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erso\SAS\NS INTERNAT\NS_INTERNES\"/>
    </mc:Choice>
  </mc:AlternateContent>
  <bookViews>
    <workbookView xWindow="0" yWindow="0" windowWidth="29070" windowHeight="15870" tabRatio="721"/>
  </bookViews>
  <sheets>
    <sheet name="DOC" sheetId="28" r:id="rId1"/>
    <sheet name="sect" sheetId="19" r:id="rId2"/>
    <sheet name="evol" sheetId="26" r:id="rId3"/>
    <sheet name="formation" sheetId="27" r:id="rId4"/>
    <sheet name="etab" sheetId="22" r:id="rId5"/>
    <sheet name="etab_sexe" sheetId="23" r:id="rId6"/>
    <sheet name="pcs" sheetId="24" r:id="rId7"/>
    <sheet name="cartes" sheetId="25" r:id="rId8"/>
    <sheet name="pu_dep_etab" sheetId="4" r:id="rId9"/>
    <sheet name="pu_dep_etab_sexe" sheetId="5" r:id="rId10"/>
    <sheet name="pu03_com_rne_sexe" sheetId="6" r:id="rId11"/>
    <sheet name="pu15_com_rne_sexe" sheetId="7" r:id="rId12"/>
    <sheet name="pu43_com_rne_sexe" sheetId="8" r:id="rId13"/>
    <sheet name="pu63_com_rne_sexe" sheetId="9" r:id="rId14"/>
    <sheet name="pr_dep_etab" sheetId="10" r:id="rId15"/>
    <sheet name="pr_dep_etab_sexe" sheetId="11" r:id="rId16"/>
    <sheet name="pr03_com_rne_sexe" sheetId="12" r:id="rId17"/>
    <sheet name="pr15_com_rne_sexe" sheetId="13" r:id="rId18"/>
    <sheet name="pr43_com_rne_sexe" sheetId="14" r:id="rId19"/>
    <sheet name="pr63_com_rne_sexe" sheetId="15" r:id="rId20"/>
    <sheet name="postbac" sheetId="17" r:id="rId21"/>
  </sheets>
  <definedNames>
    <definedName name="_xlnm.Print_Titles" localSheetId="7">cartes!$1:$29</definedName>
    <definedName name="_xlnm.Print_Titles" localSheetId="13">pu63_com_rne_sexe!$4:$5</definedName>
  </definedNames>
  <calcPr calcId="162913"/>
</workbook>
</file>

<file path=xl/calcChain.xml><?xml version="1.0" encoding="utf-8"?>
<calcChain xmlns="http://schemas.openxmlformats.org/spreadsheetml/2006/main">
  <c r="M51" i="25" l="1"/>
  <c r="M4" i="25"/>
  <c r="M5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M24" i="25"/>
  <c r="M25" i="25"/>
  <c r="M26" i="25"/>
  <c r="M27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M48" i="25"/>
  <c r="M49" i="25"/>
  <c r="M50" i="25"/>
  <c r="M3" i="25"/>
  <c r="M2" i="25"/>
  <c r="L51" i="25"/>
  <c r="L3" i="25"/>
  <c r="L4" i="25"/>
  <c r="L5" i="25"/>
  <c r="L6" i="25"/>
  <c r="L7" i="25"/>
  <c r="L8" i="25"/>
  <c r="L9" i="25"/>
  <c r="L10" i="25"/>
  <c r="L11" i="25"/>
  <c r="L12" i="25"/>
  <c r="L13" i="25"/>
  <c r="L14" i="25"/>
  <c r="L15" i="25"/>
  <c r="L16" i="25"/>
  <c r="L17" i="25"/>
  <c r="L18" i="25"/>
  <c r="L19" i="25"/>
  <c r="L20" i="25"/>
  <c r="L21" i="25"/>
  <c r="L22" i="25"/>
  <c r="L23" i="25"/>
  <c r="L24" i="25"/>
  <c r="L25" i="25"/>
  <c r="L26" i="25"/>
  <c r="L27" i="25"/>
  <c r="L28" i="25"/>
  <c r="L29" i="25"/>
  <c r="L30" i="25"/>
  <c r="L31" i="25"/>
  <c r="L32" i="25"/>
  <c r="L33" i="25"/>
  <c r="L34" i="25"/>
  <c r="L35" i="25"/>
  <c r="L36" i="25"/>
  <c r="L37" i="25"/>
  <c r="L38" i="25"/>
  <c r="L39" i="25"/>
  <c r="L40" i="25"/>
  <c r="L41" i="25"/>
  <c r="L42" i="25"/>
  <c r="L43" i="25"/>
  <c r="L44" i="25"/>
  <c r="L45" i="25"/>
  <c r="L46" i="25"/>
  <c r="L47" i="25"/>
  <c r="L48" i="25"/>
  <c r="L49" i="25"/>
  <c r="L50" i="25"/>
  <c r="L2" i="25"/>
  <c r="K3" i="25"/>
  <c r="K4" i="25"/>
  <c r="K5" i="25"/>
  <c r="K6" i="25"/>
  <c r="K7" i="25"/>
  <c r="K8" i="25"/>
  <c r="K9" i="25"/>
  <c r="K10" i="25"/>
  <c r="K11" i="25"/>
  <c r="K12" i="25"/>
  <c r="K13" i="25"/>
  <c r="K14" i="25"/>
  <c r="K15" i="25"/>
  <c r="K16" i="25"/>
  <c r="K17" i="25"/>
  <c r="K18" i="25"/>
  <c r="K19" i="25"/>
  <c r="K20" i="25"/>
  <c r="K21" i="25"/>
  <c r="K22" i="25"/>
  <c r="K23" i="25"/>
  <c r="K24" i="25"/>
  <c r="K25" i="25"/>
  <c r="K26" i="25"/>
  <c r="K27" i="25"/>
  <c r="K28" i="25"/>
  <c r="K29" i="25"/>
  <c r="K30" i="25"/>
  <c r="K31" i="25"/>
  <c r="K32" i="25"/>
  <c r="K33" i="25"/>
  <c r="K34" i="25"/>
  <c r="K35" i="25"/>
  <c r="K36" i="25"/>
  <c r="K37" i="25"/>
  <c r="K38" i="25"/>
  <c r="K39" i="25"/>
  <c r="K40" i="25"/>
  <c r="K41" i="25"/>
  <c r="K42" i="25"/>
  <c r="K43" i="25"/>
  <c r="K44" i="25"/>
  <c r="K45" i="25"/>
  <c r="K46" i="25"/>
  <c r="K47" i="25"/>
  <c r="K48" i="25"/>
  <c r="K49" i="25"/>
  <c r="K50" i="25"/>
  <c r="K51" i="25"/>
  <c r="K2" i="25"/>
  <c r="U3" i="24" l="1"/>
  <c r="T34" i="24" l="1"/>
  <c r="S34" i="24"/>
  <c r="R34" i="24"/>
  <c r="Q34" i="24"/>
  <c r="T33" i="24"/>
  <c r="S33" i="24"/>
  <c r="R33" i="24"/>
  <c r="Q33" i="24"/>
  <c r="T32" i="24"/>
  <c r="S32" i="24"/>
  <c r="R32" i="24"/>
  <c r="Q32" i="24"/>
  <c r="T31" i="24"/>
  <c r="S31" i="24"/>
  <c r="R31" i="24"/>
  <c r="Q31" i="24"/>
  <c r="T30" i="24"/>
  <c r="S30" i="24"/>
  <c r="R30" i="24"/>
  <c r="Q30" i="24"/>
  <c r="T29" i="24"/>
  <c r="S29" i="24"/>
  <c r="R29" i="24"/>
  <c r="Q29" i="24"/>
  <c r="T28" i="24"/>
  <c r="S28" i="24"/>
  <c r="R28" i="24"/>
  <c r="Q28" i="24"/>
  <c r="T27" i="24"/>
  <c r="S27" i="24"/>
  <c r="R27" i="24"/>
  <c r="Q27" i="24"/>
  <c r="T26" i="24"/>
  <c r="S26" i="24"/>
  <c r="R26" i="24"/>
  <c r="Q26" i="24"/>
  <c r="T25" i="24"/>
  <c r="S25" i="24"/>
  <c r="R25" i="24"/>
  <c r="Q25" i="24"/>
  <c r="T24" i="24"/>
  <c r="S24" i="24"/>
  <c r="R24" i="24"/>
  <c r="Q24" i="24"/>
  <c r="T23" i="24"/>
  <c r="S23" i="24"/>
  <c r="R23" i="24"/>
  <c r="Q23" i="24"/>
  <c r="T22" i="24"/>
  <c r="S22" i="24"/>
  <c r="R22" i="24"/>
  <c r="Q22" i="24"/>
  <c r="T21" i="24"/>
  <c r="S21" i="24"/>
  <c r="R21" i="24"/>
  <c r="Q21" i="24"/>
  <c r="T20" i="24"/>
  <c r="S20" i="24"/>
  <c r="R20" i="24"/>
  <c r="Q20" i="24"/>
  <c r="T19" i="24"/>
  <c r="S19" i="24"/>
  <c r="R19" i="24"/>
  <c r="Q19" i="24"/>
  <c r="T18" i="24"/>
  <c r="S18" i="24"/>
  <c r="R18" i="24"/>
  <c r="Q18" i="24"/>
  <c r="T17" i="24"/>
  <c r="S17" i="24"/>
  <c r="R17" i="24"/>
  <c r="Q17" i="24"/>
  <c r="T16" i="24"/>
  <c r="S16" i="24"/>
  <c r="R16" i="24"/>
  <c r="Q16" i="24"/>
  <c r="T15" i="24"/>
  <c r="S15" i="24"/>
  <c r="R15" i="24"/>
  <c r="Q15" i="24"/>
  <c r="T14" i="24"/>
  <c r="S14" i="24"/>
  <c r="R14" i="24"/>
  <c r="Q14" i="24"/>
  <c r="T13" i="24"/>
  <c r="S13" i="24"/>
  <c r="R13" i="24"/>
  <c r="Q13" i="24"/>
  <c r="T12" i="24"/>
  <c r="S12" i="24"/>
  <c r="R12" i="24"/>
  <c r="Q12" i="24"/>
  <c r="T11" i="24"/>
  <c r="S11" i="24"/>
  <c r="R11" i="24"/>
  <c r="Q11" i="24"/>
  <c r="T10" i="24"/>
  <c r="S10" i="24"/>
  <c r="R10" i="24"/>
  <c r="Q10" i="24"/>
  <c r="T9" i="24"/>
  <c r="S9" i="24"/>
  <c r="R9" i="24"/>
  <c r="Q9" i="24"/>
  <c r="T8" i="24"/>
  <c r="S8" i="24"/>
  <c r="R8" i="24"/>
  <c r="Q8" i="24"/>
  <c r="T7" i="24"/>
  <c r="S7" i="24"/>
  <c r="R7" i="24"/>
  <c r="Q7" i="24"/>
  <c r="T6" i="24"/>
  <c r="S6" i="24"/>
  <c r="R6" i="24"/>
  <c r="Q6" i="24"/>
  <c r="T5" i="24"/>
  <c r="S5" i="24"/>
  <c r="R5" i="24"/>
  <c r="Q5" i="24"/>
  <c r="X4" i="24"/>
  <c r="W4" i="24"/>
  <c r="V4" i="24"/>
  <c r="U4" i="24"/>
  <c r="T4" i="24"/>
  <c r="S4" i="24"/>
  <c r="R4" i="24"/>
  <c r="Q4" i="24"/>
  <c r="Q3" i="24"/>
</calcChain>
</file>

<file path=xl/sharedStrings.xml><?xml version="1.0" encoding="utf-8"?>
<sst xmlns="http://schemas.openxmlformats.org/spreadsheetml/2006/main" count="2280" uniqueCount="567">
  <si>
    <t>Internes</t>
  </si>
  <si>
    <t>Demi-pensionnaires</t>
  </si>
  <si>
    <t>Externes</t>
  </si>
  <si>
    <t>Total</t>
  </si>
  <si>
    <t>Part d'internes</t>
  </si>
  <si>
    <t>AIGUEPERSE</t>
  </si>
  <si>
    <t>ALLANCHE</t>
  </si>
  <si>
    <t>ALLEGRE</t>
  </si>
  <si>
    <t>AMBERT</t>
  </si>
  <si>
    <t>ARLANC</t>
  </si>
  <si>
    <t>AUBIERE</t>
  </si>
  <si>
    <t>AUREC-SUR-LOIRE</t>
  </si>
  <si>
    <t>AURILLAC</t>
  </si>
  <si>
    <t>BEAUMONT</t>
  </si>
  <si>
    <t>BELLENAVES</t>
  </si>
  <si>
    <t>BELLERIVE-SUR-ALLIER</t>
  </si>
  <si>
    <t>BESSE-ET-SAINT-ANASTAISE</t>
  </si>
  <si>
    <t>BILLOM</t>
  </si>
  <si>
    <t>BLESLE</t>
  </si>
  <si>
    <t>BOURBON-L'ARCHAMBAULT</t>
  </si>
  <si>
    <t>BOURG-LASTIC</t>
  </si>
  <si>
    <t>BRASSAC-LES-MINES</t>
  </si>
  <si>
    <t>BRIOUDE</t>
  </si>
  <si>
    <t>BRIVES-CHARENSAC</t>
  </si>
  <si>
    <t>CERILLY</t>
  </si>
  <si>
    <t>CEYRAT</t>
  </si>
  <si>
    <t>CHAMALIERES</t>
  </si>
  <si>
    <t>CHAMPEIX</t>
  </si>
  <si>
    <t>CHATEL-GUYON</t>
  </si>
  <si>
    <t>CHAUDES-AIGUES</t>
  </si>
  <si>
    <t>CLERMONT-FERRAND</t>
  </si>
  <si>
    <t>COMMENTRY</t>
  </si>
  <si>
    <t>CONDAT</t>
  </si>
  <si>
    <t>COSNE-D'ALLIER</t>
  </si>
  <si>
    <t>COURNON-D'AUVERGNE</t>
  </si>
  <si>
    <t>COURPIERE</t>
  </si>
  <si>
    <t>CRAPONNE-SUR-ARZON</t>
  </si>
  <si>
    <t>CUNLHAT</t>
  </si>
  <si>
    <t>CUSSET</t>
  </si>
  <si>
    <t>DESERTINES</t>
  </si>
  <si>
    <t>DOMERAT</t>
  </si>
  <si>
    <t>DOMPIERRE-SUR-BESBRE</t>
  </si>
  <si>
    <t>DOYET</t>
  </si>
  <si>
    <t>DUNIERES</t>
  </si>
  <si>
    <t>ESPALY-SAINT-MARCEL</t>
  </si>
  <si>
    <t>GANNAT</t>
  </si>
  <si>
    <t>GERZAT</t>
  </si>
  <si>
    <t>GIAT</t>
  </si>
  <si>
    <t>HURIEL</t>
  </si>
  <si>
    <t>ISSOIRE</t>
  </si>
  <si>
    <t>JALIGNY-SUR-BESBRE</t>
  </si>
  <si>
    <t>LA CHAISE-DIEU</t>
  </si>
  <si>
    <t>LA MONNERIE-LE-MONTEL</t>
  </si>
  <si>
    <t>LA TOUR-D'AUVERGNE</t>
  </si>
  <si>
    <t>LANDOS</t>
  </si>
  <si>
    <t>LANGEAC</t>
  </si>
  <si>
    <t>LAPALISSE</t>
  </si>
  <si>
    <t>LAROQUEBROU</t>
  </si>
  <si>
    <t>LE CHAMBON-SUR-LIGNON</t>
  </si>
  <si>
    <t>LE DONJON</t>
  </si>
  <si>
    <t>LE MAYET-DE-MONTAGNE</t>
  </si>
  <si>
    <t>LE MONASTIER-SUR-GAZEILLE</t>
  </si>
  <si>
    <t>LE PUY-EN-VELAY</t>
  </si>
  <si>
    <t>LEMPDES</t>
  </si>
  <si>
    <t>LES ANCIZES-COMPS</t>
  </si>
  <si>
    <t>LES MARTRES-DE-VEYRE</t>
  </si>
  <si>
    <t>LEZOUX</t>
  </si>
  <si>
    <t>LURCY-LEVIS</t>
  </si>
  <si>
    <t>MANZAT</t>
  </si>
  <si>
    <t>MARCILLAT-EN-COMBRAILLE</t>
  </si>
  <si>
    <t>MARINGUES</t>
  </si>
  <si>
    <t>MASSIAC</t>
  </si>
  <si>
    <t>MAURIAC</t>
  </si>
  <si>
    <t>MAURS</t>
  </si>
  <si>
    <t>MONISTROL-SUR-LOIRE</t>
  </si>
  <si>
    <t>MONTLUCON</t>
  </si>
  <si>
    <t>MONTMARAULT</t>
  </si>
  <si>
    <t>MONTSALVY</t>
  </si>
  <si>
    <t>MOULINS</t>
  </si>
  <si>
    <t>MURAT</t>
  </si>
  <si>
    <t>MURAT-LE-QUAIRE</t>
  </si>
  <si>
    <t>NERIS-LES-BAINS</t>
  </si>
  <si>
    <t>NEUSSARGUES EN PINATELLE</t>
  </si>
  <si>
    <t>OLLIERGUES</t>
  </si>
  <si>
    <t>ORCINES</t>
  </si>
  <si>
    <t>PAULHAGUET</t>
  </si>
  <si>
    <t>PIERREFORT</t>
  </si>
  <si>
    <t>PIONSAT</t>
  </si>
  <si>
    <t>PLEAUX</t>
  </si>
  <si>
    <t>PONT-DU-CHATEAU</t>
  </si>
  <si>
    <t>PONTAUMUR</t>
  </si>
  <si>
    <t>PONTGIBAUD</t>
  </si>
  <si>
    <t>PUY-GUILLAUME</t>
  </si>
  <si>
    <t>RETOURNAC</t>
  </si>
  <si>
    <t>RIOM</t>
  </si>
  <si>
    <t>RIOM-ES-MONTAGNES</t>
  </si>
  <si>
    <t>ROCHEFORT-MONTAGNE</t>
  </si>
  <si>
    <t>ROMAGNAT</t>
  </si>
  <si>
    <t>SAINT-AMANT-ROCHE-SAVINE</t>
  </si>
  <si>
    <t>SAINT-ANTHEME</t>
  </si>
  <si>
    <t>SAINT-CERNIN</t>
  </si>
  <si>
    <t>SAINT-DIDIER-EN-VELAY</t>
  </si>
  <si>
    <t>SAINT-DIER-D'AUVERGNE</t>
  </si>
  <si>
    <t>SAINT-ELOY-LES-MINES</t>
  </si>
  <si>
    <t>SAINT-FLOUR</t>
  </si>
  <si>
    <t>SAINT-GERMAIN-DES-FOSSES</t>
  </si>
  <si>
    <t>SAINT-GERMAIN-L'HERM</t>
  </si>
  <si>
    <t>SAINT-GERMAIN-LEMBRON</t>
  </si>
  <si>
    <t>SAINT-GERVAIS-D'AUVERGNE</t>
  </si>
  <si>
    <t>SAINT-JULIEN-CHAPTEUIL</t>
  </si>
  <si>
    <t>SAINT-MAMET-LA-SALVETAT</t>
  </si>
  <si>
    <t>SAINT-POURCAIN-SUR-SIOULE</t>
  </si>
  <si>
    <t>SAINT-SATURNIN</t>
  </si>
  <si>
    <t>SAINT-YORRE</t>
  </si>
  <si>
    <t>SAINTE-FLORINE</t>
  </si>
  <si>
    <t>SAINTE-SIGOLENE</t>
  </si>
  <si>
    <t>SAUGUES</t>
  </si>
  <si>
    <t>TENCE</t>
  </si>
  <si>
    <t>THIERS</t>
  </si>
  <si>
    <t>TRONGET</t>
  </si>
  <si>
    <t>VALLON-EN-SULLY</t>
  </si>
  <si>
    <t>VARENNES-SUR-ALLIER</t>
  </si>
  <si>
    <t>VIC-LE-COMTE</t>
  </si>
  <si>
    <t>VIC-SUR-CERE</t>
  </si>
  <si>
    <t>VICHY</t>
  </si>
  <si>
    <t>VOLVIC</t>
  </si>
  <si>
    <t>YDES</t>
  </si>
  <si>
    <t>YSSINGEAUX</t>
  </si>
  <si>
    <t>YZEURE</t>
  </si>
  <si>
    <t/>
  </si>
  <si>
    <t>Nb d'internes</t>
  </si>
  <si>
    <t>Part du total d'internes de l'académie</t>
  </si>
  <si>
    <t>De 1 à 19</t>
  </si>
  <si>
    <t>De 20 à 99</t>
  </si>
  <si>
    <t>De 100 à 199</t>
  </si>
  <si>
    <t>De 200 à 499</t>
  </si>
  <si>
    <t>500 et plus</t>
  </si>
  <si>
    <t>Part d'internes dans la commune</t>
  </si>
  <si>
    <t>De 0 à 6%</t>
  </si>
  <si>
    <t>De 6% à 12%</t>
  </si>
  <si>
    <t>De 12% à 15%</t>
  </si>
  <si>
    <t>De 15% à 25%</t>
  </si>
  <si>
    <t>25% et plus</t>
  </si>
  <si>
    <t>Demi-pens.</t>
  </si>
  <si>
    <t>Effectifs</t>
  </si>
  <si>
    <t>%</t>
  </si>
  <si>
    <t>Allier</t>
  </si>
  <si>
    <t>Collèges</t>
  </si>
  <si>
    <t>Lycées professionnels</t>
  </si>
  <si>
    <t>Lycées</t>
  </si>
  <si>
    <t>Cantal</t>
  </si>
  <si>
    <t>EREA</t>
  </si>
  <si>
    <t>Haute-Loire</t>
  </si>
  <si>
    <t>Puy-de-Dôme</t>
  </si>
  <si>
    <t>Académie</t>
  </si>
  <si>
    <t>Garçons</t>
  </si>
  <si>
    <t>Filles</t>
  </si>
  <si>
    <t>.</t>
  </si>
  <si>
    <t>Total Allier</t>
  </si>
  <si>
    <t>CLG JEAN BAPTISTE DESFILHES</t>
  </si>
  <si>
    <t>CLG JEAN ROSTAND</t>
  </si>
  <si>
    <t>CLG ACHILLE ALLIER</t>
  </si>
  <si>
    <t>CLG FRANCOIS PERON</t>
  </si>
  <si>
    <t>CLG EMILE MALE</t>
  </si>
  <si>
    <t>LYC GENEVIEVE VINCENT</t>
  </si>
  <si>
    <t>CLG EMILE GUILLAUMIN</t>
  </si>
  <si>
    <t>CLG MAURICE CONSTANTIN WEYER</t>
  </si>
  <si>
    <t>LP ALBERT LONDRES</t>
  </si>
  <si>
    <t>LYC ALBERT LONDRES</t>
  </si>
  <si>
    <t>LYC VALERY LARBAUD</t>
  </si>
  <si>
    <t>CLG MARIE CURIE</t>
  </si>
  <si>
    <t>CLG LOUIS ARAGON</t>
  </si>
  <si>
    <t>CLG LOUIS PERGAUD</t>
  </si>
  <si>
    <t>CLG FERDINAND DUBREUIL</t>
  </si>
  <si>
    <t>CLG JOSEPH HENNEQUIN</t>
  </si>
  <si>
    <t>LP GUSTAVE EIFFEL</t>
  </si>
  <si>
    <t>CLG GEORGE SAND</t>
  </si>
  <si>
    <t>CLG DES CHENEVIERES</t>
  </si>
  <si>
    <t>CLG LUCIEN COLON</t>
  </si>
  <si>
    <t>CLG VICTOR HUGO</t>
  </si>
  <si>
    <t>CLG JULES VERNE</t>
  </si>
  <si>
    <t>CLG ANDRE BOUTRY</t>
  </si>
  <si>
    <t>CLG DE LA COMBRAILLE</t>
  </si>
  <si>
    <t>CLG JEAN ZAY</t>
  </si>
  <si>
    <t>CLG JEAN-JACQUES SOULIER</t>
  </si>
  <si>
    <t>CLG JULES FERRY</t>
  </si>
  <si>
    <t>LYC ALBERT EINSTEIN</t>
  </si>
  <si>
    <t>LYC MADAME DE STAEL</t>
  </si>
  <si>
    <t>LYC PAUL CONSTANS</t>
  </si>
  <si>
    <t>CLG JEANNE CLUZEL</t>
  </si>
  <si>
    <t>CLG ANNE DE BEAUJEU</t>
  </si>
  <si>
    <t>CLG CHARLES PEGUY</t>
  </si>
  <si>
    <t>LYC THEODORE DE BANVILLE</t>
  </si>
  <si>
    <t>CLG FRANCOIS RABELAIS</t>
  </si>
  <si>
    <t>CLG JEAN DE LA FONTAINE</t>
  </si>
  <si>
    <t>CLG BLAISE DE VIGENERE</t>
  </si>
  <si>
    <t>LYC BLAISE DE VIGENERE</t>
  </si>
  <si>
    <t>CLG CHARLOTTE DELBO</t>
  </si>
  <si>
    <t>CLG ALAIN FOURNIER</t>
  </si>
  <si>
    <t>CLG ANTOINE DE ST EXUPERY</t>
  </si>
  <si>
    <t>LP VAL D'ALLIER</t>
  </si>
  <si>
    <t>CLG LES CELESTINS</t>
  </si>
  <si>
    <t>CLG FRANCOIS VILLON</t>
  </si>
  <si>
    <t>LYC JEAN MONNET</t>
  </si>
  <si>
    <t>Total Cantal</t>
  </si>
  <si>
    <t>CLG MAURICE PESCHAUD</t>
  </si>
  <si>
    <t>CLG JEANNE DE LA TREILHE</t>
  </si>
  <si>
    <t>CLG LA JORDANNE</t>
  </si>
  <si>
    <t>CLG LA PONETIE</t>
  </si>
  <si>
    <t>EREA ALBERT MONIER</t>
  </si>
  <si>
    <t>LP RAYMOND CORTAT</t>
  </si>
  <si>
    <t>LYC EMILE DUCLAUX</t>
  </si>
  <si>
    <t>LYC MONNET-MERMOZ</t>
  </si>
  <si>
    <t>CLG LOUIS PASTEUR</t>
  </si>
  <si>
    <t>CLG GEORGES POMPIDOU</t>
  </si>
  <si>
    <t>CLG DU VAL DE CERE</t>
  </si>
  <si>
    <t>CLG PIERRE GALERY</t>
  </si>
  <si>
    <t>CLG DU MERIDIEN</t>
  </si>
  <si>
    <t>LYC</t>
  </si>
  <si>
    <t>CLG DES PORTES DU MIDI</t>
  </si>
  <si>
    <t>CLG MARCELLIN BOULE</t>
  </si>
  <si>
    <t>LP JOSEPH CONSTANT</t>
  </si>
  <si>
    <t>CLG DES GORGES DE LA TRUYERE</t>
  </si>
  <si>
    <t>CLG RAYMOND CORTAT</t>
  </si>
  <si>
    <t>CLG GEORGES BATAILLE</t>
  </si>
  <si>
    <t>CLG HENRI MONDOR</t>
  </si>
  <si>
    <t>CLG BLAISE PASCAL</t>
  </si>
  <si>
    <t>CLG LA VIGIERE</t>
  </si>
  <si>
    <t>LYC DE HAUTE AUVERGNE</t>
  </si>
  <si>
    <t>CLG JEAN DAUZIE</t>
  </si>
  <si>
    <t>CLG GEORGES BRASSENS</t>
  </si>
  <si>
    <t>Total Haute-Loire</t>
  </si>
  <si>
    <t>CLG DU MONT BAR</t>
  </si>
  <si>
    <t>CLG DES GORGES DE LA LOIRE</t>
  </si>
  <si>
    <t>CLG DES FONTILLES</t>
  </si>
  <si>
    <t>CLG LA FAYETTE</t>
  </si>
  <si>
    <t>EREA ALEXANDRE VIALATTE</t>
  </si>
  <si>
    <t>LYC LA FAYETTE</t>
  </si>
  <si>
    <t>CLG DES HAUTS DE L'ARZON</t>
  </si>
  <si>
    <t>LP AUGUSTE AYMARD</t>
  </si>
  <si>
    <t>CLG HENRI POURRAT</t>
  </si>
  <si>
    <t>CLG ROBERT LOUIS STEVENSON</t>
  </si>
  <si>
    <t>CLG DU HAUT ALLIER</t>
  </si>
  <si>
    <t>CLG DU LIGNON</t>
  </si>
  <si>
    <t>CLG LAURENT EYNAC</t>
  </si>
  <si>
    <t>CLG JULES VALLES</t>
  </si>
  <si>
    <t>LP JEAN MONNET</t>
  </si>
  <si>
    <t>LYC CHARLES ET ADRIEN DUPUY</t>
  </si>
  <si>
    <t>LYC SIMONE WEIL</t>
  </si>
  <si>
    <t>CLG LE MONTEIL</t>
  </si>
  <si>
    <t>LYC LEONARD DE VINCI</t>
  </si>
  <si>
    <t>CLG VAL DE SENOUIRE</t>
  </si>
  <si>
    <t>CLG BORIS VIAN</t>
  </si>
  <si>
    <t>CLG ROGER RUEL</t>
  </si>
  <si>
    <t>CLG JULES ROMAINS</t>
  </si>
  <si>
    <t>CLG MARGUERITE THOMAS</t>
  </si>
  <si>
    <t>CLG JOACHIM BARRANDE</t>
  </si>
  <si>
    <t>CLG DE LA LIONCHERE</t>
  </si>
  <si>
    <t>CLG JEAN MONNET</t>
  </si>
  <si>
    <t>LYC EMMANUEL CHABRIER</t>
  </si>
  <si>
    <t>Total Puy-de-Dôme</t>
  </si>
  <si>
    <t>CLG DIDEROT</t>
  </si>
  <si>
    <t>LYC BLAISE PASCAL</t>
  </si>
  <si>
    <t>CLG JEAN AUGUSTE SENEZE</t>
  </si>
  <si>
    <t>CLG I. ET F. JOLIOT-CURIE</t>
  </si>
  <si>
    <t>CLG MOLIERE</t>
  </si>
  <si>
    <t>CLG DU PAVIN</t>
  </si>
  <si>
    <t>CLG DU BEFFROI</t>
  </si>
  <si>
    <t>CLG WILLY MABRUT</t>
  </si>
  <si>
    <t>LP FRANCOIS RABELAIS</t>
  </si>
  <si>
    <t>CLG TEILHARD DE CHARDIN</t>
  </si>
  <si>
    <t>CLG ANTOINE GRIMOALD MONNET</t>
  </si>
  <si>
    <t>CLG CHAMPCLAUX</t>
  </si>
  <si>
    <t>CLG ALBERT CAMUS</t>
  </si>
  <si>
    <t>CLG CHARLES BAUDELAIRE</t>
  </si>
  <si>
    <t>CLG GERARD PHILIPE</t>
  </si>
  <si>
    <t>CLG JEANNE D'ARC</t>
  </si>
  <si>
    <t>CLG LA CHARME</t>
  </si>
  <si>
    <t>CLG LUCIE AUBRAC</t>
  </si>
  <si>
    <t>CLG ROGER QUILLIOT</t>
  </si>
  <si>
    <t>LP AMEDEE GASQUET</t>
  </si>
  <si>
    <t>LP CAMILLE CLAUDEL</t>
  </si>
  <si>
    <t>LP MARIE CURIE</t>
  </si>
  <si>
    <t>LP ROGER CLAUSTRES</t>
  </si>
  <si>
    <t>LYC AMBROISE BRUGIERE</t>
  </si>
  <si>
    <t>LYC JEANNE D'ARC</t>
  </si>
  <si>
    <t>LYC SIDOINE APOLLINAIRE</t>
  </si>
  <si>
    <t>CLG LA RIBEYRE</t>
  </si>
  <si>
    <t>CLG MARC BLOCH</t>
  </si>
  <si>
    <t>LYC RENE DESCARTES</t>
  </si>
  <si>
    <t>CLG BELLIME</t>
  </si>
  <si>
    <t>CLG LUCIEN GACHON</t>
  </si>
  <si>
    <t>CLG ANATOLE FRANCE</t>
  </si>
  <si>
    <t>CLG DE VERRIERE</t>
  </si>
  <si>
    <t>CLG LES PRES</t>
  </si>
  <si>
    <t>LP HENRI SAINTE-CLAIRE DEVILLE</t>
  </si>
  <si>
    <t>LYC MURAT</t>
  </si>
  <si>
    <t>CLG DE LA DUROLLE</t>
  </si>
  <si>
    <t>CLG SANCY - ARTENSE</t>
  </si>
  <si>
    <t>CLG ANTOINE DE SAINT EXUPERY</t>
  </si>
  <si>
    <t>CLG</t>
  </si>
  <si>
    <t>CLG GEORGE ONSLOW</t>
  </si>
  <si>
    <t>CLG RENE CASSIN</t>
  </si>
  <si>
    <t>CLG LOUISE MICHEL</t>
  </si>
  <si>
    <t>CLG MARCEL BONY</t>
  </si>
  <si>
    <t>CLG ALEXANDRE VARENNE</t>
  </si>
  <si>
    <t>CLG NESTOR PERRET</t>
  </si>
  <si>
    <t>CLG MORTAIX</t>
  </si>
  <si>
    <t>LP PIERRE BOULANGER</t>
  </si>
  <si>
    <t>CLG PIERRE GIRONNET</t>
  </si>
  <si>
    <t>CLG ANNA GARCIN-MAYADE</t>
  </si>
  <si>
    <t>CLG CONDORCET</t>
  </si>
  <si>
    <t>CLG JEAN VILAR</t>
  </si>
  <si>
    <t>CLG MICHEL DE L'HOSPITAL</t>
  </si>
  <si>
    <t>CLG PIERRE MENDES FRANCE</t>
  </si>
  <si>
    <t>LP MARIE LAURENCIN</t>
  </si>
  <si>
    <t>LYC C. ET P. VIRLOGEUX</t>
  </si>
  <si>
    <t>LYC PIERRE JOEL BONTE</t>
  </si>
  <si>
    <t>CLG GORDON BENNETT</t>
  </si>
  <si>
    <t>EREA DE LATTRE DE TASSIGNY</t>
  </si>
  <si>
    <t>CLG ALEXANDRE VIALATTE</t>
  </si>
  <si>
    <t>CLG VAL D'ANCE</t>
  </si>
  <si>
    <t>LP DESAIX</t>
  </si>
  <si>
    <t>CLG GASPARD DES MONTAGNES</t>
  </si>
  <si>
    <t>CLG DE LIZINIAT</t>
  </si>
  <si>
    <t>CLG BAPTISTE BASCOULERGUE</t>
  </si>
  <si>
    <t>CLG ANTOINE AUDEMBRON</t>
  </si>
  <si>
    <t>LP GERMAINE TILLION</t>
  </si>
  <si>
    <t>LYC JEAN ZAY</t>
  </si>
  <si>
    <t>LYC MONTDORY</t>
  </si>
  <si>
    <t>CLG DE LA COMTE - HENRI BERTRAND</t>
  </si>
  <si>
    <t>CLG SAINT JOSEPH</t>
  </si>
  <si>
    <t>LYC SAINT PIERRE</t>
  </si>
  <si>
    <t>CLG SAINTE PROCULE</t>
  </si>
  <si>
    <t>LYC SAINTE PROCULE</t>
  </si>
  <si>
    <t>CLG SAINT-JOSEPH</t>
  </si>
  <si>
    <t>LP SAINTE-LOUISE</t>
  </si>
  <si>
    <t>LYC SAINTE-LOUISE</t>
  </si>
  <si>
    <t>CLG SAINT BENOIT</t>
  </si>
  <si>
    <t>LP ANNA RODIER</t>
  </si>
  <si>
    <t>LYC ANNA RODIER</t>
  </si>
  <si>
    <t>LYC SAINT BENOIT</t>
  </si>
  <si>
    <t>CLG NOTRE DAME DES VICTOIRES</t>
  </si>
  <si>
    <t>CLG SAINT DOMINIQUE</t>
  </si>
  <si>
    <t>LYC D'ENSEIGNEMENT SUP. DE V ICHY</t>
  </si>
  <si>
    <t>CLG GERBERT</t>
  </si>
  <si>
    <t>LYC DE LA COMMUNICATION ST GERAUD</t>
  </si>
  <si>
    <t>LYC GERBERT</t>
  </si>
  <si>
    <t>CLG NOTRE DAME DES MIRACLES</t>
  </si>
  <si>
    <t>CLG NOTRE DAME DES OLIVIERS</t>
  </si>
  <si>
    <t>CLG SACRE COEUR</t>
  </si>
  <si>
    <t>CLG SAINT JOSEPH LA PRESENTATION</t>
  </si>
  <si>
    <t>LYC LA PRESENTATION</t>
  </si>
  <si>
    <t>CLG NOTRE DAME DE LA FAYE</t>
  </si>
  <si>
    <t>CLG SAINT JULIEN</t>
  </si>
  <si>
    <t>LYC SAINT JULIEN</t>
  </si>
  <si>
    <t>CLG LA CHARTREUSE</t>
  </si>
  <si>
    <t>LP PARADIS</t>
  </si>
  <si>
    <t>LYC LA CHARTREUSE PARADIS</t>
  </si>
  <si>
    <t>CLG NOTRE DAME</t>
  </si>
  <si>
    <t>CLG LE SACRE COEUR</t>
  </si>
  <si>
    <t>CLG SAINT REGIS</t>
  </si>
  <si>
    <t>CLG SAINT-LOUIS</t>
  </si>
  <si>
    <t>LYC ANNE MARIE MARTEL</t>
  </si>
  <si>
    <t>LYC ST-JACQUES DE COMPOSTELLE</t>
  </si>
  <si>
    <t>CLG NOTRE DAME DU CHATEAU</t>
  </si>
  <si>
    <t>LP NOTRE DAME DU CHATEAU</t>
  </si>
  <si>
    <t>LYC NOTRE DAME DU CHATEAU</t>
  </si>
  <si>
    <t>CLG SAINTE BERNADETTE</t>
  </si>
  <si>
    <t>CLG LA PRESENTATION</t>
  </si>
  <si>
    <t>CLG SAINT-MARTIN</t>
  </si>
  <si>
    <t>CLG SAINT LOUIS</t>
  </si>
  <si>
    <t>CLG SAINTE THECLE</t>
  </si>
  <si>
    <t>LYC SAINTE THECLE</t>
  </si>
  <si>
    <t>CLG FENELON</t>
  </si>
  <si>
    <t>CLG FRANC ROSIER</t>
  </si>
  <si>
    <t>CLG LES CORDELIERS</t>
  </si>
  <si>
    <t>CLG MASSILLON</t>
  </si>
  <si>
    <t>CLG SAINT ALYRE</t>
  </si>
  <si>
    <t>LP LES CORDELIERS</t>
  </si>
  <si>
    <t>LP SAINT ALYRE</t>
  </si>
  <si>
    <t>LYC FENELON</t>
  </si>
  <si>
    <t>LYC MASSILLON</t>
  </si>
  <si>
    <t>LYC SAINT ALYRE</t>
  </si>
  <si>
    <t>CLG SAINT PIERRE</t>
  </si>
  <si>
    <t>CLG J.B DE LA SALLE</t>
  </si>
  <si>
    <t>CLG SAINTE ANNE</t>
  </si>
  <si>
    <t>CLG SAINTE MARIE</t>
  </si>
  <si>
    <t>LYC SAINTE MARIE</t>
  </si>
  <si>
    <t>CLG SAINTE AGNES</t>
  </si>
  <si>
    <t>Total Académie postbac</t>
  </si>
  <si>
    <t>0030025L</t>
  </si>
  <si>
    <t>0030026M</t>
  </si>
  <si>
    <t>0030038A</t>
  </si>
  <si>
    <t>0030051P</t>
  </si>
  <si>
    <t>0030905T</t>
  </si>
  <si>
    <t>0030935A</t>
  </si>
  <si>
    <t>0031041R</t>
  </si>
  <si>
    <t>0031043T</t>
  </si>
  <si>
    <t>0031082K</t>
  </si>
  <si>
    <t>0150006A</t>
  </si>
  <si>
    <t>0150030B</t>
  </si>
  <si>
    <t>0150047V</t>
  </si>
  <si>
    <t>0150747F</t>
  </si>
  <si>
    <t>0430020N</t>
  </si>
  <si>
    <t>0430021P</t>
  </si>
  <si>
    <t>0430055B</t>
  </si>
  <si>
    <t>0430065M</t>
  </si>
  <si>
    <t>0430098Y</t>
  </si>
  <si>
    <t>0430947W</t>
  </si>
  <si>
    <t>0430953C</t>
  </si>
  <si>
    <t>0630018C</t>
  </si>
  <si>
    <t>0630020E</t>
  </si>
  <si>
    <t>0630021F</t>
  </si>
  <si>
    <t>0630022G</t>
  </si>
  <si>
    <t>0630023H</t>
  </si>
  <si>
    <t>0630034V</t>
  </si>
  <si>
    <t>0630041C</t>
  </si>
  <si>
    <t>0630052P</t>
  </si>
  <si>
    <t>0630054S</t>
  </si>
  <si>
    <t>0630061Z</t>
  </si>
  <si>
    <t>0630068G</t>
  </si>
  <si>
    <t>0630069H</t>
  </si>
  <si>
    <t>0630077S</t>
  </si>
  <si>
    <t>0631033F</t>
  </si>
  <si>
    <t>0631068U</t>
  </si>
  <si>
    <t>0631070W</t>
  </si>
  <si>
    <t>0631074A</t>
  </si>
  <si>
    <t>0631075B</t>
  </si>
  <si>
    <t>0631480S</t>
  </si>
  <si>
    <t>0631669X</t>
  </si>
  <si>
    <t>0631861F</t>
  </si>
  <si>
    <t>0631985R</t>
  </si>
  <si>
    <t>Internat et demi-pension</t>
  </si>
  <si>
    <t>dans les établissements du second degré</t>
  </si>
  <si>
    <t>Public et privé</t>
  </si>
  <si>
    <t>Source : rectorat de Clermont-Ferrand, DSE</t>
  </si>
  <si>
    <t xml:space="preserve">des élèves sous statut scolaire inscrits dans les </t>
  </si>
  <si>
    <t>établissements publics et privés sous contrat de l'académie.</t>
  </si>
  <si>
    <t>(2) Base centrale de pilotage pour les données nationales</t>
  </si>
  <si>
    <t>Total élèves</t>
  </si>
  <si>
    <t>Public</t>
  </si>
  <si>
    <t>Privé</t>
  </si>
  <si>
    <t>Régime scolaire selon le secteur</t>
  </si>
  <si>
    <t>Evolution des régimes scolaires</t>
  </si>
  <si>
    <t>Nb</t>
  </si>
  <si>
    <t>Régime scolaire selon le cycle de formation</t>
  </si>
  <si>
    <t xml:space="preserve">Commune </t>
  </si>
  <si>
    <t>Part cumulée croissante</t>
  </si>
  <si>
    <t>Part cumulée décroissante</t>
  </si>
  <si>
    <t xml:space="preserve">Régime scolaire des élèves des établissements publics par département </t>
  </si>
  <si>
    <t>Régime scolaire des élèves des établissements publics par département et sexe</t>
  </si>
  <si>
    <t>Régime scolaire des élèves des établissements publics de l'Allier</t>
  </si>
  <si>
    <t>Régime scolaire des élèves des établissements publics du Cantal</t>
  </si>
  <si>
    <t>Régime scolaire des élèves des établissements publics de Haute-Loire</t>
  </si>
  <si>
    <t>Régime scolaire des élèves des établissements publics du Puy-de-Dôme</t>
  </si>
  <si>
    <t xml:space="preserve">Régime scolaire des élèves des établissements privés par département </t>
  </si>
  <si>
    <t>Régime scolaire des élèves des établissements privés par département et sexe</t>
  </si>
  <si>
    <t>Régime scolaire des élèves des établissements privés de l'Allier</t>
  </si>
  <si>
    <t>Régime scolaire des élèves des établissements privés du Cantal</t>
  </si>
  <si>
    <t>Régime scolaire des élèves des établissements privés de Haute-Loire</t>
  </si>
  <si>
    <t>Régime scolaire des élèves des établissements privés du Puy-de-Dôme</t>
  </si>
  <si>
    <t>1er cycle</t>
  </si>
  <si>
    <t>2d cycle général et technologique</t>
  </si>
  <si>
    <t>2d cycle professionnel</t>
  </si>
  <si>
    <t>Second degré : enseignement spécial</t>
  </si>
  <si>
    <t>Classe préparatoire aux grandes écoles</t>
  </si>
  <si>
    <t>Section de technicien supérieur</t>
  </si>
  <si>
    <t>Préparation diverse post-bac</t>
  </si>
  <si>
    <t>Préparation diverse pré-bac</t>
  </si>
  <si>
    <t>Régime scolaire selon le type d'établissement</t>
  </si>
  <si>
    <t>Régime scolaire par type d'établissement et sexe</t>
  </si>
  <si>
    <t>Agriculteurs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</si>
  <si>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</si>
  <si>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</si>
  <si>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</si>
  <si>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</si>
  <si>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</si>
  <si>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</si>
  <si>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</si>
  <si>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Non renseigné</t>
  </si>
  <si>
    <t>Régime scolaire selon la PCS détaillée</t>
  </si>
  <si>
    <t>COMPARAISON</t>
  </si>
  <si>
    <t>Année scolaire 2010-2011</t>
  </si>
  <si>
    <t>en %</t>
  </si>
  <si>
    <t>3.1%</t>
  </si>
  <si>
    <t>4.3%</t>
  </si>
  <si>
    <t>13.2%</t>
  </si>
  <si>
    <t>(1) y compris sections d'enseignement général et professionnel adapté (SEGPA)</t>
  </si>
  <si>
    <t xml:space="preserve">(2) y compris sections d'enseignement professionnel (SEP) des lycées </t>
  </si>
  <si>
    <t xml:space="preserve">(3) y compris sections d'enseignement général et technologiques (SGT) des LP </t>
  </si>
  <si>
    <t>(4) Etablissements régionaux d'enseignement adapté</t>
  </si>
  <si>
    <t>% internes</t>
  </si>
  <si>
    <t>Collèges (1)</t>
  </si>
  <si>
    <t>Lycées professionnels (2)</t>
  </si>
  <si>
    <t>Lycées (3)</t>
  </si>
  <si>
    <t>EREA (4)</t>
  </si>
  <si>
    <t>Part de demi-pens.</t>
  </si>
  <si>
    <t>% demi-pens.</t>
  </si>
  <si>
    <t>Part d'externes</t>
  </si>
  <si>
    <t>% externes</t>
  </si>
  <si>
    <t>LP(2)</t>
  </si>
  <si>
    <t>-</t>
  </si>
  <si>
    <t>Année scolaire 2019-2020</t>
  </si>
  <si>
    <t>(les onglets de couleur bleu correspondent aux tableaux en annexe de la note)</t>
  </si>
  <si>
    <t>8.8%</t>
  </si>
  <si>
    <t>9.1%</t>
  </si>
  <si>
    <t>10.7%</t>
  </si>
  <si>
    <t>11.8%</t>
  </si>
  <si>
    <t>12.5%</t>
  </si>
  <si>
    <t>21.2%</t>
  </si>
  <si>
    <t>0430968U</t>
  </si>
  <si>
    <t>Régime scolaire des élèves postbac (CPGE et STS) par établissement</t>
  </si>
  <si>
    <t>Académie 2019-2020</t>
  </si>
  <si>
    <r>
      <t xml:space="preserve">Disponible sur </t>
    </r>
    <r>
      <rPr>
        <u/>
        <sz val="11"/>
        <color theme="4"/>
        <rFont val="Calibri"/>
        <family val="2"/>
        <scheme val="minor"/>
      </rPr>
      <t>http://stat.ac-clermont.fr/SSAPublicationsDistributeur.php?id=03b83368cc5c66efef11ea4afa21a00d</t>
    </r>
  </si>
  <si>
    <t>Année scolaire 2020-2021</t>
  </si>
  <si>
    <t>(1) Données issues du constat national du 05/10/2020 (application SYSCA)</t>
  </si>
  <si>
    <t>2009-2020</t>
  </si>
  <si>
    <t>Sources et champ : académie : SYSCA 2020, France : BCP 2020 (métro+5DOM)</t>
  </si>
  <si>
    <t>Académie 2020-2021</t>
  </si>
  <si>
    <t>France 2020-2021</t>
  </si>
  <si>
    <t>2.1%</t>
  </si>
  <si>
    <t>2.5%</t>
  </si>
  <si>
    <t>2.7%</t>
  </si>
  <si>
    <t>3.5%</t>
  </si>
  <si>
    <t>4.4%</t>
  </si>
  <si>
    <t>4.7%</t>
  </si>
  <si>
    <t>5.7%</t>
  </si>
  <si>
    <t>6.0%</t>
  </si>
  <si>
    <t>6.6%</t>
  </si>
  <si>
    <t>7.0%</t>
  </si>
  <si>
    <t>7.4%</t>
  </si>
  <si>
    <t>8.0%</t>
  </si>
  <si>
    <t>8.9%</t>
  </si>
  <si>
    <t>9.6%</t>
  </si>
  <si>
    <t>9.8%</t>
  </si>
  <si>
    <t>9.9%</t>
  </si>
  <si>
    <t>10.4%</t>
  </si>
  <si>
    <t>10.8%</t>
  </si>
  <si>
    <t>11.0%</t>
  </si>
  <si>
    <t>11.5%</t>
  </si>
  <si>
    <t>11.9%</t>
  </si>
  <si>
    <t>12.0%</t>
  </si>
  <si>
    <t>12.8%</t>
  </si>
  <si>
    <t>12.9%</t>
  </si>
  <si>
    <t>13.0%</t>
  </si>
  <si>
    <t>14.1%</t>
  </si>
  <si>
    <t>14.9%</t>
  </si>
  <si>
    <t>17.2%</t>
  </si>
  <si>
    <t>18.2%</t>
  </si>
  <si>
    <t>20.6%</t>
  </si>
  <si>
    <t>23.8%</t>
  </si>
  <si>
    <t>24.1%</t>
  </si>
  <si>
    <t>28.0%</t>
  </si>
  <si>
    <t>33.8%</t>
  </si>
  <si>
    <t>CLG ANNE FRANK</t>
  </si>
  <si>
    <t>CLG INTERNATIONAL JEANNE D'ARC</t>
  </si>
  <si>
    <t>CLG SAINT JACQUES DE COMPOSTELLE</t>
  </si>
  <si>
    <t>CLG SAINT-GABRIEL</t>
  </si>
  <si>
    <t>LYC SAINT-GABRIEL</t>
  </si>
  <si>
    <t>LP GODEFROY DE BOUILLON</t>
  </si>
  <si>
    <t>LP RENE RAMBAUD - COIFFURE</t>
  </si>
  <si>
    <t>LYC GODEFROY DE BOUILLON</t>
  </si>
  <si>
    <t>CLG SEVIGNE SAINT LOUIS</t>
  </si>
  <si>
    <t>LYC SEVIGNE SAINT LOUIS</t>
  </si>
  <si>
    <t>CLG SAINTE JEANNE D'ARC</t>
  </si>
  <si>
    <r>
      <t xml:space="preserve">Fichier des tableaux utilisés  dans la note statistique </t>
    </r>
    <r>
      <rPr>
        <sz val="11"/>
        <rFont val="Calibri"/>
        <family val="2"/>
        <scheme val="minor"/>
      </rPr>
      <t>n°XX-21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</si>
</sst>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164" formatCode="_-* #,##0.00\ _€_-;\-* #,##0.00\ _€_-;_-* &quot;-&quot;??\ _€_-;_-@_-"/>
    <numFmt numFmtId="165" formatCode="_(* #,##0_);_(* \(#,##0\);_(* &quot;-&quot;??_);_(@_)"/>
    <numFmt numFmtId="166" formatCode="_(* #,##0.0_);_(* \(#,##0.0\);_(* &quot;-&quot;??_);_(@_)"/>
    <numFmt numFmtId="167" formatCode="0.0"/>
    <numFmt numFmtId="168" formatCode="0.0%"/>
    <numFmt numFmtId="169" formatCode="#########0"/>
    <numFmt numFmtId="170" formatCode="#####0"/>
    <numFmt numFmtId="171" formatCode="####################0"/>
    <numFmt numFmtId="172" formatCode="0.0&quot;   &quot;"/>
    <numFmt numFmtId="173" formatCode="#,##0.0&quot;   &quot;"/>
    <numFmt numFmtId="174" formatCode="#,###"/>
    <numFmt numFmtId="175" formatCode="#,###&quot;  &quot;"/>
    <numFmt numFmtId="176" formatCode="#,##0&quot; &quot;"/>
    <numFmt numFmtId="177" formatCode="#,##0.0"/>
  </numFmts>
  <fonts count="7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1"/>
    </font>
    <font>
      <b/>
      <i/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System"/>
      <family val="2"/>
    </font>
    <font>
      <sz val="1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4"/>
      <name val="Arial Narrow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9"/>
      <color indexed="8"/>
      <name val="Arial Narrow"/>
      <family val="2"/>
    </font>
    <font>
      <b/>
      <sz val="12"/>
      <name val="Arial"/>
      <family val="2"/>
    </font>
    <font>
      <sz val="14"/>
      <name val="Arial Narrow"/>
      <family val="2"/>
    </font>
    <font>
      <b/>
      <sz val="14"/>
      <color indexed="8"/>
      <name val="Arial Narrow"/>
      <family val="2"/>
    </font>
    <font>
      <b/>
      <sz val="10"/>
      <name val="Arial"/>
      <family val="2"/>
    </font>
    <font>
      <b/>
      <i/>
      <sz val="12"/>
      <color rgb="FF00B0F0"/>
      <name val="Arial Narrow"/>
      <family val="2"/>
    </font>
    <font>
      <b/>
      <i/>
      <sz val="10"/>
      <name val="Arial Narrow"/>
      <family val="2"/>
    </font>
    <font>
      <sz val="8"/>
      <color theme="1"/>
      <name val="Arial Narrow"/>
      <family val="2"/>
    </font>
    <font>
      <sz val="11"/>
      <name val="Calibri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b/>
      <i/>
      <sz val="8"/>
      <name val="Arial Narrow"/>
      <family val="2"/>
    </font>
    <font>
      <b/>
      <sz val="11"/>
      <name val="Arial Narrow"/>
      <family val="2"/>
    </font>
    <font>
      <b/>
      <sz val="12"/>
      <color indexed="8"/>
      <name val="Arial Narrow"/>
      <family val="2"/>
    </font>
    <font>
      <b/>
      <sz val="10"/>
      <color indexed="8"/>
      <name val="Arial Narrow"/>
      <family val="2"/>
    </font>
    <font>
      <b/>
      <sz val="7"/>
      <color indexed="8"/>
      <name val="Arial Narrow"/>
      <family val="2"/>
    </font>
    <font>
      <sz val="7"/>
      <color indexed="8"/>
      <name val="Arial Narrow"/>
      <family val="2"/>
    </font>
    <font>
      <b/>
      <sz val="8"/>
      <name val="Times New Roman"/>
      <family val="1"/>
    </font>
    <font>
      <b/>
      <sz val="10"/>
      <color indexed="9"/>
      <name val="System"/>
      <family val="2"/>
    </font>
    <font>
      <sz val="8"/>
      <color rgb="FF000000"/>
      <name val="Arial Narrow"/>
      <family val="2"/>
    </font>
    <font>
      <sz val="8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7"/>
      <color indexed="8"/>
      <name val="Arial"/>
      <family val="2"/>
    </font>
    <font>
      <sz val="10"/>
      <color theme="1"/>
      <name val="Arial Narrow"/>
      <family val="2"/>
    </font>
    <font>
      <i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6"/>
      <color indexed="8"/>
      <name val="Arial Narrow"/>
      <family val="2"/>
    </font>
    <font>
      <sz val="6"/>
      <color indexed="8"/>
      <name val="Arial Narrow"/>
      <family val="2"/>
    </font>
    <font>
      <b/>
      <sz val="6"/>
      <name val="Arial Narrow"/>
      <family val="2"/>
    </font>
    <font>
      <sz val="6"/>
      <name val="Arial Narrow"/>
      <family val="2"/>
    </font>
    <font>
      <sz val="7"/>
      <color theme="1"/>
      <name val="Calibri"/>
      <family val="2"/>
      <scheme val="minor"/>
    </font>
    <font>
      <b/>
      <sz val="7"/>
      <name val="Arial Narrow"/>
      <family val="2"/>
    </font>
    <font>
      <i/>
      <sz val="10"/>
      <color theme="1"/>
      <name val="Calibri"/>
      <family val="2"/>
      <scheme val="minor"/>
    </font>
    <font>
      <u/>
      <sz val="11"/>
      <color theme="4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indexed="8"/>
      <name val="Arial"/>
      <family val="2"/>
    </font>
    <font>
      <b/>
      <i/>
      <sz val="8"/>
      <color indexed="8"/>
      <name val="Arial"/>
      <family val="2"/>
    </font>
    <font>
      <b/>
      <sz val="8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rgb="FFB0B7BB"/>
      </top>
      <bottom style="thin">
        <color rgb="FFB0B7BB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rgb="FFB0B7BB"/>
      </bottom>
      <diagonal/>
    </border>
    <border>
      <left style="thin">
        <color auto="1"/>
      </left>
      <right/>
      <top style="thin">
        <color rgb="FFB0B7BB"/>
      </top>
      <bottom style="thin">
        <color rgb="FFB0B7BB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rgb="FFB0B7BB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B0B7BB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B0B7BB"/>
      </bottom>
      <diagonal/>
    </border>
    <border>
      <left style="thin">
        <color auto="1"/>
      </left>
      <right/>
      <top/>
      <bottom style="thin">
        <color rgb="FFB0B7BB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0B7BB"/>
      </top>
      <bottom/>
      <diagonal/>
    </border>
    <border>
      <left style="thin">
        <color indexed="64"/>
      </left>
      <right style="thin">
        <color rgb="FFB0B7BB"/>
      </right>
      <top style="thin">
        <color indexed="64"/>
      </top>
      <bottom style="thin">
        <color indexed="64"/>
      </bottom>
      <diagonal/>
    </border>
    <border>
      <left style="thin">
        <color rgb="FFB0B7BB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/>
      <diagonal/>
    </border>
    <border>
      <left style="dashed">
        <color rgb="FF000000"/>
      </left>
      <right style="thin">
        <color rgb="FF000000"/>
      </right>
      <top/>
      <bottom/>
      <diagonal/>
    </border>
    <border>
      <left style="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5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8" fillId="0" borderId="0"/>
    <xf numFmtId="0" fontId="1" fillId="0" borderId="0"/>
  </cellStyleXfs>
  <cellXfs count="684">
    <xf numFmtId="0" fontId="0" fillId="0" borderId="0" xfId="0"/>
    <xf numFmtId="0" fontId="0" fillId="33" borderId="0" xfId="0" applyNumberFormat="1" applyFont="1" applyFill="1" applyBorder="1" applyAlignment="1" applyProtection="1"/>
    <xf numFmtId="0" fontId="3" fillId="0" borderId="1" xfId="3"/>
    <xf numFmtId="0" fontId="5" fillId="0" borderId="0" xfId="6"/>
    <xf numFmtId="0" fontId="18" fillId="0" borderId="0" xfId="2" applyFont="1"/>
    <xf numFmtId="0" fontId="19" fillId="0" borderId="0" xfId="0" applyFont="1" applyAlignment="1">
      <alignment horizontal="left" vertical="center"/>
    </xf>
    <xf numFmtId="165" fontId="23" fillId="0" borderId="25" xfId="1" applyNumberFormat="1" applyFont="1" applyBorder="1" applyAlignment="1">
      <alignment vertical="center"/>
    </xf>
    <xf numFmtId="165" fontId="23" fillId="0" borderId="27" xfId="1" applyNumberFormat="1" applyFont="1" applyBorder="1" applyAlignment="1">
      <alignment vertical="center"/>
    </xf>
    <xf numFmtId="165" fontId="21" fillId="36" borderId="20" xfId="1" applyNumberFormat="1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0" applyFont="1"/>
    <xf numFmtId="1" fontId="27" fillId="0" borderId="0" xfId="0" applyNumberFormat="1" applyFont="1"/>
    <xf numFmtId="0" fontId="29" fillId="0" borderId="24" xfId="43" applyFont="1" applyBorder="1" applyAlignment="1">
      <alignment horizontal="center"/>
    </xf>
    <xf numFmtId="0" fontId="30" fillId="0" borderId="29" xfId="43" applyFont="1" applyBorder="1"/>
    <xf numFmtId="165" fontId="30" fillId="0" borderId="30" xfId="1" applyNumberFormat="1" applyFont="1" applyBorder="1"/>
    <xf numFmtId="165" fontId="30" fillId="0" borderId="31" xfId="1" applyNumberFormat="1" applyFont="1" applyBorder="1"/>
    <xf numFmtId="165" fontId="30" fillId="0" borderId="29" xfId="1" applyNumberFormat="1" applyFont="1" applyBorder="1"/>
    <xf numFmtId="165" fontId="30" fillId="0" borderId="32" xfId="1" applyNumberFormat="1" applyFont="1" applyBorder="1"/>
    <xf numFmtId="0" fontId="30" fillId="0" borderId="33" xfId="43" applyFont="1" applyBorder="1"/>
    <xf numFmtId="165" fontId="30" fillId="0" borderId="34" xfId="1" applyNumberFormat="1" applyFont="1" applyBorder="1"/>
    <xf numFmtId="165" fontId="30" fillId="0" borderId="35" xfId="1" applyNumberFormat="1" applyFont="1" applyBorder="1"/>
    <xf numFmtId="165" fontId="30" fillId="0" borderId="33" xfId="1" applyNumberFormat="1" applyFont="1" applyBorder="1"/>
    <xf numFmtId="165" fontId="30" fillId="0" borderId="36" xfId="1" applyNumberFormat="1" applyFont="1" applyBorder="1"/>
    <xf numFmtId="0" fontId="29" fillId="0" borderId="38" xfId="43" applyFont="1" applyBorder="1"/>
    <xf numFmtId="165" fontId="29" fillId="0" borderId="39" xfId="1" applyNumberFormat="1" applyFont="1" applyBorder="1"/>
    <xf numFmtId="165" fontId="29" fillId="0" borderId="40" xfId="1" applyNumberFormat="1" applyFont="1" applyBorder="1"/>
    <xf numFmtId="165" fontId="29" fillId="0" borderId="38" xfId="1" applyNumberFormat="1" applyFont="1" applyBorder="1"/>
    <xf numFmtId="165" fontId="29" fillId="0" borderId="41" xfId="1" applyNumberFormat="1" applyFont="1" applyBorder="1"/>
    <xf numFmtId="167" fontId="30" fillId="0" borderId="30" xfId="43" applyNumberFormat="1" applyFont="1" applyBorder="1"/>
    <xf numFmtId="167" fontId="30" fillId="0" borderId="31" xfId="43" applyNumberFormat="1" applyFont="1" applyBorder="1"/>
    <xf numFmtId="167" fontId="30" fillId="0" borderId="29" xfId="43" applyNumberFormat="1" applyFont="1" applyBorder="1"/>
    <xf numFmtId="167" fontId="30" fillId="0" borderId="32" xfId="43" applyNumberFormat="1" applyFont="1" applyBorder="1"/>
    <xf numFmtId="167" fontId="30" fillId="0" borderId="34" xfId="43" applyNumberFormat="1" applyFont="1" applyBorder="1"/>
    <xf numFmtId="167" fontId="30" fillId="0" borderId="35" xfId="43" applyNumberFormat="1" applyFont="1" applyBorder="1"/>
    <xf numFmtId="167" fontId="30" fillId="0" borderId="33" xfId="43" applyNumberFormat="1" applyFont="1" applyBorder="1"/>
    <xf numFmtId="167" fontId="30" fillId="0" borderId="36" xfId="43" applyNumberFormat="1" applyFont="1" applyBorder="1"/>
    <xf numFmtId="1" fontId="29" fillId="0" borderId="39" xfId="43" applyNumberFormat="1" applyFont="1" applyBorder="1"/>
    <xf numFmtId="1" fontId="29" fillId="0" borderId="40" xfId="43" applyNumberFormat="1" applyFont="1" applyBorder="1"/>
    <xf numFmtId="1" fontId="29" fillId="0" borderId="38" xfId="43" applyNumberFormat="1" applyFont="1" applyBorder="1"/>
    <xf numFmtId="1" fontId="29" fillId="0" borderId="41" xfId="43" applyNumberFormat="1" applyFont="1" applyBorder="1"/>
    <xf numFmtId="165" fontId="30" fillId="0" borderId="30" xfId="1" applyNumberFormat="1" applyFont="1" applyBorder="1" applyAlignment="1"/>
    <xf numFmtId="165" fontId="30" fillId="0" borderId="31" xfId="1" applyNumberFormat="1" applyFont="1" applyBorder="1" applyAlignment="1"/>
    <xf numFmtId="165" fontId="30" fillId="0" borderId="29" xfId="1" applyNumberFormat="1" applyFont="1" applyBorder="1" applyAlignment="1"/>
    <xf numFmtId="165" fontId="30" fillId="0" borderId="32" xfId="1" applyNumberFormat="1" applyFont="1" applyBorder="1" applyAlignment="1"/>
    <xf numFmtId="165" fontId="30" fillId="0" borderId="34" xfId="1" applyNumberFormat="1" applyFont="1" applyBorder="1" applyAlignment="1"/>
    <xf numFmtId="165" fontId="30" fillId="0" borderId="35" xfId="1" applyNumberFormat="1" applyFont="1" applyBorder="1" applyAlignment="1"/>
    <xf numFmtId="165" fontId="30" fillId="0" borderId="33" xfId="1" applyNumberFormat="1" applyFont="1" applyBorder="1" applyAlignment="1"/>
    <xf numFmtId="165" fontId="30" fillId="0" borderId="36" xfId="1" applyNumberFormat="1" applyFont="1" applyBorder="1" applyAlignment="1"/>
    <xf numFmtId="165" fontId="29" fillId="0" borderId="39" xfId="1" applyNumberFormat="1" applyFont="1" applyBorder="1" applyAlignment="1"/>
    <xf numFmtId="165" fontId="29" fillId="0" borderId="40" xfId="1" applyNumberFormat="1" applyFont="1" applyBorder="1" applyAlignment="1"/>
    <xf numFmtId="165" fontId="29" fillId="0" borderId="38" xfId="1" applyNumberFormat="1" applyFont="1" applyBorder="1" applyAlignment="1"/>
    <xf numFmtId="165" fontId="29" fillId="0" borderId="41" xfId="1" applyNumberFormat="1" applyFont="1" applyBorder="1" applyAlignment="1"/>
    <xf numFmtId="165" fontId="30" fillId="0" borderId="34" xfId="1" applyNumberFormat="1" applyFont="1" applyFill="1" applyBorder="1" applyAlignment="1"/>
    <xf numFmtId="165" fontId="30" fillId="0" borderId="35" xfId="1" applyNumberFormat="1" applyFont="1" applyFill="1" applyBorder="1" applyAlignment="1"/>
    <xf numFmtId="165" fontId="30" fillId="0" borderId="33" xfId="1" applyNumberFormat="1" applyFont="1" applyFill="1" applyBorder="1" applyAlignment="1"/>
    <xf numFmtId="165" fontId="30" fillId="0" borderId="36" xfId="1" applyNumberFormat="1" applyFont="1" applyFill="1" applyBorder="1" applyAlignment="1"/>
    <xf numFmtId="1" fontId="27" fillId="0" borderId="0" xfId="1" applyNumberFormat="1" applyFont="1"/>
    <xf numFmtId="0" fontId="23" fillId="0" borderId="0" xfId="0" applyFont="1"/>
    <xf numFmtId="0" fontId="26" fillId="0" borderId="0" xfId="0" applyFont="1" applyAlignment="1">
      <alignment horizontal="left" vertical="top"/>
    </xf>
    <xf numFmtId="0" fontId="0" fillId="0" borderId="0" xfId="0" applyAlignment="1">
      <alignment horizontal="centerContinuous" wrapText="1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centerContinuous" wrapText="1"/>
    </xf>
    <xf numFmtId="0" fontId="20" fillId="0" borderId="0" xfId="0" applyFont="1" applyAlignment="1">
      <alignment horizontal="centerContinuous"/>
    </xf>
    <xf numFmtId="0" fontId="32" fillId="0" borderId="0" xfId="0" applyFont="1" applyAlignment="1">
      <alignment horizontal="centerContinuous"/>
    </xf>
    <xf numFmtId="0" fontId="3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4" fillId="0" borderId="0" xfId="43" applyFont="1" applyAlignment="1">
      <alignment horizontal="left" vertical="center"/>
    </xf>
    <xf numFmtId="0" fontId="31" fillId="0" borderId="0" xfId="43" applyFont="1" applyAlignment="1">
      <alignment horizontal="left" vertical="center"/>
    </xf>
    <xf numFmtId="0" fontId="31" fillId="0" borderId="0" xfId="43" applyFont="1" applyAlignment="1">
      <alignment horizontal="center" vertical="center" wrapText="1"/>
    </xf>
    <xf numFmtId="0" fontId="31" fillId="0" borderId="0" xfId="43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31" fillId="0" borderId="0" xfId="43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/>
    <xf numFmtId="0" fontId="20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35" fillId="0" borderId="0" xfId="0" applyFont="1" applyAlignment="1"/>
    <xf numFmtId="0" fontId="0" fillId="0" borderId="0" xfId="0" applyFont="1" applyAlignment="1"/>
    <xf numFmtId="0" fontId="26" fillId="0" borderId="0" xfId="0" applyFont="1" applyAlignment="1">
      <alignment horizontal="centerContinuous"/>
    </xf>
    <xf numFmtId="0" fontId="0" fillId="0" borderId="0" xfId="0" applyAlignment="1">
      <alignment horizontal="left"/>
    </xf>
    <xf numFmtId="0" fontId="26" fillId="0" borderId="0" xfId="0" applyFont="1" applyAlignment="1">
      <alignment horizontal="centerContinuous" vertical="center"/>
    </xf>
    <xf numFmtId="0" fontId="33" fillId="0" borderId="0" xfId="0" applyFont="1" applyAlignment="1">
      <alignment horizontal="centerContinuous" vertical="center"/>
    </xf>
    <xf numFmtId="0" fontId="26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0" fillId="37" borderId="0" xfId="0" applyFont="1" applyFill="1" applyBorder="1" applyAlignment="1">
      <alignment horizontal="left"/>
    </xf>
    <xf numFmtId="1" fontId="23" fillId="0" borderId="0" xfId="0" applyNumberFormat="1" applyFont="1"/>
    <xf numFmtId="0" fontId="26" fillId="38" borderId="0" xfId="0" applyFont="1" applyFill="1" applyAlignment="1">
      <alignment horizontal="left" vertical="center"/>
    </xf>
    <xf numFmtId="0" fontId="23" fillId="38" borderId="0" xfId="0" applyFont="1" applyFill="1"/>
    <xf numFmtId="1" fontId="23" fillId="38" borderId="0" xfId="0" applyNumberFormat="1" applyFont="1" applyFill="1"/>
    <xf numFmtId="0" fontId="36" fillId="38" borderId="0" xfId="0" applyFont="1" applyFill="1" applyAlignment="1">
      <alignment horizontal="left" vertical="center"/>
    </xf>
    <xf numFmtId="0" fontId="37" fillId="38" borderId="23" xfId="0" applyFont="1" applyFill="1" applyBorder="1" applyAlignment="1">
      <alignment horizontal="right" vertical="center" wrapText="1"/>
    </xf>
    <xf numFmtId="0" fontId="37" fillId="38" borderId="42" xfId="0" applyFont="1" applyFill="1" applyBorder="1" applyAlignment="1">
      <alignment horizontal="right" vertical="center" wrapText="1"/>
    </xf>
    <xf numFmtId="0" fontId="29" fillId="38" borderId="24" xfId="43" applyFont="1" applyFill="1" applyBorder="1" applyAlignment="1">
      <alignment horizontal="center"/>
    </xf>
    <xf numFmtId="0" fontId="24" fillId="38" borderId="26" xfId="0" applyFont="1" applyFill="1" applyBorder="1" applyAlignment="1">
      <alignment horizontal="left" vertical="center"/>
    </xf>
    <xf numFmtId="166" fontId="24" fillId="38" borderId="43" xfId="1" applyNumberFormat="1" applyFont="1" applyFill="1" applyBorder="1" applyAlignment="1">
      <alignment horizontal="right" vertical="center"/>
    </xf>
    <xf numFmtId="165" fontId="25" fillId="38" borderId="26" xfId="1" applyNumberFormat="1" applyFont="1" applyFill="1" applyBorder="1" applyAlignment="1">
      <alignment horizontal="right" vertical="center"/>
    </xf>
    <xf numFmtId="0" fontId="24" fillId="38" borderId="28" xfId="0" applyFont="1" applyFill="1" applyBorder="1" applyAlignment="1">
      <alignment horizontal="left" vertical="center"/>
    </xf>
    <xf numFmtId="166" fontId="24" fillId="38" borderId="44" xfId="1" applyNumberFormat="1" applyFont="1" applyFill="1" applyBorder="1" applyAlignment="1">
      <alignment horizontal="right" vertical="center"/>
    </xf>
    <xf numFmtId="165" fontId="25" fillId="38" borderId="28" xfId="1" applyNumberFormat="1" applyFont="1" applyFill="1" applyBorder="1" applyAlignment="1">
      <alignment horizontal="right" vertical="center"/>
    </xf>
    <xf numFmtId="0" fontId="25" fillId="38" borderId="24" xfId="0" applyFont="1" applyFill="1" applyBorder="1" applyAlignment="1">
      <alignment horizontal="left" vertical="center"/>
    </xf>
    <xf numFmtId="166" fontId="25" fillId="38" borderId="46" xfId="1" applyNumberFormat="1" applyFont="1" applyFill="1" applyBorder="1" applyAlignment="1">
      <alignment horizontal="right" vertical="center"/>
    </xf>
    <xf numFmtId="165" fontId="25" fillId="38" borderId="24" xfId="1" applyNumberFormat="1" applyFont="1" applyFill="1" applyBorder="1" applyAlignment="1">
      <alignment horizontal="right" vertical="center"/>
    </xf>
    <xf numFmtId="0" fontId="29" fillId="0" borderId="24" xfId="43" applyFont="1" applyFill="1" applyBorder="1" applyAlignment="1">
      <alignment horizontal="center"/>
    </xf>
    <xf numFmtId="166" fontId="24" fillId="0" borderId="44" xfId="1" applyNumberFormat="1" applyFont="1" applyBorder="1" applyAlignment="1">
      <alignment horizontal="right" vertical="center"/>
    </xf>
    <xf numFmtId="165" fontId="25" fillId="0" borderId="28" xfId="1" applyNumberFormat="1" applyFont="1" applyBorder="1" applyAlignment="1">
      <alignment horizontal="right" vertical="center"/>
    </xf>
    <xf numFmtId="0" fontId="38" fillId="33" borderId="0" xfId="0" applyNumberFormat="1" applyFont="1" applyFill="1" applyBorder="1" applyAlignment="1" applyProtection="1"/>
    <xf numFmtId="0" fontId="39" fillId="0" borderId="0" xfId="0" applyNumberFormat="1" applyFont="1" applyFill="1" applyBorder="1" applyAlignment="1" applyProtection="1"/>
    <xf numFmtId="0" fontId="26" fillId="0" borderId="0" xfId="43" applyFont="1" applyFill="1" applyBorder="1" applyAlignment="1">
      <alignment horizontal="left" vertical="center"/>
    </xf>
    <xf numFmtId="0" fontId="24" fillId="0" borderId="0" xfId="43" applyFont="1" applyFill="1" applyBorder="1" applyAlignment="1">
      <alignment horizontal="left" vertical="center"/>
    </xf>
    <xf numFmtId="0" fontId="24" fillId="0" borderId="0" xfId="43" applyFont="1" applyFill="1" applyBorder="1" applyAlignment="1">
      <alignment horizontal="center" vertical="center" wrapText="1"/>
    </xf>
    <xf numFmtId="0" fontId="24" fillId="0" borderId="0" xfId="43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9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vertical="center"/>
    </xf>
    <xf numFmtId="170" fontId="41" fillId="0" borderId="27" xfId="0" applyNumberFormat="1" applyFont="1" applyFill="1" applyBorder="1" applyAlignment="1">
      <alignment horizontal="right"/>
    </xf>
    <xf numFmtId="170" fontId="41" fillId="0" borderId="37" xfId="0" applyNumberFormat="1" applyFont="1" applyFill="1" applyBorder="1" applyAlignment="1">
      <alignment horizontal="right"/>
    </xf>
    <xf numFmtId="170" fontId="41" fillId="0" borderId="49" xfId="0" applyNumberFormat="1" applyFont="1" applyFill="1" applyBorder="1" applyAlignment="1">
      <alignment horizontal="right"/>
    </xf>
    <xf numFmtId="170" fontId="41" fillId="0" borderId="50" xfId="0" applyNumberFormat="1" applyFont="1" applyFill="1" applyBorder="1" applyAlignment="1">
      <alignment horizontal="right"/>
    </xf>
    <xf numFmtId="170" fontId="41" fillId="0" borderId="53" xfId="0" applyNumberFormat="1" applyFont="1" applyFill="1" applyBorder="1" applyAlignment="1">
      <alignment horizontal="right"/>
    </xf>
    <xf numFmtId="170" fontId="41" fillId="0" borderId="54" xfId="0" applyNumberFormat="1" applyFont="1" applyFill="1" applyBorder="1" applyAlignment="1">
      <alignment horizontal="right"/>
    </xf>
    <xf numFmtId="170" fontId="40" fillId="0" borderId="28" xfId="0" applyNumberFormat="1" applyFont="1" applyFill="1" applyBorder="1" applyAlignment="1">
      <alignment horizontal="right"/>
    </xf>
    <xf numFmtId="170" fontId="40" fillId="0" borderId="45" xfId="0" applyNumberFormat="1" applyFont="1" applyFill="1" applyBorder="1" applyAlignment="1">
      <alignment horizontal="right"/>
    </xf>
    <xf numFmtId="170" fontId="40" fillId="0" borderId="27" xfId="0" applyNumberFormat="1" applyFont="1" applyFill="1" applyBorder="1" applyAlignment="1">
      <alignment horizontal="right"/>
    </xf>
    <xf numFmtId="170" fontId="40" fillId="0" borderId="37" xfId="0" applyNumberFormat="1" applyFont="1" applyFill="1" applyBorder="1" applyAlignment="1">
      <alignment horizontal="right"/>
    </xf>
    <xf numFmtId="0" fontId="29" fillId="0" borderId="55" xfId="43" applyFont="1" applyBorder="1" applyAlignment="1">
      <alignment horizontal="center"/>
    </xf>
    <xf numFmtId="0" fontId="29" fillId="0" borderId="56" xfId="43" applyFont="1" applyBorder="1" applyAlignment="1">
      <alignment horizontal="center"/>
    </xf>
    <xf numFmtId="167" fontId="30" fillId="0" borderId="57" xfId="43" applyNumberFormat="1" applyFont="1" applyBorder="1"/>
    <xf numFmtId="167" fontId="30" fillId="0" borderId="58" xfId="43" applyNumberFormat="1" applyFont="1" applyBorder="1"/>
    <xf numFmtId="167" fontId="30" fillId="0" borderId="59" xfId="43" applyNumberFormat="1" applyFont="1" applyBorder="1"/>
    <xf numFmtId="167" fontId="30" fillId="0" borderId="60" xfId="43" applyNumberFormat="1" applyFont="1" applyBorder="1"/>
    <xf numFmtId="167" fontId="30" fillId="0" borderId="61" xfId="43" applyNumberFormat="1" applyFont="1" applyBorder="1"/>
    <xf numFmtId="167" fontId="30" fillId="0" borderId="62" xfId="43" applyNumberFormat="1" applyFont="1" applyBorder="1"/>
    <xf numFmtId="167" fontId="29" fillId="0" borderId="57" xfId="43" applyNumberFormat="1" applyFont="1" applyBorder="1"/>
    <xf numFmtId="167" fontId="29" fillId="0" borderId="58" xfId="43" applyNumberFormat="1" applyFont="1" applyBorder="1"/>
    <xf numFmtId="167" fontId="29" fillId="0" borderId="59" xfId="43" applyNumberFormat="1" applyFont="1" applyBorder="1"/>
    <xf numFmtId="167" fontId="30" fillId="0" borderId="55" xfId="43" applyNumberFormat="1" applyFont="1" applyBorder="1"/>
    <xf numFmtId="167" fontId="29" fillId="0" borderId="63" xfId="43" applyNumberFormat="1" applyFont="1" applyBorder="1"/>
    <xf numFmtId="167" fontId="29" fillId="0" borderId="64" xfId="43" applyNumberFormat="1" applyFont="1" applyBorder="1"/>
    <xf numFmtId="0" fontId="41" fillId="0" borderId="0" xfId="0" applyFont="1"/>
    <xf numFmtId="0" fontId="41" fillId="0" borderId="66" xfId="0" applyFont="1" applyFill="1" applyBorder="1" applyAlignment="1">
      <alignment horizontal="left" vertical="top"/>
    </xf>
    <xf numFmtId="0" fontId="41" fillId="0" borderId="70" xfId="0" applyFont="1" applyFill="1" applyBorder="1" applyAlignment="1">
      <alignment horizontal="left" vertical="top"/>
    </xf>
    <xf numFmtId="0" fontId="41" fillId="0" borderId="74" xfId="0" applyFont="1" applyFill="1" applyBorder="1" applyAlignment="1">
      <alignment horizontal="left" vertical="top"/>
    </xf>
    <xf numFmtId="170" fontId="40" fillId="0" borderId="75" xfId="0" applyNumberFormat="1" applyFont="1" applyFill="1" applyBorder="1" applyAlignment="1">
      <alignment vertical="center" textRotation="90"/>
    </xf>
    <xf numFmtId="0" fontId="40" fillId="0" borderId="75" xfId="0" applyFont="1" applyFill="1" applyBorder="1" applyAlignment="1">
      <alignment vertical="center" textRotation="90"/>
    </xf>
    <xf numFmtId="0" fontId="41" fillId="0" borderId="75" xfId="0" applyFont="1" applyFill="1" applyBorder="1"/>
    <xf numFmtId="0" fontId="40" fillId="0" borderId="76" xfId="0" applyFont="1" applyFill="1" applyBorder="1" applyAlignment="1">
      <alignment horizontal="left" vertical="top"/>
    </xf>
    <xf numFmtId="171" fontId="23" fillId="0" borderId="83" xfId="0" applyNumberFormat="1" applyFont="1" applyFill="1" applyBorder="1" applyAlignment="1">
      <alignment horizontal="left" vertical="top"/>
    </xf>
    <xf numFmtId="171" fontId="23" fillId="0" borderId="73" xfId="0" applyNumberFormat="1" applyFont="1" applyFill="1" applyBorder="1" applyAlignment="1">
      <alignment horizontal="left" vertical="top"/>
    </xf>
    <xf numFmtId="0" fontId="21" fillId="0" borderId="68" xfId="0" applyFont="1" applyFill="1" applyBorder="1" applyAlignment="1">
      <alignment horizontal="left" vertical="top"/>
    </xf>
    <xf numFmtId="0" fontId="21" fillId="0" borderId="73" xfId="0" applyFont="1" applyFill="1" applyBorder="1" applyAlignment="1">
      <alignment horizontal="left" vertical="top"/>
    </xf>
    <xf numFmtId="0" fontId="21" fillId="0" borderId="79" xfId="0" applyFont="1" applyFill="1" applyBorder="1" applyAlignment="1">
      <alignment horizontal="center"/>
    </xf>
    <xf numFmtId="0" fontId="21" fillId="0" borderId="83" xfId="0" applyFont="1" applyFill="1" applyBorder="1" applyAlignment="1">
      <alignment horizontal="center"/>
    </xf>
    <xf numFmtId="0" fontId="24" fillId="0" borderId="0" xfId="0" applyFont="1" applyBorder="1" applyAlignment="1">
      <alignment horizontal="left" vertical="center"/>
    </xf>
    <xf numFmtId="0" fontId="24" fillId="0" borderId="83" xfId="0" applyFont="1" applyBorder="1" applyAlignment="1">
      <alignment horizontal="left" vertical="center"/>
    </xf>
    <xf numFmtId="0" fontId="24" fillId="0" borderId="73" xfId="0" applyFont="1" applyBorder="1" applyAlignment="1">
      <alignment horizontal="left" vertical="center"/>
    </xf>
    <xf numFmtId="0" fontId="0" fillId="0" borderId="87" xfId="0" applyBorder="1"/>
    <xf numFmtId="0" fontId="29" fillId="0" borderId="79" xfId="43" applyFont="1" applyBorder="1" applyAlignment="1">
      <alignment horizontal="center"/>
    </xf>
    <xf numFmtId="166" fontId="24" fillId="0" borderId="115" xfId="1" applyNumberFormat="1" applyFont="1" applyBorder="1" applyAlignment="1">
      <alignment horizontal="right" vertical="center"/>
    </xf>
    <xf numFmtId="165" fontId="25" fillId="0" borderId="83" xfId="1" applyNumberFormat="1" applyFont="1" applyBorder="1" applyAlignment="1">
      <alignment horizontal="right" vertical="center"/>
    </xf>
    <xf numFmtId="0" fontId="24" fillId="0" borderId="28" xfId="0" applyFont="1" applyBorder="1" applyAlignment="1">
      <alignment horizontal="left" vertical="center"/>
    </xf>
    <xf numFmtId="0" fontId="25" fillId="0" borderId="79" xfId="0" applyFont="1" applyBorder="1" applyAlignment="1">
      <alignment horizontal="left" vertical="center"/>
    </xf>
    <xf numFmtId="166" fontId="25" fillId="0" borderId="65" xfId="1" applyNumberFormat="1" applyFont="1" applyBorder="1" applyAlignment="1">
      <alignment horizontal="right" vertical="center"/>
    </xf>
    <xf numFmtId="165" fontId="25" fillId="0" borderId="79" xfId="1" applyNumberFormat="1" applyFont="1" applyBorder="1" applyAlignment="1">
      <alignment horizontal="right" vertical="center"/>
    </xf>
    <xf numFmtId="165" fontId="21" fillId="0" borderId="92" xfId="1" applyNumberFormat="1" applyFont="1" applyFill="1" applyBorder="1" applyAlignment="1">
      <alignment horizontal="center" vertical="center" wrapText="1"/>
    </xf>
    <xf numFmtId="165" fontId="21" fillId="0" borderId="117" xfId="1" applyNumberFormat="1" applyFont="1" applyFill="1" applyBorder="1" applyAlignment="1">
      <alignment horizontal="center" vertical="center" wrapText="1"/>
    </xf>
    <xf numFmtId="165" fontId="21" fillId="0" borderId="114" xfId="1" applyNumberFormat="1" applyFont="1" applyFill="1" applyBorder="1" applyAlignment="1">
      <alignment horizontal="center" vertical="center" wrapText="1"/>
    </xf>
    <xf numFmtId="3" fontId="24" fillId="0" borderId="88" xfId="1" applyNumberFormat="1" applyFont="1" applyBorder="1" applyAlignment="1">
      <alignment horizontal="right" vertical="center" wrapText="1" indent="1"/>
    </xf>
    <xf numFmtId="3" fontId="24" fillId="0" borderId="99" xfId="1" applyNumberFormat="1" applyFont="1" applyBorder="1" applyAlignment="1">
      <alignment horizontal="right" vertical="center" wrapText="1" indent="1"/>
    </xf>
    <xf numFmtId="3" fontId="25" fillId="36" borderId="75" xfId="1" applyNumberFormat="1" applyFont="1" applyFill="1" applyBorder="1" applyAlignment="1">
      <alignment horizontal="right" vertical="center" wrapText="1" indent="1"/>
    </xf>
    <xf numFmtId="3" fontId="25" fillId="36" borderId="107" xfId="1" applyNumberFormat="1" applyFont="1" applyFill="1" applyBorder="1" applyAlignment="1">
      <alignment horizontal="right" vertical="center" wrapText="1" indent="1"/>
    </xf>
    <xf numFmtId="0" fontId="44" fillId="0" borderId="0" xfId="43" applyFont="1" applyBorder="1" applyAlignment="1">
      <alignment horizontal="left" vertical="center" wrapText="1"/>
    </xf>
    <xf numFmtId="0" fontId="44" fillId="0" borderId="47" xfId="43" applyFont="1" applyBorder="1" applyAlignment="1">
      <alignment horizontal="left" vertical="center" wrapText="1"/>
    </xf>
    <xf numFmtId="0" fontId="44" fillId="0" borderId="90" xfId="43" applyFont="1" applyBorder="1" applyAlignment="1">
      <alignment horizontal="left" vertical="center" wrapText="1"/>
    </xf>
    <xf numFmtId="0" fontId="44" fillId="0" borderId="91" xfId="43" applyFont="1" applyBorder="1" applyAlignment="1">
      <alignment horizontal="left" vertical="center" wrapText="1"/>
    </xf>
    <xf numFmtId="174" fontId="29" fillId="0" borderId="75" xfId="43" applyNumberFormat="1" applyFont="1" applyBorder="1" applyAlignment="1">
      <alignment vertical="center"/>
    </xf>
    <xf numFmtId="174" fontId="29" fillId="0" borderId="79" xfId="43" applyNumberFormat="1" applyFont="1" applyBorder="1" applyAlignment="1">
      <alignment vertical="center"/>
    </xf>
    <xf numFmtId="174" fontId="29" fillId="0" borderId="92" xfId="43" applyNumberFormat="1" applyFont="1" applyBorder="1" applyAlignment="1">
      <alignment vertical="center"/>
    </xf>
    <xf numFmtId="174" fontId="29" fillId="0" borderId="114" xfId="43" applyNumberFormat="1" applyFont="1" applyBorder="1" applyAlignment="1">
      <alignment vertical="center"/>
    </xf>
    <xf numFmtId="174" fontId="29" fillId="0" borderId="124" xfId="43" applyNumberFormat="1" applyFont="1" applyBorder="1" applyAlignment="1">
      <alignment vertical="center"/>
    </xf>
    <xf numFmtId="0" fontId="46" fillId="0" borderId="88" xfId="43" applyFont="1" applyBorder="1" applyAlignment="1">
      <alignment horizontal="left" vertical="center" wrapText="1"/>
    </xf>
    <xf numFmtId="0" fontId="47" fillId="0" borderId="0" xfId="43" applyFont="1" applyBorder="1" applyAlignment="1">
      <alignment horizontal="left" vertical="center" wrapText="1"/>
    </xf>
    <xf numFmtId="175" fontId="30" fillId="0" borderId="88" xfId="43" applyNumberFormat="1" applyFont="1" applyBorder="1" applyAlignment="1">
      <alignment horizontal="right" vertical="center"/>
    </xf>
    <xf numFmtId="175" fontId="30" fillId="0" borderId="99" xfId="43" applyNumberFormat="1" applyFont="1" applyBorder="1" applyAlignment="1">
      <alignment horizontal="right" vertical="center"/>
    </xf>
    <xf numFmtId="175" fontId="29" fillId="0" borderId="47" xfId="43" applyNumberFormat="1" applyFont="1" applyBorder="1" applyAlignment="1">
      <alignment horizontal="right" vertical="center"/>
    </xf>
    <xf numFmtId="175" fontId="30" fillId="0" borderId="125" xfId="43" applyNumberFormat="1" applyFont="1" applyBorder="1" applyAlignment="1">
      <alignment horizontal="right" vertical="center"/>
    </xf>
    <xf numFmtId="175" fontId="30" fillId="0" borderId="0" xfId="43" applyNumberFormat="1" applyFont="1" applyBorder="1" applyAlignment="1">
      <alignment horizontal="right" vertical="center"/>
    </xf>
    <xf numFmtId="175" fontId="29" fillId="0" borderId="28" xfId="43" applyNumberFormat="1" applyFont="1" applyBorder="1" applyAlignment="1">
      <alignment horizontal="right" vertical="center"/>
    </xf>
    <xf numFmtId="175" fontId="29" fillId="0" borderId="126" xfId="43" applyNumberFormat="1" applyFont="1" applyBorder="1" applyAlignment="1">
      <alignment horizontal="right" vertical="center"/>
    </xf>
    <xf numFmtId="175" fontId="29" fillId="0" borderId="0" xfId="43" applyNumberFormat="1" applyFont="1" applyBorder="1" applyAlignment="1">
      <alignment horizontal="right" vertical="center"/>
    </xf>
    <xf numFmtId="175" fontId="29" fillId="0" borderId="99" xfId="43" applyNumberFormat="1" applyFont="1" applyBorder="1" applyAlignment="1">
      <alignment horizontal="right" vertical="center"/>
    </xf>
    <xf numFmtId="0" fontId="46" fillId="0" borderId="72" xfId="43" applyFont="1" applyBorder="1" applyAlignment="1">
      <alignment horizontal="left" vertical="center" wrapText="1"/>
    </xf>
    <xf numFmtId="0" fontId="47" fillId="0" borderId="90" xfId="43" applyFont="1" applyBorder="1" applyAlignment="1">
      <alignment horizontal="left" vertical="center" wrapText="1"/>
    </xf>
    <xf numFmtId="175" fontId="30" fillId="0" borderId="72" xfId="43" applyNumberFormat="1" applyFont="1" applyBorder="1" applyAlignment="1">
      <alignment horizontal="right" vertical="center"/>
    </xf>
    <xf numFmtId="175" fontId="30" fillId="0" borderId="127" xfId="43" applyNumberFormat="1" applyFont="1" applyBorder="1" applyAlignment="1">
      <alignment horizontal="right" vertical="center"/>
    </xf>
    <xf numFmtId="175" fontId="29" fillId="0" borderId="91" xfId="43" applyNumberFormat="1" applyFont="1" applyBorder="1" applyAlignment="1">
      <alignment horizontal="right" vertical="center"/>
    </xf>
    <xf numFmtId="175" fontId="30" fillId="0" borderId="128" xfId="43" applyNumberFormat="1" applyFont="1" applyBorder="1" applyAlignment="1">
      <alignment horizontal="right" vertical="center"/>
    </xf>
    <xf numFmtId="175" fontId="30" fillId="0" borderId="90" xfId="43" applyNumberFormat="1" applyFont="1" applyBorder="1" applyAlignment="1">
      <alignment horizontal="right" vertical="center"/>
    </xf>
    <xf numFmtId="175" fontId="29" fillId="0" borderId="106" xfId="43" applyNumberFormat="1" applyFont="1" applyBorder="1" applyAlignment="1">
      <alignment horizontal="right" vertical="center"/>
    </xf>
    <xf numFmtId="175" fontId="29" fillId="0" borderId="123" xfId="43" applyNumberFormat="1" applyFont="1" applyBorder="1" applyAlignment="1">
      <alignment horizontal="right" vertical="center"/>
    </xf>
    <xf numFmtId="175" fontId="29" fillId="0" borderId="90" xfId="43" applyNumberFormat="1" applyFont="1" applyBorder="1" applyAlignment="1">
      <alignment horizontal="right" vertical="center"/>
    </xf>
    <xf numFmtId="175" fontId="29" fillId="0" borderId="127" xfId="43" applyNumberFormat="1" applyFont="1" applyBorder="1" applyAlignment="1">
      <alignment horizontal="right" vertical="center"/>
    </xf>
    <xf numFmtId="0" fontId="21" fillId="0" borderId="92" xfId="0" applyFont="1" applyFill="1" applyBorder="1" applyAlignment="1">
      <alignment horizontal="center" vertical="center"/>
    </xf>
    <xf numFmtId="0" fontId="21" fillId="0" borderId="117" xfId="0" applyFont="1" applyFill="1" applyBorder="1" applyAlignment="1">
      <alignment horizontal="center" vertical="center"/>
    </xf>
    <xf numFmtId="0" fontId="21" fillId="0" borderId="114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Continuous" vertical="center"/>
    </xf>
    <xf numFmtId="0" fontId="21" fillId="0" borderId="75" xfId="0" applyFont="1" applyBorder="1" applyAlignment="1">
      <alignment horizontal="centerContinuous" vertical="center"/>
    </xf>
    <xf numFmtId="0" fontId="48" fillId="0" borderId="114" xfId="0" applyFont="1" applyBorder="1" applyAlignment="1">
      <alignment horizontal="centerContinuous" vertical="center"/>
    </xf>
    <xf numFmtId="0" fontId="48" fillId="0" borderId="92" xfId="0" applyFont="1" applyBorder="1" applyAlignment="1">
      <alignment horizontal="centerContinuous" vertical="center"/>
    </xf>
    <xf numFmtId="0" fontId="21" fillId="0" borderId="114" xfId="0" applyFont="1" applyBorder="1" applyAlignment="1">
      <alignment horizontal="centerContinuous" vertical="center"/>
    </xf>
    <xf numFmtId="0" fontId="21" fillId="0" borderId="118" xfId="0" applyFont="1" applyBorder="1" applyAlignment="1">
      <alignment horizontal="centerContinuous" vertical="center"/>
    </xf>
    <xf numFmtId="0" fontId="22" fillId="0" borderId="90" xfId="0" applyFont="1" applyFill="1" applyBorder="1" applyAlignment="1">
      <alignment vertical="center"/>
    </xf>
    <xf numFmtId="176" fontId="24" fillId="0" borderId="88" xfId="0" applyNumberFormat="1" applyFont="1" applyBorder="1" applyAlignment="1">
      <alignment horizontal="right" vertical="center"/>
    </xf>
    <xf numFmtId="176" fontId="24" fillId="0" borderId="99" xfId="0" applyNumberFormat="1" applyFont="1" applyBorder="1" applyAlignment="1">
      <alignment horizontal="right" vertical="center"/>
    </xf>
    <xf numFmtId="176" fontId="25" fillId="0" borderId="88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4" fillId="0" borderId="53" xfId="0" applyNumberFormat="1" applyFont="1" applyBorder="1" applyAlignment="1">
      <alignment horizontal="right" vertical="center"/>
    </xf>
    <xf numFmtId="176" fontId="25" fillId="36" borderId="86" xfId="0" applyNumberFormat="1" applyFont="1" applyFill="1" applyBorder="1" applyAlignment="1">
      <alignment horizontal="right" vertical="center"/>
    </xf>
    <xf numFmtId="176" fontId="25" fillId="36" borderId="112" xfId="0" applyNumberFormat="1" applyFont="1" applyFill="1" applyBorder="1" applyAlignment="1">
      <alignment horizontal="right" vertical="center"/>
    </xf>
    <xf numFmtId="176" fontId="25" fillId="36" borderId="96" xfId="0" applyNumberFormat="1" applyFont="1" applyFill="1" applyBorder="1" applyAlignment="1">
      <alignment horizontal="right" vertical="center"/>
    </xf>
    <xf numFmtId="176" fontId="24" fillId="0" borderId="86" xfId="0" applyNumberFormat="1" applyFont="1" applyBorder="1" applyAlignment="1">
      <alignment horizontal="right" vertical="center"/>
    </xf>
    <xf numFmtId="176" fontId="24" fillId="0" borderId="112" xfId="0" applyNumberFormat="1" applyFont="1" applyBorder="1" applyAlignment="1">
      <alignment horizontal="right" vertical="center"/>
    </xf>
    <xf numFmtId="176" fontId="25" fillId="0" borderId="86" xfId="0" applyNumberFormat="1" applyFont="1" applyBorder="1" applyAlignment="1">
      <alignment horizontal="right" vertical="center"/>
    </xf>
    <xf numFmtId="176" fontId="25" fillId="0" borderId="87" xfId="0" applyNumberFormat="1" applyFont="1" applyBorder="1" applyAlignment="1">
      <alignment horizontal="right" vertical="center"/>
    </xf>
    <xf numFmtId="176" fontId="24" fillId="0" borderId="96" xfId="0" applyNumberFormat="1" applyFont="1" applyBorder="1" applyAlignment="1">
      <alignment horizontal="right" vertical="center"/>
    </xf>
    <xf numFmtId="176" fontId="25" fillId="36" borderId="75" xfId="0" applyNumberFormat="1" applyFont="1" applyFill="1" applyBorder="1" applyAlignment="1">
      <alignment horizontal="right" vertical="center"/>
    </xf>
    <xf numFmtId="176" fontId="25" fillId="36" borderId="107" xfId="0" applyNumberFormat="1" applyFont="1" applyFill="1" applyBorder="1" applyAlignment="1">
      <alignment horizontal="right" vertical="center"/>
    </xf>
    <xf numFmtId="176" fontId="25" fillId="36" borderId="118" xfId="0" applyNumberFormat="1" applyFont="1" applyFill="1" applyBorder="1" applyAlignment="1">
      <alignment horizontal="right" vertical="center"/>
    </xf>
    <xf numFmtId="165" fontId="24" fillId="0" borderId="100" xfId="1" applyNumberFormat="1" applyFont="1" applyBorder="1" applyAlignment="1">
      <alignment horizontal="right"/>
    </xf>
    <xf numFmtId="165" fontId="24" fillId="0" borderId="82" xfId="1" applyNumberFormat="1" applyFont="1" applyBorder="1" applyAlignment="1">
      <alignment horizontal="right"/>
    </xf>
    <xf numFmtId="165" fontId="24" fillId="0" borderId="87" xfId="1" applyNumberFormat="1" applyFont="1" applyBorder="1" applyAlignment="1">
      <alignment horizontal="right"/>
    </xf>
    <xf numFmtId="165" fontId="25" fillId="0" borderId="101" xfId="1" applyNumberFormat="1" applyFont="1" applyBorder="1" applyAlignment="1">
      <alignment horizontal="right"/>
    </xf>
    <xf numFmtId="165" fontId="25" fillId="0" borderId="102" xfId="1" applyNumberFormat="1" applyFont="1" applyBorder="1" applyAlignment="1">
      <alignment horizontal="right"/>
    </xf>
    <xf numFmtId="173" fontId="25" fillId="0" borderId="101" xfId="0" applyNumberFormat="1" applyFont="1" applyBorder="1" applyAlignment="1">
      <alignment horizontal="right"/>
    </xf>
    <xf numFmtId="173" fontId="25" fillId="0" borderId="82" xfId="0" applyNumberFormat="1" applyFont="1" applyBorder="1" applyAlignment="1">
      <alignment horizontal="right"/>
    </xf>
    <xf numFmtId="165" fontId="24" fillId="0" borderId="103" xfId="1" applyNumberFormat="1" applyFont="1" applyBorder="1" applyAlignment="1">
      <alignment horizontal="right"/>
    </xf>
    <xf numFmtId="165" fontId="24" fillId="0" borderId="47" xfId="1" applyNumberFormat="1" applyFont="1" applyBorder="1" applyAlignment="1">
      <alignment horizontal="right"/>
    </xf>
    <xf numFmtId="165" fontId="24" fillId="0" borderId="0" xfId="1" applyNumberFormat="1" applyFont="1" applyBorder="1" applyAlignment="1">
      <alignment horizontal="right"/>
    </xf>
    <xf numFmtId="165" fontId="25" fillId="0" borderId="104" xfId="1" applyNumberFormat="1" applyFont="1" applyBorder="1" applyAlignment="1">
      <alignment horizontal="right"/>
    </xf>
    <xf numFmtId="165" fontId="25" fillId="0" borderId="105" xfId="1" applyNumberFormat="1" applyFont="1" applyBorder="1" applyAlignment="1">
      <alignment horizontal="right"/>
    </xf>
    <xf numFmtId="173" fontId="25" fillId="0" borderId="104" xfId="0" applyNumberFormat="1" applyFont="1" applyBorder="1" applyAlignment="1">
      <alignment horizontal="right"/>
    </xf>
    <xf numFmtId="173" fontId="25" fillId="0" borderId="47" xfId="0" applyNumberFormat="1" applyFont="1" applyBorder="1" applyAlignment="1">
      <alignment horizontal="right"/>
    </xf>
    <xf numFmtId="165" fontId="25" fillId="0" borderId="75" xfId="1" applyNumberFormat="1" applyFont="1" applyFill="1" applyBorder="1" applyAlignment="1">
      <alignment horizontal="right"/>
    </xf>
    <xf numFmtId="165" fontId="25" fillId="0" borderId="107" xfId="1" applyNumberFormat="1" applyFont="1" applyFill="1" applyBorder="1" applyAlignment="1">
      <alignment horizontal="right"/>
    </xf>
    <xf numFmtId="165" fontId="25" fillId="0" borderId="108" xfId="1" applyNumberFormat="1" applyFont="1" applyFill="1" applyBorder="1" applyAlignment="1">
      <alignment horizontal="right"/>
    </xf>
    <xf numFmtId="165" fontId="25" fillId="0" borderId="109" xfId="1" applyNumberFormat="1" applyFont="1" applyFill="1" applyBorder="1" applyAlignment="1">
      <alignment horizontal="right"/>
    </xf>
    <xf numFmtId="165" fontId="25" fillId="0" borderId="110" xfId="1" applyNumberFormat="1" applyFont="1" applyBorder="1" applyAlignment="1">
      <alignment horizontal="right"/>
    </xf>
    <xf numFmtId="173" fontId="25" fillId="0" borderId="109" xfId="0" applyNumberFormat="1" applyFont="1" applyFill="1" applyBorder="1" applyAlignment="1">
      <alignment horizontal="right"/>
    </xf>
    <xf numFmtId="173" fontId="25" fillId="0" borderId="81" xfId="0" applyNumberFormat="1" applyFont="1" applyBorder="1" applyAlignment="1">
      <alignment horizontal="right"/>
    </xf>
    <xf numFmtId="165" fontId="25" fillId="0" borderId="101" xfId="1" applyNumberFormat="1" applyFont="1" applyFill="1" applyBorder="1" applyAlignment="1">
      <alignment horizontal="right"/>
    </xf>
    <xf numFmtId="165" fontId="25" fillId="0" borderId="111" xfId="1" applyNumberFormat="1" applyFont="1" applyBorder="1" applyAlignment="1">
      <alignment horizontal="right"/>
    </xf>
    <xf numFmtId="173" fontId="25" fillId="0" borderId="101" xfId="0" applyNumberFormat="1" applyFont="1" applyFill="1" applyBorder="1" applyAlignment="1">
      <alignment horizontal="right"/>
    </xf>
    <xf numFmtId="173" fontId="25" fillId="0" borderId="112" xfId="0" applyNumberFormat="1" applyFont="1" applyBorder="1" applyAlignment="1">
      <alignment horizontal="right"/>
    </xf>
    <xf numFmtId="165" fontId="25" fillId="0" borderId="104" xfId="1" applyNumberFormat="1" applyFont="1" applyFill="1" applyBorder="1" applyAlignment="1">
      <alignment horizontal="right"/>
    </xf>
    <xf numFmtId="165" fontId="25" fillId="0" borderId="98" xfId="1" applyNumberFormat="1" applyFont="1" applyBorder="1" applyAlignment="1">
      <alignment horizontal="right"/>
    </xf>
    <xf numFmtId="173" fontId="25" fillId="0" borderId="104" xfId="0" applyNumberFormat="1" applyFont="1" applyFill="1" applyBorder="1" applyAlignment="1">
      <alignment horizontal="right"/>
    </xf>
    <xf numFmtId="173" fontId="25" fillId="0" borderId="99" xfId="0" applyNumberFormat="1" applyFont="1" applyBorder="1" applyAlignment="1">
      <alignment horizontal="right"/>
    </xf>
    <xf numFmtId="165" fontId="25" fillId="0" borderId="113" xfId="1" applyNumberFormat="1" applyFont="1" applyBorder="1" applyAlignment="1">
      <alignment horizontal="right"/>
    </xf>
    <xf numFmtId="173" fontId="25" fillId="0" borderId="107" xfId="0" applyNumberFormat="1" applyFont="1" applyBorder="1" applyAlignment="1">
      <alignment horizontal="right"/>
    </xf>
    <xf numFmtId="165" fontId="25" fillId="0" borderId="75" xfId="1" applyNumberFormat="1" applyFont="1" applyBorder="1" applyAlignment="1">
      <alignment horizontal="right"/>
    </xf>
    <xf numFmtId="165" fontId="25" fillId="0" borderId="107" xfId="1" applyNumberFormat="1" applyFont="1" applyBorder="1" applyAlignment="1">
      <alignment horizontal="right"/>
    </xf>
    <xf numFmtId="165" fontId="25" fillId="0" borderId="108" xfId="1" applyNumberFormat="1" applyFont="1" applyBorder="1" applyAlignment="1">
      <alignment horizontal="right"/>
    </xf>
    <xf numFmtId="165" fontId="25" fillId="0" borderId="109" xfId="1" applyNumberFormat="1" applyFont="1" applyBorder="1" applyAlignment="1">
      <alignment horizontal="right"/>
    </xf>
    <xf numFmtId="173" fontId="25" fillId="0" borderId="109" xfId="0" applyNumberFormat="1" applyFont="1" applyBorder="1" applyAlignment="1">
      <alignment horizontal="right"/>
    </xf>
    <xf numFmtId="0" fontId="0" fillId="0" borderId="0" xfId="0" applyAlignment="1">
      <alignment wrapText="1"/>
    </xf>
    <xf numFmtId="0" fontId="43" fillId="0" borderId="47" xfId="0" applyFont="1" applyFill="1" applyBorder="1" applyAlignment="1">
      <alignment horizontal="left" vertical="center" wrapText="1"/>
    </xf>
    <xf numFmtId="0" fontId="43" fillId="0" borderId="91" xfId="0" applyFont="1" applyFill="1" applyBorder="1" applyAlignment="1">
      <alignment horizontal="left" vertical="center" wrapText="1"/>
    </xf>
    <xf numFmtId="0" fontId="24" fillId="0" borderId="83" xfId="0" applyFont="1" applyBorder="1" applyAlignment="1">
      <alignment horizontal="left" vertical="center" wrapText="1"/>
    </xf>
    <xf numFmtId="0" fontId="24" fillId="0" borderId="73" xfId="0" applyFont="1" applyBorder="1" applyAlignment="1">
      <alignment horizontal="left" vertical="center" wrapText="1"/>
    </xf>
    <xf numFmtId="0" fontId="25" fillId="0" borderId="79" xfId="0" applyFont="1" applyFill="1" applyBorder="1" applyAlignment="1">
      <alignment horizontal="left" vertical="center" wrapText="1"/>
    </xf>
    <xf numFmtId="0" fontId="41" fillId="0" borderId="67" xfId="43" applyFont="1" applyFill="1" applyBorder="1" applyAlignment="1">
      <alignment vertical="center"/>
    </xf>
    <xf numFmtId="0" fontId="42" fillId="0" borderId="23" xfId="0" applyFont="1" applyFill="1" applyBorder="1" applyAlignment="1">
      <alignment horizontal="right" vertical="center" wrapText="1"/>
    </xf>
    <xf numFmtId="0" fontId="42" fillId="0" borderId="42" xfId="0" applyFont="1" applyFill="1" applyBorder="1" applyAlignment="1">
      <alignment horizontal="right" vertical="center" wrapText="1"/>
    </xf>
    <xf numFmtId="0" fontId="41" fillId="0" borderId="26" xfId="0" applyFont="1" applyFill="1" applyBorder="1" applyAlignment="1">
      <alignment horizontal="left" vertical="center"/>
    </xf>
    <xf numFmtId="166" fontId="41" fillId="0" borderId="43" xfId="1" applyNumberFormat="1" applyFont="1" applyFill="1" applyBorder="1" applyAlignment="1">
      <alignment horizontal="right" vertical="center"/>
    </xf>
    <xf numFmtId="165" fontId="40" fillId="0" borderId="26" xfId="1" applyNumberFormat="1" applyFont="1" applyFill="1" applyBorder="1" applyAlignment="1">
      <alignment horizontal="right" vertical="center"/>
    </xf>
    <xf numFmtId="0" fontId="41" fillId="0" borderId="28" xfId="0" applyFont="1" applyFill="1" applyBorder="1" applyAlignment="1">
      <alignment horizontal="left" vertical="center"/>
    </xf>
    <xf numFmtId="166" fontId="41" fillId="0" borderId="44" xfId="1" applyNumberFormat="1" applyFont="1" applyFill="1" applyBorder="1" applyAlignment="1">
      <alignment horizontal="right" vertical="center"/>
    </xf>
    <xf numFmtId="165" fontId="40" fillId="0" borderId="28" xfId="1" applyNumberFormat="1" applyFont="1" applyFill="1" applyBorder="1" applyAlignment="1">
      <alignment horizontal="right" vertical="center"/>
    </xf>
    <xf numFmtId="0" fontId="40" fillId="0" borderId="24" xfId="0" applyFont="1" applyFill="1" applyBorder="1" applyAlignment="1">
      <alignment horizontal="left" vertical="center"/>
    </xf>
    <xf numFmtId="166" fontId="40" fillId="0" borderId="46" xfId="1" applyNumberFormat="1" applyFont="1" applyFill="1" applyBorder="1" applyAlignment="1">
      <alignment horizontal="right" vertical="center"/>
    </xf>
    <xf numFmtId="165" fontId="40" fillId="0" borderId="24" xfId="1" applyNumberFormat="1" applyFont="1" applyFill="1" applyBorder="1" applyAlignment="1">
      <alignment horizontal="right" vertical="center"/>
    </xf>
    <xf numFmtId="165" fontId="41" fillId="0" borderId="25" xfId="1" applyNumberFormat="1" applyFont="1" applyBorder="1" applyAlignment="1">
      <alignment vertical="center"/>
    </xf>
    <xf numFmtId="165" fontId="41" fillId="0" borderId="27" xfId="1" applyNumberFormat="1" applyFont="1" applyBorder="1" applyAlignment="1">
      <alignment vertical="center"/>
    </xf>
    <xf numFmtId="165" fontId="25" fillId="0" borderId="24" xfId="1" applyNumberFormat="1" applyFont="1" applyFill="1" applyBorder="1" applyAlignment="1">
      <alignment horizontal="center" vertical="center"/>
    </xf>
    <xf numFmtId="165" fontId="21" fillId="0" borderId="0" xfId="1" applyNumberFormat="1" applyFont="1" applyBorder="1" applyAlignment="1">
      <alignment horizontal="center" vertical="center"/>
    </xf>
    <xf numFmtId="165" fontId="49" fillId="0" borderId="23" xfId="1" applyNumberFormat="1" applyFont="1" applyFill="1" applyBorder="1" applyAlignment="1">
      <alignment vertical="center"/>
    </xf>
    <xf numFmtId="165" fontId="23" fillId="0" borderId="26" xfId="1" applyNumberFormat="1" applyFont="1" applyBorder="1" applyAlignment="1">
      <alignment horizontal="center" vertical="center"/>
    </xf>
    <xf numFmtId="166" fontId="23" fillId="0" borderId="26" xfId="1" applyNumberFormat="1" applyFont="1" applyBorder="1" applyAlignment="1">
      <alignment horizontal="center" vertical="center"/>
    </xf>
    <xf numFmtId="165" fontId="23" fillId="0" borderId="28" xfId="1" applyNumberFormat="1" applyFont="1" applyBorder="1" applyAlignment="1">
      <alignment horizontal="center" vertical="center"/>
    </xf>
    <xf numFmtId="166" fontId="23" fillId="0" borderId="28" xfId="1" applyNumberFormat="1" applyFont="1" applyBorder="1" applyAlignment="1">
      <alignment horizontal="center" vertical="center"/>
    </xf>
    <xf numFmtId="165" fontId="21" fillId="36" borderId="24" xfId="1" applyNumberFormat="1" applyFont="1" applyFill="1" applyBorder="1" applyAlignment="1">
      <alignment horizontal="center" vertical="center"/>
    </xf>
    <xf numFmtId="166" fontId="21" fillId="36" borderId="24" xfId="1" applyNumberFormat="1" applyFont="1" applyFill="1" applyBorder="1" applyAlignment="1">
      <alignment horizontal="center" vertical="center"/>
    </xf>
    <xf numFmtId="165" fontId="25" fillId="0" borderId="79" xfId="1" applyNumberFormat="1" applyFont="1" applyFill="1" applyBorder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top" wrapText="1"/>
    </xf>
    <xf numFmtId="165" fontId="41" fillId="0" borderId="37" xfId="1" applyNumberFormat="1" applyFont="1" applyBorder="1" applyAlignment="1">
      <alignment vertical="center"/>
    </xf>
    <xf numFmtId="0" fontId="51" fillId="34" borderId="16" xfId="0" applyNumberFormat="1" applyFont="1" applyFill="1" applyBorder="1" applyAlignment="1" applyProtection="1">
      <alignment horizontal="left" vertical="center" wrapText="1"/>
    </xf>
    <xf numFmtId="0" fontId="51" fillId="34" borderId="16" xfId="0" applyNumberFormat="1" applyFont="1" applyFill="1" applyBorder="1" applyAlignment="1" applyProtection="1">
      <alignment horizontal="right" vertical="center" wrapText="1"/>
    </xf>
    <xf numFmtId="0" fontId="51" fillId="34" borderId="15" xfId="0" applyNumberFormat="1" applyFont="1" applyFill="1" applyBorder="1" applyAlignment="1" applyProtection="1">
      <alignment horizontal="left" vertical="center" wrapText="1"/>
    </xf>
    <xf numFmtId="0" fontId="51" fillId="34" borderId="15" xfId="0" applyNumberFormat="1" applyFont="1" applyFill="1" applyBorder="1" applyAlignment="1" applyProtection="1">
      <alignment horizontal="right" vertical="center" wrapText="1"/>
    </xf>
    <xf numFmtId="0" fontId="52" fillId="34" borderId="129" xfId="0" applyNumberFormat="1" applyFont="1" applyFill="1" applyBorder="1" applyAlignment="1" applyProtection="1">
      <alignment horizontal="left" vertical="center" wrapText="1"/>
    </xf>
    <xf numFmtId="0" fontId="52" fillId="34" borderId="129" xfId="0" applyNumberFormat="1" applyFont="1" applyFill="1" applyBorder="1" applyAlignment="1" applyProtection="1">
      <alignment horizontal="center" vertical="center" wrapText="1"/>
    </xf>
    <xf numFmtId="3" fontId="23" fillId="0" borderId="88" xfId="1" applyNumberFormat="1" applyFont="1" applyBorder="1" applyAlignment="1">
      <alignment horizontal="right" vertical="center" wrapText="1" indent="1"/>
    </xf>
    <xf numFmtId="3" fontId="23" fillId="0" borderId="99" xfId="1" applyNumberFormat="1" applyFont="1" applyBorder="1" applyAlignment="1">
      <alignment horizontal="right" vertical="center" wrapText="1" indent="1"/>
    </xf>
    <xf numFmtId="3" fontId="21" fillId="0" borderId="121" xfId="1" applyNumberFormat="1" applyFont="1" applyBorder="1" applyAlignment="1">
      <alignment horizontal="right" vertical="center" wrapText="1" indent="1"/>
    </xf>
    <xf numFmtId="3" fontId="21" fillId="36" borderId="86" xfId="1" applyNumberFormat="1" applyFont="1" applyFill="1" applyBorder="1" applyAlignment="1">
      <alignment horizontal="right" vertical="center" wrapText="1" indent="1"/>
    </xf>
    <xf numFmtId="3" fontId="21" fillId="36" borderId="112" xfId="1" applyNumberFormat="1" applyFont="1" applyFill="1" applyBorder="1" applyAlignment="1">
      <alignment horizontal="right" vertical="center" wrapText="1" indent="1"/>
    </xf>
    <xf numFmtId="3" fontId="21" fillId="36" borderId="119" xfId="1" applyNumberFormat="1" applyFont="1" applyFill="1" applyBorder="1" applyAlignment="1">
      <alignment horizontal="right" vertical="center" wrapText="1" indent="1"/>
    </xf>
    <xf numFmtId="3" fontId="23" fillId="0" borderId="86" xfId="1" applyNumberFormat="1" applyFont="1" applyBorder="1" applyAlignment="1">
      <alignment horizontal="right" vertical="center" wrapText="1" indent="1"/>
    </xf>
    <xf numFmtId="3" fontId="23" fillId="0" borderId="112" xfId="1" applyNumberFormat="1" applyFont="1" applyBorder="1" applyAlignment="1">
      <alignment horizontal="right" vertical="center" wrapText="1" indent="1"/>
    </xf>
    <xf numFmtId="3" fontId="21" fillId="0" borderId="119" xfId="1" applyNumberFormat="1" applyFont="1" applyBorder="1" applyAlignment="1">
      <alignment horizontal="right" vertical="center" wrapText="1" indent="1"/>
    </xf>
    <xf numFmtId="3" fontId="21" fillId="36" borderId="75" xfId="1" applyNumberFormat="1" applyFont="1" applyFill="1" applyBorder="1" applyAlignment="1">
      <alignment horizontal="right" vertical="center" wrapText="1" indent="1"/>
    </xf>
    <xf numFmtId="3" fontId="21" fillId="36" borderId="107" xfId="1" applyNumberFormat="1" applyFont="1" applyFill="1" applyBorder="1" applyAlignment="1">
      <alignment horizontal="right" vertical="center" wrapText="1" indent="1"/>
    </xf>
    <xf numFmtId="3" fontId="21" fillId="36" borderId="122" xfId="1" applyNumberFormat="1" applyFont="1" applyFill="1" applyBorder="1" applyAlignment="1">
      <alignment horizontal="right" vertical="center" wrapText="1" indent="1"/>
    </xf>
    <xf numFmtId="3" fontId="21" fillId="33" borderId="75" xfId="1" applyNumberFormat="1" applyFont="1" applyFill="1" applyBorder="1" applyAlignment="1">
      <alignment horizontal="right" vertical="center" wrapText="1" indent="1"/>
    </xf>
    <xf numFmtId="3" fontId="21" fillId="33" borderId="107" xfId="1" applyNumberFormat="1" applyFont="1" applyFill="1" applyBorder="1" applyAlignment="1">
      <alignment horizontal="right" vertical="center" wrapText="1" indent="1"/>
    </xf>
    <xf numFmtId="3" fontId="21" fillId="33" borderId="122" xfId="1" applyNumberFormat="1" applyFont="1" applyFill="1" applyBorder="1" applyAlignment="1">
      <alignment horizontal="right" vertical="center" wrapText="1" indent="1"/>
    </xf>
    <xf numFmtId="0" fontId="45" fillId="34" borderId="10" xfId="0" applyNumberFormat="1" applyFont="1" applyFill="1" applyBorder="1" applyAlignment="1" applyProtection="1">
      <alignment horizontal="right" wrapText="1"/>
    </xf>
    <xf numFmtId="0" fontId="56" fillId="0" borderId="0" xfId="0" applyFont="1"/>
    <xf numFmtId="0" fontId="45" fillId="34" borderId="14" xfId="0" applyNumberFormat="1" applyFont="1" applyFill="1" applyBorder="1" applyAlignment="1" applyProtection="1">
      <alignment horizontal="right" wrapText="1"/>
    </xf>
    <xf numFmtId="0" fontId="45" fillId="34" borderId="16" xfId="0" applyNumberFormat="1" applyFont="1" applyFill="1" applyBorder="1" applyAlignment="1" applyProtection="1">
      <alignment horizontal="right" wrapText="1"/>
    </xf>
    <xf numFmtId="0" fontId="45" fillId="34" borderId="15" xfId="0" applyNumberFormat="1" applyFont="1" applyFill="1" applyBorder="1" applyAlignment="1" applyProtection="1">
      <alignment horizontal="right" wrapText="1"/>
    </xf>
    <xf numFmtId="0" fontId="45" fillId="34" borderId="17" xfId="0" applyNumberFormat="1" applyFont="1" applyFill="1" applyBorder="1" applyAlignment="1" applyProtection="1">
      <alignment horizontal="right" wrapText="1"/>
    </xf>
    <xf numFmtId="0" fontId="45" fillId="34" borderId="133" xfId="0" applyNumberFormat="1" applyFont="1" applyFill="1" applyBorder="1" applyAlignment="1" applyProtection="1">
      <alignment horizontal="right" wrapText="1"/>
    </xf>
    <xf numFmtId="0" fontId="45" fillId="34" borderId="18" xfId="0" applyNumberFormat="1" applyFont="1" applyFill="1" applyBorder="1" applyAlignment="1" applyProtection="1">
      <alignment horizontal="right" wrapText="1"/>
    </xf>
    <xf numFmtId="0" fontId="45" fillId="34" borderId="11" xfId="0" applyNumberFormat="1" applyFont="1" applyFill="1" applyBorder="1" applyAlignment="1" applyProtection="1">
      <alignment horizontal="right" wrapText="1"/>
    </xf>
    <xf numFmtId="0" fontId="58" fillId="34" borderId="17" xfId="0" applyNumberFormat="1" applyFont="1" applyFill="1" applyBorder="1" applyAlignment="1" applyProtection="1">
      <alignment horizontal="right" wrapText="1"/>
    </xf>
    <xf numFmtId="0" fontId="58" fillId="34" borderId="133" xfId="0" applyNumberFormat="1" applyFont="1" applyFill="1" applyBorder="1" applyAlignment="1" applyProtection="1">
      <alignment horizontal="right" wrapText="1"/>
    </xf>
    <xf numFmtId="0" fontId="58" fillId="34" borderId="18" xfId="0" applyNumberFormat="1" applyFont="1" applyFill="1" applyBorder="1" applyAlignment="1" applyProtection="1">
      <alignment horizontal="right" wrapText="1"/>
    </xf>
    <xf numFmtId="0" fontId="58" fillId="34" borderId="135" xfId="0" applyNumberFormat="1" applyFont="1" applyFill="1" applyBorder="1" applyAlignment="1" applyProtection="1">
      <alignment horizontal="right" wrapText="1"/>
    </xf>
    <xf numFmtId="0" fontId="58" fillId="34" borderId="136" xfId="0" applyNumberFormat="1" applyFont="1" applyFill="1" applyBorder="1" applyAlignment="1" applyProtection="1">
      <alignment horizontal="right" wrapText="1"/>
    </xf>
    <xf numFmtId="0" fontId="58" fillId="34" borderId="137" xfId="0" applyNumberFormat="1" applyFont="1" applyFill="1" applyBorder="1" applyAlignment="1" applyProtection="1">
      <alignment horizontal="right" wrapText="1"/>
    </xf>
    <xf numFmtId="0" fontId="45" fillId="34" borderId="134" xfId="0" applyNumberFormat="1" applyFont="1" applyFill="1" applyBorder="1" applyAlignment="1" applyProtection="1">
      <alignment horizontal="right" wrapText="1"/>
    </xf>
    <xf numFmtId="0" fontId="58" fillId="34" borderId="139" xfId="0" applyNumberFormat="1" applyFont="1" applyFill="1" applyBorder="1" applyAlignment="1" applyProtection="1">
      <alignment horizontal="right" wrapText="1"/>
    </xf>
    <xf numFmtId="0" fontId="58" fillId="34" borderId="140" xfId="0" applyNumberFormat="1" applyFont="1" applyFill="1" applyBorder="1" applyAlignment="1" applyProtection="1">
      <alignment horizontal="right" wrapText="1"/>
    </xf>
    <xf numFmtId="0" fontId="58" fillId="34" borderId="141" xfId="0" applyNumberFormat="1" applyFont="1" applyFill="1" applyBorder="1" applyAlignment="1" applyProtection="1">
      <alignment horizontal="right" wrapText="1"/>
    </xf>
    <xf numFmtId="0" fontId="45" fillId="34" borderId="138" xfId="0" applyNumberFormat="1" applyFont="1" applyFill="1" applyBorder="1" applyAlignment="1" applyProtection="1">
      <alignment horizontal="right" wrapText="1"/>
    </xf>
    <xf numFmtId="0" fontId="29" fillId="34" borderId="10" xfId="0" applyNumberFormat="1" applyFont="1" applyFill="1" applyBorder="1" applyAlignment="1" applyProtection="1">
      <alignment horizontal="left" vertical="top" wrapText="1"/>
    </xf>
    <xf numFmtId="0" fontId="29" fillId="34" borderId="11" xfId="0" applyNumberFormat="1" applyFont="1" applyFill="1" applyBorder="1" applyAlignment="1" applyProtection="1">
      <alignment horizontal="center" wrapText="1"/>
    </xf>
    <xf numFmtId="0" fontId="29" fillId="34" borderId="138" xfId="0" applyNumberFormat="1" applyFont="1" applyFill="1" applyBorder="1" applyAlignment="1" applyProtection="1">
      <alignment horizontal="center" wrapText="1"/>
    </xf>
    <xf numFmtId="0" fontId="29" fillId="34" borderId="10" xfId="0" applyNumberFormat="1" applyFont="1" applyFill="1" applyBorder="1" applyAlignment="1" applyProtection="1">
      <alignment horizontal="center" wrapText="1"/>
    </xf>
    <xf numFmtId="0" fontId="29" fillId="34" borderId="134" xfId="0" applyNumberFormat="1" applyFont="1" applyFill="1" applyBorder="1" applyAlignment="1" applyProtection="1">
      <alignment horizontal="center" wrapText="1"/>
    </xf>
    <xf numFmtId="0" fontId="30" fillId="34" borderId="14" xfId="0" applyNumberFormat="1" applyFont="1" applyFill="1" applyBorder="1" applyAlignment="1" applyProtection="1">
      <alignment horizontal="left" vertical="top" wrapText="1"/>
    </xf>
    <xf numFmtId="0" fontId="30" fillId="34" borderId="16" xfId="0" applyNumberFormat="1" applyFont="1" applyFill="1" applyBorder="1" applyAlignment="1" applyProtection="1">
      <alignment horizontal="left" vertical="top" wrapText="1"/>
    </xf>
    <xf numFmtId="0" fontId="30" fillId="34" borderId="15" xfId="0" applyNumberFormat="1" applyFont="1" applyFill="1" applyBorder="1" applyAlignment="1" applyProtection="1">
      <alignment horizontal="left" vertical="top" wrapText="1"/>
    </xf>
    <xf numFmtId="0" fontId="55" fillId="0" borderId="0" xfId="43" applyFont="1" applyBorder="1" applyAlignment="1">
      <alignment horizontal="left" vertical="center" wrapText="1"/>
    </xf>
    <xf numFmtId="0" fontId="55" fillId="0" borderId="47" xfId="43" applyFont="1" applyBorder="1" applyAlignment="1">
      <alignment horizontal="left" vertical="center" wrapText="1"/>
    </xf>
    <xf numFmtId="0" fontId="55" fillId="0" borderId="90" xfId="43" applyFont="1" applyBorder="1" applyAlignment="1">
      <alignment horizontal="left" vertical="center" wrapText="1"/>
    </xf>
    <xf numFmtId="0" fontId="55" fillId="0" borderId="91" xfId="43" applyFont="1" applyBorder="1" applyAlignment="1">
      <alignment horizontal="left" vertical="center" wrapText="1"/>
    </xf>
    <xf numFmtId="174" fontId="46" fillId="0" borderId="75" xfId="43" applyNumberFormat="1" applyFont="1" applyBorder="1" applyAlignment="1">
      <alignment vertical="center"/>
    </xf>
    <xf numFmtId="174" fontId="46" fillId="0" borderId="92" xfId="43" applyNumberFormat="1" applyFont="1" applyBorder="1" applyAlignment="1">
      <alignment vertical="center"/>
    </xf>
    <xf numFmtId="174" fontId="46" fillId="0" borderId="114" xfId="43" applyNumberFormat="1" applyFont="1" applyBorder="1" applyAlignment="1">
      <alignment vertical="center"/>
    </xf>
    <xf numFmtId="174" fontId="46" fillId="0" borderId="79" xfId="43" applyNumberFormat="1" applyFont="1" applyBorder="1" applyAlignment="1">
      <alignment vertical="center"/>
    </xf>
    <xf numFmtId="174" fontId="46" fillId="0" borderId="124" xfId="43" applyNumberFormat="1" applyFont="1" applyBorder="1" applyAlignment="1">
      <alignment vertical="center"/>
    </xf>
    <xf numFmtId="175" fontId="47" fillId="0" borderId="88" xfId="43" applyNumberFormat="1" applyFont="1" applyBorder="1" applyAlignment="1">
      <alignment horizontal="right" vertical="center"/>
    </xf>
    <xf numFmtId="175" fontId="47" fillId="0" borderId="99" xfId="43" applyNumberFormat="1" applyFont="1" applyBorder="1" applyAlignment="1">
      <alignment horizontal="right" vertical="center"/>
    </xf>
    <xf numFmtId="175" fontId="46" fillId="0" borderId="47" xfId="43" applyNumberFormat="1" applyFont="1" applyBorder="1" applyAlignment="1">
      <alignment horizontal="right" vertical="center"/>
    </xf>
    <xf numFmtId="175" fontId="47" fillId="0" borderId="125" xfId="43" applyNumberFormat="1" applyFont="1" applyBorder="1" applyAlignment="1">
      <alignment horizontal="right" vertical="center"/>
    </xf>
    <xf numFmtId="175" fontId="47" fillId="0" borderId="0" xfId="43" applyNumberFormat="1" applyFont="1" applyBorder="1" applyAlignment="1">
      <alignment horizontal="right" vertical="center"/>
    </xf>
    <xf numFmtId="175" fontId="46" fillId="0" borderId="28" xfId="43" applyNumberFormat="1" applyFont="1" applyBorder="1" applyAlignment="1">
      <alignment horizontal="right" vertical="center"/>
    </xf>
    <xf numFmtId="175" fontId="46" fillId="0" borderId="126" xfId="43" applyNumberFormat="1" applyFont="1" applyBorder="1" applyAlignment="1">
      <alignment horizontal="right" vertical="center"/>
    </xf>
    <xf numFmtId="175" fontId="46" fillId="0" borderId="0" xfId="43" applyNumberFormat="1" applyFont="1" applyBorder="1" applyAlignment="1">
      <alignment horizontal="right" vertical="center"/>
    </xf>
    <xf numFmtId="175" fontId="46" fillId="0" borderId="99" xfId="43" applyNumberFormat="1" applyFont="1" applyBorder="1" applyAlignment="1">
      <alignment horizontal="right" vertical="center"/>
    </xf>
    <xf numFmtId="175" fontId="47" fillId="0" borderId="72" xfId="43" applyNumberFormat="1" applyFont="1" applyBorder="1" applyAlignment="1">
      <alignment horizontal="right" vertical="center"/>
    </xf>
    <xf numFmtId="175" fontId="47" fillId="0" borderId="127" xfId="43" applyNumberFormat="1" applyFont="1" applyBorder="1" applyAlignment="1">
      <alignment horizontal="right" vertical="center"/>
    </xf>
    <xf numFmtId="175" fontId="46" fillId="0" borderId="91" xfId="43" applyNumberFormat="1" applyFont="1" applyBorder="1" applyAlignment="1">
      <alignment horizontal="right" vertical="center"/>
    </xf>
    <xf numFmtId="175" fontId="47" fillId="0" borderId="128" xfId="43" applyNumberFormat="1" applyFont="1" applyBorder="1" applyAlignment="1">
      <alignment horizontal="right" vertical="center"/>
    </xf>
    <xf numFmtId="175" fontId="47" fillId="0" borderId="90" xfId="43" applyNumberFormat="1" applyFont="1" applyBorder="1" applyAlignment="1">
      <alignment horizontal="right" vertical="center"/>
    </xf>
    <xf numFmtId="175" fontId="46" fillId="0" borderId="123" xfId="43" applyNumberFormat="1" applyFont="1" applyBorder="1" applyAlignment="1">
      <alignment horizontal="right" vertical="center"/>
    </xf>
    <xf numFmtId="175" fontId="46" fillId="0" borderId="90" xfId="43" applyNumberFormat="1" applyFont="1" applyBorder="1" applyAlignment="1">
      <alignment horizontal="right" vertical="center"/>
    </xf>
    <xf numFmtId="175" fontId="46" fillId="0" borderId="127" xfId="43" applyNumberFormat="1" applyFont="1" applyBorder="1" applyAlignment="1">
      <alignment horizontal="right" vertical="center"/>
    </xf>
    <xf numFmtId="0" fontId="46" fillId="0" borderId="0" xfId="43" applyFont="1" applyBorder="1" applyAlignment="1">
      <alignment horizontal="left" vertical="center" wrapText="1"/>
    </xf>
    <xf numFmtId="0" fontId="46" fillId="0" borderId="47" xfId="43" applyFont="1" applyBorder="1" applyAlignment="1">
      <alignment horizontal="left" vertical="center" wrapText="1"/>
    </xf>
    <xf numFmtId="0" fontId="46" fillId="0" borderId="90" xfId="43" applyFont="1" applyBorder="1" applyAlignment="1">
      <alignment horizontal="left" vertical="center" wrapText="1"/>
    </xf>
    <xf numFmtId="0" fontId="46" fillId="0" borderId="91" xfId="43" applyFont="1" applyBorder="1" applyAlignment="1">
      <alignment horizontal="left" vertical="center" wrapText="1"/>
    </xf>
    <xf numFmtId="0" fontId="59" fillId="0" borderId="88" xfId="43" applyFont="1" applyBorder="1" applyAlignment="1">
      <alignment horizontal="left" vertical="center" wrapText="1"/>
    </xf>
    <xf numFmtId="0" fontId="60" fillId="0" borderId="0" xfId="43" applyFont="1" applyBorder="1" applyAlignment="1">
      <alignment horizontal="left" vertical="center" wrapText="1"/>
    </xf>
    <xf numFmtId="0" fontId="59" fillId="0" borderId="72" xfId="43" applyFont="1" applyBorder="1" applyAlignment="1">
      <alignment horizontal="left" vertical="center" wrapText="1"/>
    </xf>
    <xf numFmtId="0" fontId="60" fillId="0" borderId="90" xfId="43" applyFont="1" applyBorder="1" applyAlignment="1">
      <alignment horizontal="left" vertical="center" wrapText="1"/>
    </xf>
    <xf numFmtId="175" fontId="46" fillId="0" borderId="89" xfId="43" applyNumberFormat="1" applyFont="1" applyBorder="1" applyAlignment="1">
      <alignment horizontal="right" vertical="center"/>
    </xf>
    <xf numFmtId="175" fontId="30" fillId="0" borderId="142" xfId="43" applyNumberFormat="1" applyFont="1" applyBorder="1" applyAlignment="1">
      <alignment horizontal="right" vertical="center"/>
    </xf>
    <xf numFmtId="175" fontId="46" fillId="0" borderId="45" xfId="43" applyNumberFormat="1" applyFont="1" applyBorder="1" applyAlignment="1">
      <alignment horizontal="right" vertical="center"/>
    </xf>
    <xf numFmtId="175" fontId="46" fillId="0" borderId="72" xfId="43" applyNumberFormat="1" applyFont="1" applyBorder="1" applyAlignment="1">
      <alignment horizontal="right" vertical="center"/>
    </xf>
    <xf numFmtId="175" fontId="46" fillId="0" borderId="54" xfId="43" applyNumberFormat="1" applyFont="1" applyBorder="1" applyAlignment="1">
      <alignment horizontal="right" vertical="center"/>
    </xf>
    <xf numFmtId="0" fontId="59" fillId="0" borderId="86" xfId="43" applyFont="1" applyBorder="1" applyAlignment="1">
      <alignment horizontal="left" vertical="center" wrapText="1"/>
    </xf>
    <xf numFmtId="170" fontId="40" fillId="0" borderId="20" xfId="0" applyNumberFormat="1" applyFont="1" applyFill="1" applyBorder="1" applyAlignment="1">
      <alignment horizontal="right"/>
    </xf>
    <xf numFmtId="170" fontId="40" fillId="0" borderId="48" xfId="0" applyNumberFormat="1" applyFont="1" applyFill="1" applyBorder="1" applyAlignment="1">
      <alignment horizontal="right"/>
    </xf>
    <xf numFmtId="170" fontId="40" fillId="0" borderId="24" xfId="0" applyNumberFormat="1" applyFont="1" applyFill="1" applyBorder="1" applyAlignment="1">
      <alignment horizontal="right"/>
    </xf>
    <xf numFmtId="170" fontId="40" fillId="0" borderId="51" xfId="0" applyNumberFormat="1" applyFont="1" applyFill="1" applyBorder="1" applyAlignment="1">
      <alignment horizontal="right"/>
    </xf>
    <xf numFmtId="0" fontId="62" fillId="0" borderId="47" xfId="0" applyFont="1" applyFill="1" applyBorder="1" applyAlignment="1">
      <alignment horizontal="left" vertical="top"/>
    </xf>
    <xf numFmtId="0" fontId="62" fillId="0" borderId="42" xfId="0" applyFont="1" applyFill="1" applyBorder="1" applyAlignment="1">
      <alignment horizontal="left" vertical="top"/>
    </xf>
    <xf numFmtId="0" fontId="61" fillId="0" borderId="37" xfId="0" applyFont="1" applyFill="1" applyBorder="1" applyAlignment="1">
      <alignment horizontal="left" vertical="top" wrapText="1"/>
    </xf>
    <xf numFmtId="168" fontId="52" fillId="34" borderId="129" xfId="0" applyNumberFormat="1" applyFont="1" applyFill="1" applyBorder="1" applyAlignment="1" applyProtection="1">
      <alignment horizontal="center" vertical="center" wrapText="1"/>
    </xf>
    <xf numFmtId="168" fontId="51" fillId="34" borderId="16" xfId="0" applyNumberFormat="1" applyFont="1" applyFill="1" applyBorder="1" applyAlignment="1" applyProtection="1">
      <alignment horizontal="right" vertical="center" wrapText="1"/>
    </xf>
    <xf numFmtId="168" fontId="51" fillId="34" borderId="15" xfId="0" applyNumberFormat="1" applyFont="1" applyFill="1" applyBorder="1" applyAlignment="1" applyProtection="1">
      <alignment horizontal="right" vertical="center" wrapText="1"/>
    </xf>
    <xf numFmtId="0" fontId="59" fillId="0" borderId="72" xfId="43" applyFont="1" applyBorder="1" applyAlignment="1">
      <alignment horizontal="center" vertical="center" textRotation="90"/>
    </xf>
    <xf numFmtId="0" fontId="59" fillId="0" borderId="107" xfId="43" applyFont="1" applyBorder="1" applyAlignment="1">
      <alignment horizontal="center" vertical="center" textRotation="90"/>
    </xf>
    <xf numFmtId="0" fontId="59" fillId="0" borderId="91" xfId="43" applyFont="1" applyBorder="1" applyAlignment="1">
      <alignment horizontal="center" vertical="center" textRotation="90"/>
    </xf>
    <xf numFmtId="0" fontId="59" fillId="0" borderId="116" xfId="43" applyFont="1" applyBorder="1" applyAlignment="1">
      <alignment horizontal="center" vertical="center" textRotation="90"/>
    </xf>
    <xf numFmtId="0" fontId="59" fillId="0" borderId="90" xfId="43" applyFont="1" applyBorder="1" applyAlignment="1">
      <alignment horizontal="center" vertical="center" textRotation="90"/>
    </xf>
    <xf numFmtId="0" fontId="59" fillId="0" borderId="79" xfId="43" applyFont="1" applyBorder="1" applyAlignment="1">
      <alignment horizontal="center" vertical="center" textRotation="90"/>
    </xf>
    <xf numFmtId="0" fontId="59" fillId="0" borderId="123" xfId="43" applyFont="1" applyBorder="1" applyAlignment="1">
      <alignment horizontal="center" vertical="center" textRotation="90"/>
    </xf>
    <xf numFmtId="0" fontId="47" fillId="0" borderId="0" xfId="43" applyFont="1" applyAlignment="1">
      <alignment horizontal="center" vertical="center" wrapText="1"/>
    </xf>
    <xf numFmtId="0" fontId="47" fillId="0" borderId="0" xfId="43" applyFont="1" applyAlignment="1">
      <alignment horizontal="center" vertical="center"/>
    </xf>
    <xf numFmtId="0" fontId="63" fillId="0" borderId="0" xfId="0" applyFont="1" applyAlignment="1">
      <alignment vertical="center" wrapText="1"/>
    </xf>
    <xf numFmtId="0" fontId="63" fillId="0" borderId="0" xfId="0" applyFont="1" applyAlignment="1">
      <alignment vertical="center"/>
    </xf>
    <xf numFmtId="0" fontId="64" fillId="0" borderId="72" xfId="43" applyFont="1" applyBorder="1" applyAlignment="1">
      <alignment horizontal="center" vertical="center" textRotation="90"/>
    </xf>
    <xf numFmtId="0" fontId="64" fillId="0" borderId="107" xfId="43" applyFont="1" applyBorder="1" applyAlignment="1">
      <alignment horizontal="center" vertical="center" textRotation="90"/>
    </xf>
    <xf numFmtId="0" fontId="64" fillId="0" borderId="91" xfId="43" applyFont="1" applyBorder="1" applyAlignment="1">
      <alignment horizontal="center" vertical="center" textRotation="90"/>
    </xf>
    <xf numFmtId="0" fontId="64" fillId="0" borderId="116" xfId="43" applyFont="1" applyBorder="1" applyAlignment="1">
      <alignment horizontal="center" vertical="center" textRotation="90"/>
    </xf>
    <xf numFmtId="0" fontId="64" fillId="0" borderId="90" xfId="43" applyFont="1" applyBorder="1" applyAlignment="1">
      <alignment horizontal="center" vertical="center" textRotation="90"/>
    </xf>
    <xf numFmtId="0" fontId="64" fillId="0" borderId="79" xfId="43" applyFont="1" applyBorder="1" applyAlignment="1">
      <alignment horizontal="center" vertical="center" textRotation="90"/>
    </xf>
    <xf numFmtId="0" fontId="64" fillId="0" borderId="123" xfId="43" applyFont="1" applyBorder="1" applyAlignment="1">
      <alignment horizontal="center" vertical="center" textRotation="90"/>
    </xf>
    <xf numFmtId="0" fontId="63" fillId="33" borderId="0" xfId="0" applyNumberFormat="1" applyFont="1" applyFill="1" applyBorder="1" applyAlignment="1" applyProtection="1"/>
    <xf numFmtId="174" fontId="29" fillId="0" borderId="75" xfId="43" applyNumberFormat="1" applyFont="1" applyBorder="1" applyAlignment="1">
      <alignment horizontal="right" vertical="center"/>
    </xf>
    <xf numFmtId="174" fontId="29" fillId="0" borderId="107" xfId="43" applyNumberFormat="1" applyFont="1" applyBorder="1" applyAlignment="1">
      <alignment horizontal="right" vertical="center"/>
    </xf>
    <xf numFmtId="174" fontId="29" fillId="0" borderId="92" xfId="43" applyNumberFormat="1" applyFont="1" applyBorder="1" applyAlignment="1">
      <alignment horizontal="right" vertical="center"/>
    </xf>
    <xf numFmtId="174" fontId="29" fillId="0" borderId="114" xfId="43" applyNumberFormat="1" applyFont="1" applyBorder="1" applyAlignment="1">
      <alignment horizontal="right" vertical="center"/>
    </xf>
    <xf numFmtId="174" fontId="29" fillId="0" borderId="79" xfId="43" applyNumberFormat="1" applyFont="1" applyBorder="1" applyAlignment="1">
      <alignment horizontal="right" vertical="center"/>
    </xf>
    <xf numFmtId="174" fontId="29" fillId="0" borderId="124" xfId="43" applyNumberFormat="1" applyFont="1" applyBorder="1" applyAlignment="1">
      <alignment horizontal="right" vertical="center"/>
    </xf>
    <xf numFmtId="175" fontId="47" fillId="0" borderId="88" xfId="43" applyNumberFormat="1" applyFont="1" applyBorder="1" applyAlignment="1">
      <alignment vertical="center"/>
    </xf>
    <xf numFmtId="175" fontId="47" fillId="0" borderId="99" xfId="43" applyNumberFormat="1" applyFont="1" applyBorder="1" applyAlignment="1">
      <alignment vertical="center"/>
    </xf>
    <xf numFmtId="175" fontId="46" fillId="0" borderId="47" xfId="43" applyNumberFormat="1" applyFont="1" applyBorder="1" applyAlignment="1">
      <alignment vertical="center"/>
    </xf>
    <xf numFmtId="175" fontId="47" fillId="0" borderId="125" xfId="43" applyNumberFormat="1" applyFont="1" applyBorder="1" applyAlignment="1">
      <alignment vertical="center"/>
    </xf>
    <xf numFmtId="175" fontId="47" fillId="0" borderId="0" xfId="43" applyNumberFormat="1" applyFont="1" applyBorder="1" applyAlignment="1">
      <alignment vertical="center"/>
    </xf>
    <xf numFmtId="175" fontId="46" fillId="0" borderId="28" xfId="43" applyNumberFormat="1" applyFont="1" applyBorder="1" applyAlignment="1">
      <alignment vertical="center"/>
    </xf>
    <xf numFmtId="175" fontId="46" fillId="0" borderId="126" xfId="43" applyNumberFormat="1" applyFont="1" applyBorder="1" applyAlignment="1">
      <alignment vertical="center"/>
    </xf>
    <xf numFmtId="175" fontId="46" fillId="0" borderId="0" xfId="43" applyNumberFormat="1" applyFont="1" applyBorder="1" applyAlignment="1">
      <alignment vertical="center"/>
    </xf>
    <xf numFmtId="175" fontId="46" fillId="0" borderId="99" xfId="43" applyNumberFormat="1" applyFont="1" applyBorder="1" applyAlignment="1">
      <alignment vertical="center"/>
    </xf>
    <xf numFmtId="175" fontId="47" fillId="0" borderId="72" xfId="43" applyNumberFormat="1" applyFont="1" applyBorder="1" applyAlignment="1">
      <alignment vertical="center"/>
    </xf>
    <xf numFmtId="175" fontId="47" fillId="0" borderId="127" xfId="43" applyNumberFormat="1" applyFont="1" applyBorder="1" applyAlignment="1">
      <alignment vertical="center"/>
    </xf>
    <xf numFmtId="175" fontId="46" fillId="0" borderId="91" xfId="43" applyNumberFormat="1" applyFont="1" applyBorder="1" applyAlignment="1">
      <alignment vertical="center"/>
    </xf>
    <xf numFmtId="175" fontId="47" fillId="0" borderId="128" xfId="43" applyNumberFormat="1" applyFont="1" applyBorder="1" applyAlignment="1">
      <alignment vertical="center"/>
    </xf>
    <xf numFmtId="175" fontId="47" fillId="0" borderId="90" xfId="43" applyNumberFormat="1" applyFont="1" applyBorder="1" applyAlignment="1">
      <alignment vertical="center"/>
    </xf>
    <xf numFmtId="175" fontId="46" fillId="0" borderId="106" xfId="43" applyNumberFormat="1" applyFont="1" applyBorder="1" applyAlignment="1">
      <alignment vertical="center"/>
    </xf>
    <xf numFmtId="175" fontId="46" fillId="0" borderId="123" xfId="43" applyNumberFormat="1" applyFont="1" applyBorder="1" applyAlignment="1">
      <alignment vertical="center"/>
    </xf>
    <xf numFmtId="175" fontId="46" fillId="0" borderId="90" xfId="43" applyNumberFormat="1" applyFont="1" applyBorder="1" applyAlignment="1">
      <alignment vertical="center"/>
    </xf>
    <xf numFmtId="175" fontId="46" fillId="0" borderId="127" xfId="43" applyNumberFormat="1" applyFont="1" applyBorder="1" applyAlignment="1">
      <alignment vertical="center"/>
    </xf>
    <xf numFmtId="174" fontId="46" fillId="0" borderId="75" xfId="43" applyNumberFormat="1" applyFont="1" applyBorder="1" applyAlignment="1">
      <alignment horizontal="right" vertical="center"/>
    </xf>
    <xf numFmtId="174" fontId="46" fillId="0" borderId="79" xfId="43" applyNumberFormat="1" applyFont="1" applyBorder="1" applyAlignment="1">
      <alignment horizontal="right" vertical="center"/>
    </xf>
    <xf numFmtId="174" fontId="46" fillId="0" borderId="92" xfId="43" applyNumberFormat="1" applyFont="1" applyBorder="1" applyAlignment="1">
      <alignment horizontal="right" vertical="center"/>
    </xf>
    <xf numFmtId="174" fontId="46" fillId="0" borderId="114" xfId="43" applyNumberFormat="1" applyFont="1" applyBorder="1" applyAlignment="1">
      <alignment horizontal="right" vertical="center"/>
    </xf>
    <xf numFmtId="174" fontId="46" fillId="0" borderId="124" xfId="43" applyNumberFormat="1" applyFont="1" applyBorder="1" applyAlignment="1">
      <alignment horizontal="right" vertical="center"/>
    </xf>
    <xf numFmtId="0" fontId="25" fillId="0" borderId="117" xfId="0" applyFont="1" applyFill="1" applyBorder="1" applyAlignment="1">
      <alignment horizontal="center"/>
    </xf>
    <xf numFmtId="0" fontId="25" fillId="0" borderId="143" xfId="0" applyFont="1" applyFill="1" applyBorder="1" applyAlignment="1">
      <alignment horizontal="center"/>
    </xf>
    <xf numFmtId="0" fontId="25" fillId="0" borderId="114" xfId="0" applyFont="1" applyFill="1" applyBorder="1" applyAlignment="1">
      <alignment horizontal="center"/>
    </xf>
    <xf numFmtId="0" fontId="25" fillId="0" borderId="118" xfId="0" applyFont="1" applyFill="1" applyBorder="1" applyAlignment="1">
      <alignment horizontal="center"/>
    </xf>
    <xf numFmtId="172" fontId="25" fillId="0" borderId="113" xfId="0" applyNumberFormat="1" applyFont="1" applyBorder="1" applyAlignment="1">
      <alignment horizontal="center"/>
    </xf>
    <xf numFmtId="172" fontId="25" fillId="0" borderId="107" xfId="0" applyNumberFormat="1" applyFont="1" applyBorder="1" applyAlignment="1">
      <alignment horizontal="center"/>
    </xf>
    <xf numFmtId="0" fontId="1" fillId="0" borderId="0" xfId="44"/>
    <xf numFmtId="0" fontId="1" fillId="0" borderId="0" xfId="44" applyFont="1"/>
    <xf numFmtId="0" fontId="65" fillId="0" borderId="0" xfId="44" applyFont="1"/>
    <xf numFmtId="167" fontId="30" fillId="0" borderId="34" xfId="43" applyNumberFormat="1" applyFont="1" applyBorder="1" applyAlignment="1">
      <alignment horizontal="right"/>
    </xf>
    <xf numFmtId="167" fontId="30" fillId="0" borderId="35" xfId="43" applyNumberFormat="1" applyFont="1" applyBorder="1" applyAlignment="1">
      <alignment horizontal="right"/>
    </xf>
    <xf numFmtId="167" fontId="30" fillId="0" borderId="60" xfId="43" applyNumberFormat="1" applyFont="1" applyBorder="1" applyAlignment="1">
      <alignment horizontal="right"/>
    </xf>
    <xf numFmtId="167" fontId="30" fillId="0" borderId="61" xfId="43" applyNumberFormat="1" applyFont="1" applyBorder="1" applyAlignment="1">
      <alignment horizontal="right"/>
    </xf>
    <xf numFmtId="167" fontId="30" fillId="0" borderId="62" xfId="43" applyNumberFormat="1" applyFont="1" applyBorder="1" applyAlignment="1">
      <alignment horizontal="right"/>
    </xf>
    <xf numFmtId="167" fontId="30" fillId="0" borderId="55" xfId="43" applyNumberFormat="1" applyFont="1" applyBorder="1" applyAlignment="1">
      <alignment horizontal="right"/>
    </xf>
    <xf numFmtId="0" fontId="0" fillId="0" borderId="0" xfId="44" applyFont="1"/>
    <xf numFmtId="0" fontId="29" fillId="34" borderId="11" xfId="0" applyNumberFormat="1" applyFont="1" applyFill="1" applyBorder="1" applyAlignment="1" applyProtection="1">
      <alignment horizontal="center" wrapText="1"/>
    </xf>
    <xf numFmtId="0" fontId="29" fillId="34" borderId="134" xfId="0" applyNumberFormat="1" applyFont="1" applyFill="1" applyBorder="1" applyAlignment="1" applyProtection="1">
      <alignment horizontal="center" wrapText="1"/>
    </xf>
    <xf numFmtId="0" fontId="61" fillId="0" borderId="27" xfId="0" applyFont="1" applyFill="1" applyBorder="1" applyAlignment="1">
      <alignment horizontal="left" vertical="top" wrapText="1"/>
    </xf>
    <xf numFmtId="0" fontId="0" fillId="39" borderId="0" xfId="44" applyFont="1" applyFill="1"/>
    <xf numFmtId="0" fontId="1" fillId="39" borderId="0" xfId="44" applyFill="1"/>
    <xf numFmtId="165" fontId="0" fillId="0" borderId="0" xfId="0" applyNumberFormat="1"/>
    <xf numFmtId="0" fontId="21" fillId="0" borderId="143" xfId="0" applyFont="1" applyFill="1" applyBorder="1" applyAlignment="1">
      <alignment horizontal="center" vertical="center"/>
    </xf>
    <xf numFmtId="3" fontId="25" fillId="0" borderId="121" xfId="1" applyNumberFormat="1" applyFont="1" applyBorder="1" applyAlignment="1">
      <alignment horizontal="right" vertical="center" wrapText="1" indent="1"/>
    </xf>
    <xf numFmtId="3" fontId="25" fillId="36" borderId="122" xfId="1" applyNumberFormat="1" applyFont="1" applyFill="1" applyBorder="1" applyAlignment="1">
      <alignment horizontal="right" vertical="center" wrapText="1" indent="1"/>
    </xf>
    <xf numFmtId="3" fontId="24" fillId="0" borderId="86" xfId="1" applyNumberFormat="1" applyFont="1" applyBorder="1" applyAlignment="1">
      <alignment horizontal="right" vertical="center" wrapText="1" indent="1"/>
    </xf>
    <xf numFmtId="3" fontId="24" fillId="0" borderId="112" xfId="1" applyNumberFormat="1" applyFont="1" applyBorder="1" applyAlignment="1">
      <alignment horizontal="right" vertical="center" wrapText="1" indent="1"/>
    </xf>
    <xf numFmtId="3" fontId="25" fillId="0" borderId="119" xfId="1" applyNumberFormat="1" applyFont="1" applyBorder="1" applyAlignment="1">
      <alignment horizontal="right" vertical="center" wrapText="1" indent="1"/>
    </xf>
    <xf numFmtId="3" fontId="25" fillId="33" borderId="75" xfId="1" applyNumberFormat="1" applyFont="1" applyFill="1" applyBorder="1" applyAlignment="1">
      <alignment horizontal="right" vertical="center" wrapText="1" indent="1"/>
    </xf>
    <xf numFmtId="3" fontId="25" fillId="33" borderId="107" xfId="1" applyNumberFormat="1" applyFont="1" applyFill="1" applyBorder="1" applyAlignment="1">
      <alignment horizontal="right" vertical="center" wrapText="1" indent="1"/>
    </xf>
    <xf numFmtId="3" fontId="25" fillId="33" borderId="122" xfId="1" applyNumberFormat="1" applyFont="1" applyFill="1" applyBorder="1" applyAlignment="1">
      <alignment horizontal="right" vertical="center" wrapText="1" indent="1"/>
    </xf>
    <xf numFmtId="0" fontId="21" fillId="0" borderId="143" xfId="0" applyFont="1" applyBorder="1" applyAlignment="1">
      <alignment horizontal="centerContinuous" vertical="center"/>
    </xf>
    <xf numFmtId="176" fontId="25" fillId="0" borderId="89" xfId="0" applyNumberFormat="1" applyFont="1" applyBorder="1" applyAlignment="1">
      <alignment horizontal="right" vertical="center"/>
    </xf>
    <xf numFmtId="176" fontId="25" fillId="36" borderId="145" xfId="0" applyNumberFormat="1" applyFont="1" applyFill="1" applyBorder="1" applyAlignment="1">
      <alignment horizontal="right" vertical="center"/>
    </xf>
    <xf numFmtId="176" fontId="25" fillId="0" borderId="82" xfId="0" applyNumberFormat="1" applyFont="1" applyBorder="1" applyAlignment="1">
      <alignment horizontal="right" vertical="center"/>
    </xf>
    <xf numFmtId="176" fontId="25" fillId="36" borderId="79" xfId="0" applyNumberFormat="1" applyFont="1" applyFill="1" applyBorder="1" applyAlignment="1">
      <alignment horizontal="right" vertical="center"/>
    </xf>
    <xf numFmtId="176" fontId="25" fillId="0" borderId="73" xfId="0" applyNumberFormat="1" applyFont="1" applyBorder="1" applyAlignment="1">
      <alignment horizontal="right" vertical="center"/>
    </xf>
    <xf numFmtId="176" fontId="25" fillId="0" borderId="145" xfId="0" applyNumberFormat="1" applyFont="1" applyBorder="1" applyAlignment="1">
      <alignment horizontal="right" vertical="center"/>
    </xf>
    <xf numFmtId="176" fontId="25" fillId="33" borderId="75" xfId="0" applyNumberFormat="1" applyFont="1" applyFill="1" applyBorder="1" applyAlignment="1">
      <alignment horizontal="right" vertical="center"/>
    </xf>
    <xf numFmtId="176" fontId="25" fillId="33" borderId="107" xfId="0" applyNumberFormat="1" applyFont="1" applyFill="1" applyBorder="1" applyAlignment="1">
      <alignment horizontal="right" vertical="center"/>
    </xf>
    <xf numFmtId="176" fontId="25" fillId="33" borderId="118" xfId="0" applyNumberFormat="1" applyFont="1" applyFill="1" applyBorder="1" applyAlignment="1">
      <alignment horizontal="right" vertical="center"/>
    </xf>
    <xf numFmtId="176" fontId="25" fillId="33" borderId="79" xfId="0" applyNumberFormat="1" applyFont="1" applyFill="1" applyBorder="1" applyAlignment="1">
      <alignment horizontal="right" vertical="center"/>
    </xf>
    <xf numFmtId="0" fontId="0" fillId="33" borderId="0" xfId="0" applyNumberFormat="1" applyFont="1" applyFill="1" applyBorder="1" applyAlignment="1" applyProtection="1">
      <alignment vertical="center"/>
    </xf>
    <xf numFmtId="3" fontId="23" fillId="0" borderId="86" xfId="0" applyNumberFormat="1" applyFont="1" applyFill="1" applyBorder="1" applyAlignment="1">
      <alignment horizontal="right"/>
    </xf>
    <xf numFmtId="3" fontId="23" fillId="0" borderId="87" xfId="0" applyNumberFormat="1" applyFont="1" applyFill="1" applyBorder="1" applyAlignment="1">
      <alignment horizontal="right"/>
    </xf>
    <xf numFmtId="3" fontId="23" fillId="0" borderId="82" xfId="0" applyNumberFormat="1" applyFont="1" applyFill="1" applyBorder="1" applyAlignment="1">
      <alignment horizontal="right"/>
    </xf>
    <xf numFmtId="3" fontId="23" fillId="0" borderId="88" xfId="0" applyNumberFormat="1" applyFont="1" applyFill="1" applyBorder="1" applyAlignment="1">
      <alignment horizontal="right"/>
    </xf>
    <xf numFmtId="3" fontId="23" fillId="0" borderId="0" xfId="0" applyNumberFormat="1" applyFont="1" applyFill="1" applyBorder="1" applyAlignment="1">
      <alignment horizontal="right"/>
    </xf>
    <xf numFmtId="3" fontId="23" fillId="0" borderId="89" xfId="0" applyNumberFormat="1" applyFont="1" applyFill="1" applyBorder="1" applyAlignment="1">
      <alignment horizontal="right"/>
    </xf>
    <xf numFmtId="3" fontId="21" fillId="0" borderId="72" xfId="0" applyNumberFormat="1" applyFont="1" applyFill="1" applyBorder="1" applyAlignment="1">
      <alignment horizontal="right"/>
    </xf>
    <xf numFmtId="3" fontId="21" fillId="0" borderId="90" xfId="0" applyNumberFormat="1" applyFont="1" applyFill="1" applyBorder="1" applyAlignment="1">
      <alignment horizontal="right"/>
    </xf>
    <xf numFmtId="3" fontId="21" fillId="0" borderId="91" xfId="0" applyNumberFormat="1" applyFont="1" applyFill="1" applyBorder="1" applyAlignment="1">
      <alignment horizontal="right"/>
    </xf>
    <xf numFmtId="3" fontId="21" fillId="0" borderId="0" xfId="0" applyNumberFormat="1" applyFont="1" applyFill="1" applyBorder="1" applyAlignment="1">
      <alignment horizontal="right"/>
    </xf>
    <xf numFmtId="3" fontId="21" fillId="0" borderId="89" xfId="0" applyNumberFormat="1" applyFont="1" applyFill="1" applyBorder="1" applyAlignment="1">
      <alignment horizontal="right"/>
    </xf>
    <xf numFmtId="3" fontId="21" fillId="0" borderId="75" xfId="0" applyNumberFormat="1" applyFont="1" applyFill="1" applyBorder="1" applyAlignment="1">
      <alignment horizontal="right"/>
    </xf>
    <xf numFmtId="3" fontId="21" fillId="0" borderId="114" xfId="0" applyNumberFormat="1" applyFont="1" applyFill="1" applyBorder="1" applyAlignment="1">
      <alignment horizontal="right"/>
    </xf>
    <xf numFmtId="3" fontId="21" fillId="0" borderId="143" xfId="0" applyNumberFormat="1" applyFont="1" applyFill="1" applyBorder="1" applyAlignment="1">
      <alignment horizontal="right"/>
    </xf>
    <xf numFmtId="177" fontId="23" fillId="0" borderId="77" xfId="0" applyNumberFormat="1" applyFont="1" applyFill="1" applyBorder="1" applyAlignment="1">
      <alignment horizontal="right"/>
    </xf>
    <xf numFmtId="177" fontId="23" fillId="0" borderId="49" xfId="0" applyNumberFormat="1" applyFont="1" applyFill="1" applyBorder="1" applyAlignment="1">
      <alignment horizontal="right"/>
    </xf>
    <xf numFmtId="177" fontId="21" fillId="0" borderId="78" xfId="0" applyNumberFormat="1" applyFont="1" applyFill="1" applyBorder="1" applyAlignment="1">
      <alignment horizontal="right"/>
    </xf>
    <xf numFmtId="177" fontId="21" fillId="0" borderId="49" xfId="0" applyNumberFormat="1" applyFont="1" applyFill="1" applyBorder="1" applyAlignment="1">
      <alignment horizontal="right"/>
    </xf>
    <xf numFmtId="177" fontId="21" fillId="0" borderId="48" xfId="0" applyNumberFormat="1" applyFont="1" applyFill="1" applyBorder="1" applyAlignment="1">
      <alignment horizontal="right"/>
    </xf>
    <xf numFmtId="0" fontId="51" fillId="34" borderId="86" xfId="0" applyNumberFormat="1" applyFont="1" applyFill="1" applyBorder="1" applyAlignment="1" applyProtection="1">
      <alignment wrapText="1"/>
    </xf>
    <xf numFmtId="0" fontId="51" fillId="34" borderId="82" xfId="0" applyNumberFormat="1" applyFont="1" applyFill="1" applyBorder="1" applyAlignment="1" applyProtection="1">
      <alignment wrapText="1"/>
    </xf>
    <xf numFmtId="0" fontId="51" fillId="34" borderId="19" xfId="0" applyNumberFormat="1" applyFont="1" applyFill="1" applyBorder="1" applyAlignment="1" applyProtection="1">
      <alignment horizontal="left" vertical="top" wrapText="1"/>
    </xf>
    <xf numFmtId="0" fontId="51" fillId="34" borderId="15" xfId="0" applyNumberFormat="1" applyFont="1" applyFill="1" applyBorder="1" applyAlignment="1" applyProtection="1">
      <alignment horizontal="right" wrapText="1"/>
    </xf>
    <xf numFmtId="2" fontId="51" fillId="34" borderId="18" xfId="0" applyNumberFormat="1" applyFont="1" applyFill="1" applyBorder="1" applyAlignment="1" applyProtection="1">
      <alignment horizontal="right" wrapText="1"/>
    </xf>
    <xf numFmtId="2" fontId="67" fillId="0" borderId="106" xfId="0" applyNumberFormat="1" applyFont="1" applyBorder="1" applyAlignment="1">
      <alignment horizontal="right" vertical="center"/>
    </xf>
    <xf numFmtId="0" fontId="51" fillId="34" borderId="12" xfId="0" applyNumberFormat="1" applyFont="1" applyFill="1" applyBorder="1" applyAlignment="1" applyProtection="1">
      <alignment horizontal="left" vertical="top" wrapText="1"/>
    </xf>
    <xf numFmtId="10" fontId="51" fillId="34" borderId="10" xfId="0" applyNumberFormat="1" applyFont="1" applyFill="1" applyBorder="1" applyAlignment="1" applyProtection="1">
      <alignment horizontal="right" wrapText="1"/>
    </xf>
    <xf numFmtId="0" fontId="51" fillId="34" borderId="10" xfId="0" applyNumberFormat="1" applyFont="1" applyFill="1" applyBorder="1" applyAlignment="1" applyProtection="1">
      <alignment horizontal="right" wrapText="1"/>
    </xf>
    <xf numFmtId="2" fontId="51" fillId="34" borderId="144" xfId="0" applyNumberFormat="1" applyFont="1" applyFill="1" applyBorder="1" applyAlignment="1" applyProtection="1">
      <alignment horizontal="right" wrapText="1"/>
    </xf>
    <xf numFmtId="2" fontId="67" fillId="0" borderId="24" xfId="0" applyNumberFormat="1" applyFont="1" applyBorder="1" applyAlignment="1">
      <alignment horizontal="right" vertical="center"/>
    </xf>
    <xf numFmtId="2" fontId="51" fillId="34" borderId="11" xfId="0" applyNumberFormat="1" applyFont="1" applyFill="1" applyBorder="1" applyAlignment="1" applyProtection="1">
      <alignment horizontal="right" wrapText="1"/>
    </xf>
    <xf numFmtId="0" fontId="51" fillId="34" borderId="10" xfId="0" applyNumberFormat="1" applyFont="1" applyFill="1" applyBorder="1" applyAlignment="1" applyProtection="1">
      <alignment horizontal="left" vertical="top" wrapText="1"/>
    </xf>
    <xf numFmtId="0" fontId="68" fillId="0" borderId="0" xfId="0" applyFont="1" applyAlignment="1">
      <alignment horizontal="left" vertical="center"/>
    </xf>
    <xf numFmtId="0" fontId="68" fillId="0" borderId="79" xfId="0" applyFont="1" applyBorder="1" applyAlignment="1">
      <alignment horizontal="right" vertical="center" wrapText="1"/>
    </xf>
    <xf numFmtId="168" fontId="69" fillId="0" borderId="79" xfId="0" applyNumberFormat="1" applyFont="1" applyBorder="1" applyAlignment="1">
      <alignment horizontal="right" vertical="center" wrapText="1"/>
    </xf>
    <xf numFmtId="0" fontId="70" fillId="0" borderId="0" xfId="0" applyFont="1" applyAlignment="1">
      <alignment horizontal="left" vertical="center"/>
    </xf>
    <xf numFmtId="0" fontId="52" fillId="34" borderId="83" xfId="0" applyNumberFormat="1" applyFont="1" applyFill="1" applyBorder="1" applyAlignment="1" applyProtection="1">
      <alignment horizontal="right" vertical="center" wrapText="1"/>
    </xf>
    <xf numFmtId="168" fontId="69" fillId="0" borderId="83" xfId="0" applyNumberFormat="1" applyFont="1" applyBorder="1" applyAlignment="1">
      <alignment horizontal="right" vertical="center" wrapText="1"/>
    </xf>
    <xf numFmtId="0" fontId="70" fillId="33" borderId="0" xfId="0" applyNumberFormat="1" applyFont="1" applyFill="1" applyBorder="1" applyAlignment="1" applyProtection="1"/>
    <xf numFmtId="168" fontId="71" fillId="0" borderId="0" xfId="0" applyNumberFormat="1" applyFont="1" applyAlignment="1">
      <alignment horizontal="left" vertical="center"/>
    </xf>
    <xf numFmtId="168" fontId="67" fillId="0" borderId="0" xfId="0" applyNumberFormat="1" applyFont="1" applyAlignment="1">
      <alignment horizontal="left" vertical="center"/>
    </xf>
    <xf numFmtId="0" fontId="70" fillId="33" borderId="0" xfId="0" applyNumberFormat="1" applyFont="1" applyFill="1" applyBorder="1" applyAlignment="1" applyProtection="1">
      <alignment horizontal="left" vertical="center"/>
    </xf>
    <xf numFmtId="0" fontId="70" fillId="33" borderId="0" xfId="0" applyNumberFormat="1" applyFont="1" applyFill="1" applyBorder="1" applyAlignment="1" applyProtection="1">
      <alignment horizontal="right" vertical="center"/>
    </xf>
    <xf numFmtId="168" fontId="70" fillId="33" borderId="0" xfId="0" applyNumberFormat="1" applyFont="1" applyFill="1" applyBorder="1" applyAlignment="1" applyProtection="1">
      <alignment horizontal="right" vertical="center"/>
    </xf>
    <xf numFmtId="0" fontId="41" fillId="0" borderId="83" xfId="0" applyNumberFormat="1" applyFont="1" applyBorder="1" applyAlignment="1">
      <alignment vertical="center"/>
    </xf>
    <xf numFmtId="0" fontId="41" fillId="0" borderId="28" xfId="0" applyNumberFormat="1" applyFont="1" applyBorder="1" applyAlignment="1">
      <alignment vertical="center"/>
    </xf>
    <xf numFmtId="0" fontId="40" fillId="36" borderId="83" xfId="0" applyNumberFormat="1" applyFont="1" applyFill="1" applyBorder="1" applyAlignment="1">
      <alignment vertical="center"/>
    </xf>
    <xf numFmtId="0" fontId="40" fillId="36" borderId="79" xfId="0" applyNumberFormat="1" applyFont="1" applyFill="1" applyBorder="1" applyAlignment="1">
      <alignment vertical="center"/>
    </xf>
    <xf numFmtId="0" fontId="41" fillId="0" borderId="145" xfId="0" applyNumberFormat="1" applyFont="1" applyBorder="1" applyAlignment="1">
      <alignment vertical="center"/>
    </xf>
    <xf numFmtId="0" fontId="41" fillId="0" borderId="73" xfId="0" applyNumberFormat="1" applyFont="1" applyBorder="1" applyAlignment="1">
      <alignment vertical="center"/>
    </xf>
    <xf numFmtId="0" fontId="24" fillId="0" borderId="83" xfId="0" applyNumberFormat="1" applyFont="1" applyBorder="1" applyAlignment="1">
      <alignment vertical="center"/>
    </xf>
    <xf numFmtId="0" fontId="24" fillId="0" borderId="28" xfId="0" applyNumberFormat="1" applyFont="1" applyBorder="1" applyAlignment="1">
      <alignment vertical="center"/>
    </xf>
    <xf numFmtId="0" fontId="25" fillId="36" borderId="79" xfId="1" applyNumberFormat="1" applyFont="1" applyFill="1" applyBorder="1" applyAlignment="1">
      <alignment vertical="center"/>
    </xf>
    <xf numFmtId="0" fontId="24" fillId="0" borderId="28" xfId="1" applyNumberFormat="1" applyFont="1" applyBorder="1" applyAlignment="1">
      <alignment vertical="center"/>
    </xf>
    <xf numFmtId="0" fontId="24" fillId="0" borderId="145" xfId="1" applyNumberFormat="1" applyFont="1" applyBorder="1" applyAlignment="1">
      <alignment vertical="center"/>
    </xf>
    <xf numFmtId="0" fontId="24" fillId="0" borderId="73" xfId="1" applyNumberFormat="1" applyFont="1" applyBorder="1" applyAlignment="1">
      <alignment vertical="center"/>
    </xf>
    <xf numFmtId="0" fontId="24" fillId="0" borderId="83" xfId="1" applyNumberFormat="1" applyFont="1" applyBorder="1" applyAlignment="1">
      <alignment vertical="center"/>
    </xf>
    <xf numFmtId="0" fontId="25" fillId="36" borderId="83" xfId="1" applyNumberFormat="1" applyFont="1" applyFill="1" applyBorder="1" applyAlignment="1">
      <alignment vertical="center"/>
    </xf>
    <xf numFmtId="0" fontId="61" fillId="0" borderId="27" xfId="0" applyFont="1" applyFill="1" applyBorder="1" applyAlignment="1">
      <alignment vertical="top" wrapText="1"/>
    </xf>
    <xf numFmtId="0" fontId="73" fillId="34" borderId="10" xfId="0" applyNumberFormat="1" applyFont="1" applyFill="1" applyBorder="1" applyAlignment="1" applyProtection="1">
      <alignment horizontal="center" vertical="center" wrapText="1"/>
    </xf>
    <xf numFmtId="0" fontId="73" fillId="34" borderId="10" xfId="0" applyNumberFormat="1" applyFont="1" applyFill="1" applyBorder="1" applyAlignment="1" applyProtection="1">
      <alignment horizontal="left" vertical="center" wrapText="1"/>
    </xf>
    <xf numFmtId="3" fontId="74" fillId="35" borderId="10" xfId="0" applyNumberFormat="1" applyFont="1" applyFill="1" applyBorder="1" applyAlignment="1" applyProtection="1">
      <alignment horizontal="right" vertical="center" wrapText="1"/>
    </xf>
    <xf numFmtId="3" fontId="53" fillId="34" borderId="10" xfId="0" applyNumberFormat="1" applyFont="1" applyFill="1" applyBorder="1" applyAlignment="1" applyProtection="1">
      <alignment horizontal="right" vertical="center" wrapText="1"/>
    </xf>
    <xf numFmtId="165" fontId="21" fillId="0" borderId="20" xfId="1" applyNumberFormat="1" applyFont="1" applyFill="1" applyBorder="1" applyAlignment="1">
      <alignment horizontal="center" vertical="center"/>
    </xf>
    <xf numFmtId="165" fontId="21" fillId="0" borderId="21" xfId="1" applyNumberFormat="1" applyFont="1" applyFill="1" applyBorder="1" applyAlignment="1">
      <alignment horizontal="center" vertical="center"/>
    </xf>
    <xf numFmtId="165" fontId="21" fillId="0" borderId="22" xfId="1" applyNumberFormat="1" applyFont="1" applyFill="1" applyBorder="1" applyAlignment="1">
      <alignment horizontal="center" vertical="center"/>
    </xf>
    <xf numFmtId="0" fontId="29" fillId="0" borderId="25" xfId="43" applyFont="1" applyBorder="1" applyAlignment="1">
      <alignment horizontal="center" vertical="center" textRotation="90"/>
    </xf>
    <xf numFmtId="0" fontId="29" fillId="0" borderId="27" xfId="43" applyFont="1" applyBorder="1" applyAlignment="1">
      <alignment horizontal="center" vertical="center" textRotation="90"/>
    </xf>
    <xf numFmtId="0" fontId="29" fillId="0" borderId="37" xfId="43" applyFont="1" applyBorder="1" applyAlignment="1">
      <alignment horizontal="center" vertical="center" textRotation="90"/>
    </xf>
    <xf numFmtId="0" fontId="40" fillId="0" borderId="73" xfId="0" applyFont="1" applyFill="1" applyBorder="1" applyAlignment="1">
      <alignment horizontal="center" vertical="center" textRotation="90"/>
    </xf>
    <xf numFmtId="0" fontId="21" fillId="0" borderId="24" xfId="0" applyFont="1" applyBorder="1" applyAlignment="1">
      <alignment horizontal="center"/>
    </xf>
    <xf numFmtId="0" fontId="37" fillId="0" borderId="91" xfId="0" applyFont="1" applyFill="1" applyBorder="1" applyAlignment="1">
      <alignment horizontal="right" vertical="center"/>
    </xf>
    <xf numFmtId="0" fontId="37" fillId="0" borderId="69" xfId="0" applyFont="1" applyFill="1" applyBorder="1" applyAlignment="1">
      <alignment horizontal="right" vertical="center"/>
    </xf>
    <xf numFmtId="170" fontId="40" fillId="0" borderId="73" xfId="0" applyNumberFormat="1" applyFont="1" applyFill="1" applyBorder="1" applyAlignment="1">
      <alignment horizontal="center" vertical="center" textRotation="90"/>
    </xf>
    <xf numFmtId="170" fontId="40" fillId="0" borderId="145" xfId="0" applyNumberFormat="1" applyFont="1" applyFill="1" applyBorder="1" applyAlignment="1">
      <alignment horizontal="center" vertical="center" textRotation="90"/>
    </xf>
    <xf numFmtId="170" fontId="40" fillId="0" borderId="28" xfId="0" applyNumberFormat="1" applyFont="1" applyFill="1" applyBorder="1" applyAlignment="1">
      <alignment horizontal="center" vertical="center" textRotation="90"/>
    </xf>
    <xf numFmtId="170" fontId="40" fillId="0" borderId="45" xfId="0" applyNumberFormat="1" applyFont="1" applyFill="1" applyBorder="1" applyAlignment="1">
      <alignment horizontal="center" vertical="center" textRotation="90"/>
    </xf>
    <xf numFmtId="169" fontId="21" fillId="0" borderId="79" xfId="0" applyNumberFormat="1" applyFont="1" applyFill="1" applyBorder="1" applyAlignment="1">
      <alignment horizontal="center"/>
    </xf>
    <xf numFmtId="0" fontId="21" fillId="0" borderId="79" xfId="0" applyFont="1" applyFill="1" applyBorder="1" applyAlignment="1">
      <alignment horizontal="center"/>
    </xf>
    <xf numFmtId="0" fontId="21" fillId="0" borderId="83" xfId="0" applyFont="1" applyFill="1" applyBorder="1" applyAlignment="1">
      <alignment horizontal="center"/>
    </xf>
    <xf numFmtId="170" fontId="21" fillId="0" borderId="84" xfId="0" applyNumberFormat="1" applyFont="1" applyFill="1" applyBorder="1" applyAlignment="1">
      <alignment horizontal="center" vertical="center" textRotation="90"/>
    </xf>
    <xf numFmtId="0" fontId="21" fillId="0" borderId="71" xfId="0" applyFont="1" applyFill="1" applyBorder="1" applyAlignment="1">
      <alignment horizontal="center" vertical="center" textRotation="90"/>
    </xf>
    <xf numFmtId="0" fontId="21" fillId="0" borderId="80" xfId="0" applyFont="1" applyFill="1" applyBorder="1" applyAlignment="1">
      <alignment horizontal="center" vertical="center" textRotation="90"/>
    </xf>
    <xf numFmtId="170" fontId="21" fillId="0" borderId="85" xfId="0" applyNumberFormat="1" applyFont="1" applyFill="1" applyBorder="1" applyAlignment="1">
      <alignment horizontal="center" vertical="center" textRotation="90"/>
    </xf>
    <xf numFmtId="0" fontId="21" fillId="0" borderId="93" xfId="0" applyFont="1" applyFill="1" applyBorder="1" applyAlignment="1">
      <alignment horizontal="center" vertical="center" textRotation="90"/>
    </xf>
    <xf numFmtId="0" fontId="21" fillId="0" borderId="94" xfId="0" applyFont="1" applyFill="1" applyBorder="1" applyAlignment="1">
      <alignment horizontal="center" vertical="center"/>
    </xf>
    <xf numFmtId="0" fontId="21" fillId="0" borderId="95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86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40" fillId="0" borderId="96" xfId="0" applyFont="1" applyBorder="1" applyAlignment="1">
      <alignment horizontal="center"/>
    </xf>
    <xf numFmtId="0" fontId="40" fillId="0" borderId="82" xfId="0" applyFont="1" applyBorder="1" applyAlignment="1">
      <alignment horizontal="center"/>
    </xf>
    <xf numFmtId="0" fontId="25" fillId="0" borderId="86" xfId="0" applyFont="1" applyFill="1" applyBorder="1" applyAlignment="1">
      <alignment horizontal="center"/>
    </xf>
    <xf numFmtId="0" fontId="25" fillId="0" borderId="82" xfId="0" applyFont="1" applyFill="1" applyBorder="1" applyAlignment="1">
      <alignment horizontal="center"/>
    </xf>
    <xf numFmtId="0" fontId="25" fillId="0" borderId="97" xfId="0" applyFont="1" applyFill="1" applyBorder="1" applyAlignment="1">
      <alignment horizontal="center"/>
    </xf>
    <xf numFmtId="0" fontId="25" fillId="0" borderId="96" xfId="0" applyFont="1" applyBorder="1" applyAlignment="1">
      <alignment horizontal="center"/>
    </xf>
    <xf numFmtId="0" fontId="25" fillId="0" borderId="97" xfId="0" applyFont="1" applyBorder="1" applyAlignment="1">
      <alignment horizontal="center"/>
    </xf>
    <xf numFmtId="0" fontId="25" fillId="0" borderId="82" xfId="0" applyFont="1" applyBorder="1" applyAlignment="1">
      <alignment horizontal="center"/>
    </xf>
    <xf numFmtId="0" fontId="25" fillId="0" borderId="83" xfId="0" applyFont="1" applyBorder="1" applyAlignment="1">
      <alignment horizontal="center" vertical="center" textRotation="90"/>
    </xf>
    <xf numFmtId="0" fontId="25" fillId="0" borderId="73" xfId="0" applyFont="1" applyBorder="1" applyAlignment="1">
      <alignment horizontal="center" vertical="center" textRotation="90"/>
    </xf>
    <xf numFmtId="0" fontId="25" fillId="0" borderId="106" xfId="0" applyFont="1" applyBorder="1" applyAlignment="1">
      <alignment horizontal="center" vertical="center" textRotation="90"/>
    </xf>
    <xf numFmtId="0" fontId="37" fillId="0" borderId="90" xfId="0" applyFont="1" applyBorder="1" applyAlignment="1">
      <alignment horizontal="right" vertical="center" wrapText="1"/>
    </xf>
    <xf numFmtId="0" fontId="37" fillId="0" borderId="91" xfId="0" applyFont="1" applyBorder="1" applyAlignment="1">
      <alignment horizontal="right" vertical="center" wrapText="1"/>
    </xf>
    <xf numFmtId="0" fontId="29" fillId="0" borderId="83" xfId="43" applyFont="1" applyBorder="1" applyAlignment="1">
      <alignment horizontal="center" vertical="center" textRotation="90"/>
    </xf>
    <xf numFmtId="0" fontId="29" fillId="0" borderId="73" xfId="43" applyFont="1" applyBorder="1" applyAlignment="1">
      <alignment horizontal="center" vertical="center" textRotation="90"/>
    </xf>
    <xf numFmtId="0" fontId="29" fillId="0" borderId="28" xfId="43" applyFont="1" applyBorder="1" applyAlignment="1">
      <alignment horizontal="center" vertical="center" textRotation="90"/>
    </xf>
    <xf numFmtId="0" fontId="29" fillId="0" borderId="106" xfId="43" applyFont="1" applyBorder="1" applyAlignment="1">
      <alignment horizontal="center" vertical="center" textRotation="90"/>
    </xf>
    <xf numFmtId="0" fontId="29" fillId="38" borderId="26" xfId="43" applyFont="1" applyFill="1" applyBorder="1" applyAlignment="1">
      <alignment horizontal="center" vertical="center" textRotation="90"/>
    </xf>
    <xf numFmtId="0" fontId="29" fillId="38" borderId="28" xfId="43" applyFont="1" applyFill="1" applyBorder="1" applyAlignment="1">
      <alignment horizontal="center" vertical="center" textRotation="90"/>
    </xf>
    <xf numFmtId="0" fontId="29" fillId="38" borderId="45" xfId="43" applyFont="1" applyFill="1" applyBorder="1" applyAlignment="1">
      <alignment horizontal="center" vertical="center" textRotation="90"/>
    </xf>
    <xf numFmtId="0" fontId="40" fillId="0" borderId="24" xfId="0" applyFont="1" applyBorder="1" applyAlignment="1">
      <alignment horizontal="center"/>
    </xf>
    <xf numFmtId="0" fontId="29" fillId="0" borderId="26" xfId="43" applyFont="1" applyFill="1" applyBorder="1" applyAlignment="1">
      <alignment horizontal="center" vertical="center" textRotation="90"/>
    </xf>
    <xf numFmtId="0" fontId="29" fillId="0" borderId="28" xfId="43" applyFont="1" applyFill="1" applyBorder="1" applyAlignment="1">
      <alignment horizontal="center" vertical="center" textRotation="90"/>
    </xf>
    <xf numFmtId="0" fontId="29" fillId="0" borderId="45" xfId="43" applyFont="1" applyFill="1" applyBorder="1" applyAlignment="1">
      <alignment horizontal="center" vertical="center" textRotation="90"/>
    </xf>
    <xf numFmtId="0" fontId="51" fillId="34" borderId="130" xfId="0" applyNumberFormat="1" applyFont="1" applyFill="1" applyBorder="1" applyAlignment="1" applyProtection="1">
      <alignment horizontal="left" vertical="top" wrapText="1"/>
    </xf>
    <xf numFmtId="0" fontId="51" fillId="34" borderId="16" xfId="0" applyNumberFormat="1" applyFont="1" applyFill="1" applyBorder="1" applyAlignment="1" applyProtection="1">
      <alignment horizontal="left" vertical="top" wrapText="1"/>
    </xf>
    <xf numFmtId="0" fontId="51" fillId="34" borderId="15" xfId="0" applyNumberFormat="1" applyFont="1" applyFill="1" applyBorder="1" applyAlignment="1" applyProtection="1">
      <alignment horizontal="left" vertical="top" wrapText="1"/>
    </xf>
    <xf numFmtId="0" fontId="51" fillId="34" borderId="145" xfId="0" applyNumberFormat="1" applyFont="1" applyFill="1" applyBorder="1" applyAlignment="1" applyProtection="1">
      <alignment horizontal="left" vertical="top" wrapText="1"/>
    </xf>
    <xf numFmtId="0" fontId="51" fillId="34" borderId="73" xfId="0" applyNumberFormat="1" applyFont="1" applyFill="1" applyBorder="1" applyAlignment="1" applyProtection="1">
      <alignment horizontal="left" vertical="top" wrapText="1"/>
    </xf>
    <xf numFmtId="0" fontId="51" fillId="34" borderId="45" xfId="0" applyNumberFormat="1" applyFont="1" applyFill="1" applyBorder="1" applyAlignment="1" applyProtection="1">
      <alignment horizontal="left" vertical="top" wrapText="1"/>
    </xf>
    <xf numFmtId="0" fontId="51" fillId="34" borderId="79" xfId="0" applyNumberFormat="1" applyFont="1" applyFill="1" applyBorder="1" applyAlignment="1" applyProtection="1">
      <alignment horizontal="left" vertical="top" wrapText="1"/>
    </xf>
    <xf numFmtId="0" fontId="51" fillId="34" borderId="75" xfId="0" applyNumberFormat="1" applyFont="1" applyFill="1" applyBorder="1" applyAlignment="1" applyProtection="1">
      <alignment horizontal="center" wrapText="1"/>
    </xf>
    <xf numFmtId="0" fontId="51" fillId="34" borderId="92" xfId="0" applyNumberFormat="1" applyFont="1" applyFill="1" applyBorder="1" applyAlignment="1" applyProtection="1">
      <alignment horizontal="center" wrapText="1"/>
    </xf>
    <xf numFmtId="165" fontId="56" fillId="0" borderId="0" xfId="1" applyNumberFormat="1" applyFont="1" applyAlignment="1">
      <alignment horizontal="center" vertical="top"/>
    </xf>
    <xf numFmtId="165" fontId="56" fillId="0" borderId="90" xfId="1" applyNumberFormat="1" applyFont="1" applyBorder="1" applyAlignment="1">
      <alignment horizontal="center" vertical="top"/>
    </xf>
    <xf numFmtId="165" fontId="21" fillId="0" borderId="75" xfId="1" applyNumberFormat="1" applyFont="1" applyFill="1" applyBorder="1" applyAlignment="1">
      <alignment horizontal="center" vertical="center" wrapText="1"/>
    </xf>
    <xf numFmtId="165" fontId="21" fillId="0" borderId="92" xfId="1" applyNumberFormat="1" applyFont="1" applyFill="1" applyBorder="1" applyAlignment="1">
      <alignment horizontal="center" vertical="center" wrapText="1"/>
    </xf>
    <xf numFmtId="165" fontId="21" fillId="0" borderId="114" xfId="1" applyNumberFormat="1" applyFont="1" applyFill="1" applyBorder="1" applyAlignment="1">
      <alignment horizontal="center" vertical="center" wrapText="1"/>
    </xf>
    <xf numFmtId="165" fontId="21" fillId="0" borderId="119" xfId="1" applyNumberFormat="1" applyFont="1" applyFill="1" applyBorder="1" applyAlignment="1">
      <alignment horizontal="center" vertical="center" wrapText="1"/>
    </xf>
    <xf numFmtId="165" fontId="21" fillId="0" borderId="120" xfId="1" applyNumberFormat="1" applyFont="1" applyFill="1" applyBorder="1" applyAlignment="1">
      <alignment horizontal="center" vertical="center" wrapText="1"/>
    </xf>
    <xf numFmtId="165" fontId="40" fillId="0" borderId="83" xfId="1" applyNumberFormat="1" applyFont="1" applyBorder="1" applyAlignment="1">
      <alignment horizontal="left" vertical="top" wrapText="1"/>
    </xf>
    <xf numFmtId="165" fontId="40" fillId="0" borderId="28" xfId="1" applyNumberFormat="1" applyFont="1" applyBorder="1" applyAlignment="1">
      <alignment horizontal="left" vertical="top" wrapText="1"/>
    </xf>
    <xf numFmtId="165" fontId="40" fillId="0" borderId="106" xfId="1" applyNumberFormat="1" applyFont="1" applyBorder="1" applyAlignment="1">
      <alignment horizontal="left" vertical="top" wrapText="1"/>
    </xf>
    <xf numFmtId="0" fontId="29" fillId="34" borderId="14" xfId="0" applyNumberFormat="1" applyFont="1" applyFill="1" applyBorder="1" applyAlignment="1" applyProtection="1">
      <alignment horizontal="left" vertical="top" wrapText="1"/>
    </xf>
    <xf numFmtId="0" fontId="29" fillId="34" borderId="16" xfId="0" applyNumberFormat="1" applyFont="1" applyFill="1" applyBorder="1" applyAlignment="1" applyProtection="1">
      <alignment horizontal="left" vertical="top" wrapText="1"/>
    </xf>
    <xf numFmtId="0" fontId="29" fillId="34" borderId="15" xfId="0" applyNumberFormat="1" applyFont="1" applyFill="1" applyBorder="1" applyAlignment="1" applyProtection="1">
      <alignment horizontal="left" vertical="top" wrapText="1"/>
    </xf>
    <xf numFmtId="0" fontId="57" fillId="34" borderId="0" xfId="0" applyNumberFormat="1" applyFont="1" applyFill="1" applyBorder="1" applyAlignment="1" applyProtection="1">
      <alignment horizontal="center" wrapText="1"/>
    </xf>
    <xf numFmtId="0" fontId="57" fillId="34" borderId="131" xfId="0" applyNumberFormat="1" applyFont="1" applyFill="1" applyBorder="1" applyAlignment="1" applyProtection="1">
      <alignment horizontal="center" wrapText="1"/>
    </xf>
    <xf numFmtId="0" fontId="57" fillId="34" borderId="132" xfId="0" applyNumberFormat="1" applyFont="1" applyFill="1" applyBorder="1" applyAlignment="1" applyProtection="1">
      <alignment horizontal="center" wrapText="1"/>
    </xf>
    <xf numFmtId="0" fontId="57" fillId="34" borderId="19" xfId="0" applyNumberFormat="1" applyFont="1" applyFill="1" applyBorder="1" applyAlignment="1" applyProtection="1">
      <alignment horizontal="center" wrapText="1"/>
    </xf>
    <xf numFmtId="0" fontId="29" fillId="34" borderId="11" xfId="0" applyNumberFormat="1" applyFont="1" applyFill="1" applyBorder="1" applyAlignment="1" applyProtection="1">
      <alignment horizontal="center" wrapText="1"/>
    </xf>
    <xf numFmtId="0" fontId="29" fillId="34" borderId="13" xfId="0" applyNumberFormat="1" applyFont="1" applyFill="1" applyBorder="1" applyAlignment="1" applyProtection="1">
      <alignment horizontal="center" wrapText="1"/>
    </xf>
    <xf numFmtId="0" fontId="29" fillId="34" borderId="12" xfId="0" applyNumberFormat="1" applyFont="1" applyFill="1" applyBorder="1" applyAlignment="1" applyProtection="1">
      <alignment horizontal="center" wrapText="1"/>
    </xf>
    <xf numFmtId="0" fontId="29" fillId="34" borderId="134" xfId="0" applyNumberFormat="1" applyFont="1" applyFill="1" applyBorder="1" applyAlignment="1" applyProtection="1">
      <alignment horizontal="center" wrapText="1"/>
    </xf>
    <xf numFmtId="0" fontId="54" fillId="0" borderId="75" xfId="43" applyFont="1" applyBorder="1" applyAlignment="1">
      <alignment horizontal="center" vertical="center" wrapText="1"/>
    </xf>
    <xf numFmtId="0" fontId="54" fillId="0" borderId="92" xfId="43" applyFont="1" applyBorder="1" applyAlignment="1">
      <alignment horizontal="center" vertical="center" wrapText="1"/>
    </xf>
    <xf numFmtId="0" fontId="46" fillId="0" borderId="75" xfId="43" applyFont="1" applyBorder="1" applyAlignment="1">
      <alignment horizontal="center" vertical="center"/>
    </xf>
    <xf numFmtId="0" fontId="46" fillId="0" borderId="114" xfId="43" applyFont="1" applyBorder="1" applyAlignment="1">
      <alignment horizontal="center" vertical="center"/>
    </xf>
    <xf numFmtId="0" fontId="46" fillId="0" borderId="92" xfId="43" applyFont="1" applyBorder="1" applyAlignment="1">
      <alignment horizontal="center" vertical="center"/>
    </xf>
    <xf numFmtId="0" fontId="46" fillId="0" borderId="118" xfId="43" applyFont="1" applyBorder="1" applyAlignment="1">
      <alignment horizontal="center" vertical="center"/>
    </xf>
    <xf numFmtId="0" fontId="46" fillId="0" borderId="143" xfId="43" applyFont="1" applyBorder="1" applyAlignment="1">
      <alignment horizontal="center" vertical="center"/>
    </xf>
    <xf numFmtId="0" fontId="45" fillId="0" borderId="75" xfId="43" applyFont="1" applyBorder="1" applyAlignment="1">
      <alignment horizontal="center" vertical="center" wrapText="1"/>
    </xf>
    <xf numFmtId="0" fontId="45" fillId="0" borderId="92" xfId="43" applyFont="1" applyBorder="1" applyAlignment="1">
      <alignment horizontal="center" vertical="center" wrapText="1"/>
    </xf>
    <xf numFmtId="0" fontId="64" fillId="0" borderId="75" xfId="43" applyFont="1" applyBorder="1" applyAlignment="1">
      <alignment horizontal="center" vertical="center"/>
    </xf>
    <xf numFmtId="0" fontId="64" fillId="0" borderId="114" xfId="43" applyFont="1" applyBorder="1" applyAlignment="1">
      <alignment horizontal="center" vertical="center"/>
    </xf>
    <xf numFmtId="0" fontId="64" fillId="0" borderId="92" xfId="43" applyFont="1" applyBorder="1" applyAlignment="1">
      <alignment horizontal="center" vertical="center"/>
    </xf>
    <xf numFmtId="0" fontId="64" fillId="0" borderId="118" xfId="43" applyFont="1" applyBorder="1" applyAlignment="1">
      <alignment horizontal="center" vertical="center"/>
    </xf>
    <xf numFmtId="0" fontId="64" fillId="0" borderId="143" xfId="43" applyFont="1" applyBorder="1" applyAlignment="1">
      <alignment horizontal="center" vertical="center"/>
    </xf>
    <xf numFmtId="0" fontId="21" fillId="0" borderId="75" xfId="43" applyFont="1" applyBorder="1" applyAlignment="1">
      <alignment horizontal="center" vertical="center" wrapText="1"/>
    </xf>
    <xf numFmtId="0" fontId="21" fillId="0" borderId="92" xfId="43" applyFont="1" applyBorder="1" applyAlignment="1">
      <alignment horizontal="center" vertical="center" wrapText="1"/>
    </xf>
    <xf numFmtId="0" fontId="40" fillId="0" borderId="145" xfId="0" applyFont="1" applyBorder="1" applyAlignment="1">
      <alignment horizontal="left" vertical="top" wrapText="1"/>
    </xf>
    <xf numFmtId="0" fontId="40" fillId="0" borderId="73" xfId="0" applyFont="1" applyBorder="1" applyAlignment="1">
      <alignment horizontal="left" vertical="top" wrapText="1"/>
    </xf>
    <xf numFmtId="0" fontId="40" fillId="0" borderId="45" xfId="0" applyFont="1" applyBorder="1" applyAlignment="1">
      <alignment horizontal="left" vertical="top" wrapText="1"/>
    </xf>
    <xf numFmtId="165" fontId="25" fillId="0" borderId="145" xfId="1" applyNumberFormat="1" applyFont="1" applyBorder="1" applyAlignment="1">
      <alignment horizontal="left" vertical="top" wrapText="1"/>
    </xf>
    <xf numFmtId="165" fontId="25" fillId="0" borderId="73" xfId="1" applyNumberFormat="1" applyFont="1" applyBorder="1" applyAlignment="1">
      <alignment horizontal="left" vertical="top" wrapText="1"/>
    </xf>
    <xf numFmtId="165" fontId="25" fillId="0" borderId="45" xfId="1" applyNumberFormat="1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90" xfId="0" applyBorder="1" applyAlignment="1">
      <alignment horizontal="center" vertical="top"/>
    </xf>
    <xf numFmtId="0" fontId="21" fillId="0" borderId="75" xfId="0" applyFont="1" applyFill="1" applyBorder="1" applyAlignment="1">
      <alignment horizontal="center" vertical="center"/>
    </xf>
    <xf numFmtId="0" fontId="21" fillId="0" borderId="143" xfId="0" applyFont="1" applyFill="1" applyBorder="1" applyAlignment="1">
      <alignment horizontal="center" vertical="center"/>
    </xf>
    <xf numFmtId="0" fontId="21" fillId="0" borderId="92" xfId="0" applyFont="1" applyFill="1" applyBorder="1" applyAlignment="1">
      <alignment horizontal="center" vertical="center"/>
    </xf>
    <xf numFmtId="0" fontId="21" fillId="0" borderId="124" xfId="0" applyFont="1" applyFill="1" applyBorder="1" applyAlignment="1">
      <alignment horizontal="center" vertical="center"/>
    </xf>
    <xf numFmtId="0" fontId="21" fillId="0" borderId="119" xfId="0" applyFont="1" applyFill="1" applyBorder="1" applyAlignment="1">
      <alignment horizontal="center" vertical="center"/>
    </xf>
    <xf numFmtId="0" fontId="21" fillId="0" borderId="120" xfId="0" applyFont="1" applyFill="1" applyBorder="1" applyAlignment="1">
      <alignment horizontal="center" vertical="center"/>
    </xf>
    <xf numFmtId="0" fontId="25" fillId="0" borderId="145" xfId="0" applyFont="1" applyBorder="1" applyAlignment="1">
      <alignment horizontal="left" vertical="top" wrapText="1"/>
    </xf>
    <xf numFmtId="0" fontId="25" fillId="0" borderId="73" xfId="0" applyFont="1" applyBorder="1" applyAlignment="1">
      <alignment horizontal="left" vertical="top" wrapText="1"/>
    </xf>
    <xf numFmtId="0" fontId="25" fillId="0" borderId="45" xfId="0" applyFont="1" applyBorder="1" applyAlignment="1">
      <alignment horizontal="left" vertical="top" wrapText="1"/>
    </xf>
    <xf numFmtId="0" fontId="29" fillId="0" borderId="75" xfId="43" applyFont="1" applyBorder="1" applyAlignment="1">
      <alignment horizontal="center" vertical="center"/>
    </xf>
    <xf numFmtId="0" fontId="29" fillId="0" borderId="114" xfId="43" applyFont="1" applyBorder="1" applyAlignment="1">
      <alignment horizontal="center" vertical="center"/>
    </xf>
    <xf numFmtId="0" fontId="29" fillId="0" borderId="92" xfId="43" applyFont="1" applyBorder="1" applyAlignment="1">
      <alignment horizontal="center" vertical="center"/>
    </xf>
    <xf numFmtId="0" fontId="40" fillId="0" borderId="47" xfId="0" applyFont="1" applyFill="1" applyBorder="1" applyAlignment="1">
      <alignment horizontal="center" vertical="center"/>
    </xf>
    <xf numFmtId="0" fontId="40" fillId="0" borderId="28" xfId="0" applyFont="1" applyFill="1" applyBorder="1" applyAlignment="1">
      <alignment horizontal="center" vertical="center"/>
    </xf>
    <xf numFmtId="169" fontId="40" fillId="0" borderId="24" xfId="0" applyNumberFormat="1" applyFont="1" applyFill="1" applyBorder="1" applyAlignment="1">
      <alignment horizontal="center"/>
    </xf>
    <xf numFmtId="0" fontId="40" fillId="0" borderId="24" xfId="0" applyFont="1" applyFill="1" applyBorder="1" applyAlignment="1">
      <alignment horizontal="center"/>
    </xf>
    <xf numFmtId="0" fontId="40" fillId="0" borderId="20" xfId="0" applyFont="1" applyFill="1" applyBorder="1" applyAlignment="1">
      <alignment horizontal="center"/>
    </xf>
    <xf numFmtId="0" fontId="40" fillId="0" borderId="52" xfId="0" applyFont="1" applyFill="1" applyBorder="1" applyAlignment="1">
      <alignment horizontal="center"/>
    </xf>
    <xf numFmtId="0" fontId="21" fillId="0" borderId="24" xfId="0" applyFont="1" applyFill="1" applyBorder="1" applyAlignment="1">
      <alignment horizontal="center" vertical="top"/>
    </xf>
    <xf numFmtId="0" fontId="72" fillId="34" borderId="14" xfId="0" applyNumberFormat="1" applyFont="1" applyFill="1" applyBorder="1" applyAlignment="1" applyProtection="1">
      <alignment horizontal="center" vertical="center" wrapText="1"/>
    </xf>
    <xf numFmtId="0" fontId="72" fillId="34" borderId="15" xfId="0" applyNumberFormat="1" applyFont="1" applyFill="1" applyBorder="1" applyAlignment="1" applyProtection="1">
      <alignment horizontal="center" vertical="center" wrapText="1"/>
    </xf>
    <xf numFmtId="0" fontId="73" fillId="34" borderId="11" xfId="0" applyNumberFormat="1" applyFont="1" applyFill="1" applyBorder="1" applyAlignment="1" applyProtection="1">
      <alignment horizontal="center" vertical="center" wrapText="1"/>
    </xf>
    <xf numFmtId="0" fontId="73" fillId="34" borderId="13" xfId="0" applyNumberFormat="1" applyFont="1" applyFill="1" applyBorder="1" applyAlignment="1" applyProtection="1">
      <alignment horizontal="center" vertical="center" wrapText="1"/>
    </xf>
    <xf numFmtId="0" fontId="73" fillId="34" borderId="12" xfId="0" applyNumberFormat="1" applyFont="1" applyFill="1" applyBorder="1" applyAlignment="1" applyProtection="1">
      <alignment horizontal="center" vertical="center" wrapText="1"/>
    </xf>
  </cellXfs>
  <cellStyles count="45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rmal 2" xfId="43"/>
    <cellStyle name="Normal 2 2" xfId="44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sect!$B$14</c:f>
              <c:strCache>
                <c:ptCount val="1"/>
                <c:pt idx="0">
                  <c:v>Internes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sect!$B$15:$B$17</c:f>
              <c:numCache>
                <c:formatCode>_(* #\ ##0_);_(* \(#\ ##0\);_(* "-"??_);_(@_)</c:formatCode>
                <c:ptCount val="3"/>
                <c:pt idx="0">
                  <c:v>6317</c:v>
                </c:pt>
                <c:pt idx="1">
                  <c:v>968</c:v>
                </c:pt>
                <c:pt idx="2">
                  <c:v>7285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69-45D6-8CFB-433BA00824D6}"/>
            </c:ext>
          </c:extLst>
        </c:ser>
        <c:ser>
          <c:idx val="1"/>
          <c:order val="1"/>
          <c:tx>
            <c:strRef>
              <c:f>sect!$C$14</c:f>
              <c:strCache>
                <c:ptCount val="1"/>
                <c:pt idx="0">
                  <c:v>Demi-pens.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sect!$C$15:$C$17</c:f>
              <c:numCache>
                <c:formatCode>_(* #\ ##0_);_(* \(#\ ##0\);_(* "-"??_);_(@_)</c:formatCode>
                <c:ptCount val="3"/>
                <c:pt idx="0">
                  <c:v>64028</c:v>
                </c:pt>
                <c:pt idx="1">
                  <c:v>12136</c:v>
                </c:pt>
                <c:pt idx="2">
                  <c:v>76164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69-45D6-8CFB-433BA00824D6}"/>
            </c:ext>
          </c:extLst>
        </c:ser>
        <c:ser>
          <c:idx val="2"/>
          <c:order val="2"/>
          <c:tx>
            <c:strRef>
              <c:f>sect!$D$14</c:f>
              <c:strCache>
                <c:ptCount val="1"/>
                <c:pt idx="0">
                  <c:v>Externes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sect!$D$15:$D$17</c:f>
              <c:numCache>
                <c:formatCode>_(* #\ ##0_);_(* \(#\ ##0\);_(* "-"??_);_(@_)</c:formatCode>
                <c:ptCount val="3"/>
                <c:pt idx="0">
                  <c:v>14590</c:v>
                </c:pt>
                <c:pt idx="1">
                  <c:v>9848</c:v>
                </c:pt>
                <c:pt idx="2">
                  <c:v>24438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69-45D6-8CFB-433BA00824D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53883231"/>
        <c:axId val="1253896543"/>
      </c:barChart>
      <c:catAx>
        <c:axId val="125388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96543"/>
        <c:crosses val="autoZero"/>
        <c:auto val="1"/>
        <c:lblAlgn val="ctr"/>
        <c:lblOffset val="100"/>
        <c:noMultiLvlLbl val="0"/>
      </c:catAx>
      <c:valAx>
        <c:axId val="1253896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83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/>
              <a:t>% Internat et demi-pension, évolution de 2009 à 2020</a:t>
            </a:r>
          </a:p>
        </c:rich>
      </c:tx>
      <c:layout>
        <c:manualLayout>
          <c:xMode val="edge"/>
          <c:yMode val="edge"/>
          <c:x val="0.25091759052506496"/>
          <c:y val="7.61904761904761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0830188514992842E-2"/>
          <c:y val="8.9609598800149987E-2"/>
          <c:w val="0.69919344659032057"/>
          <c:h val="0.8144930217056201"/>
        </c:manualLayout>
      </c:layout>
      <c:lineChart>
        <c:grouping val="standard"/>
        <c:varyColors val="0"/>
        <c:ser>
          <c:idx val="0"/>
          <c:order val="0"/>
          <c:tx>
            <c:v>Public % Demi-pens.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triangle"/>
            <c:size val="10"/>
            <c:spPr>
              <a:solidFill>
                <a:schemeClr val="accent2"/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</c:numCache>
            </c:numRef>
          </c:cat>
          <c:val>
            <c:numRef>
              <c:f>evol!$D$9:$O$9</c:f>
              <c:numCache>
                <c:formatCode>0.0</c:formatCode>
                <c:ptCount val="12"/>
                <c:pt idx="0">
                  <c:v>71.47</c:v>
                </c:pt>
                <c:pt idx="1">
                  <c:v>71.900000000000006</c:v>
                </c:pt>
                <c:pt idx="2">
                  <c:v>70.8</c:v>
                </c:pt>
                <c:pt idx="3">
                  <c:v>72.599999999999994</c:v>
                </c:pt>
                <c:pt idx="4">
                  <c:v>73.5</c:v>
                </c:pt>
                <c:pt idx="5">
                  <c:v>73.900000000000006</c:v>
                </c:pt>
                <c:pt idx="6">
                  <c:v>74.2</c:v>
                </c:pt>
                <c:pt idx="7">
                  <c:v>74.3</c:v>
                </c:pt>
                <c:pt idx="8">
                  <c:v>75.2</c:v>
                </c:pt>
                <c:pt idx="9">
                  <c:v>75.5</c:v>
                </c:pt>
                <c:pt idx="10">
                  <c:v>75.599999999999994</c:v>
                </c:pt>
                <c:pt idx="11">
                  <c:v>75.400000000000006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27-4F55-BF89-0CF2ED797B53}"/>
            </c:ext>
          </c:extLst>
        </c:ser>
        <c:ser>
          <c:idx val="12"/>
          <c:order val="5"/>
          <c:tx>
            <c:strRef>
              <c:f>evol!$A$17:$C$17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Demi-pens.</c:v>
                </c:pt>
              </c:strCache>
            </c:strRef>
          </c:tx>
          <c:spPr>
            <a:ln w="254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triangle"/>
            <c:size val="10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</c:numCache>
            </c:numRef>
          </c:cat>
          <c:val>
            <c:numRef>
              <c:f>evol!$D$17:$O$17</c:f>
              <c:numCache>
                <c:formatCode>0.0</c:formatCode>
                <c:ptCount val="12"/>
                <c:pt idx="0">
                  <c:v>43.59</c:v>
                </c:pt>
                <c:pt idx="1">
                  <c:v>44.488136199115239</c:v>
                </c:pt>
                <c:pt idx="2">
                  <c:v>45.2</c:v>
                </c:pt>
                <c:pt idx="3">
                  <c:v>46</c:v>
                </c:pt>
                <c:pt idx="4">
                  <c:v>45.3</c:v>
                </c:pt>
                <c:pt idx="5">
                  <c:v>46.4</c:v>
                </c:pt>
                <c:pt idx="6">
                  <c:v>46.1</c:v>
                </c:pt>
                <c:pt idx="7">
                  <c:v>43.4</c:v>
                </c:pt>
                <c:pt idx="8">
                  <c:v>45.3</c:v>
                </c:pt>
                <c:pt idx="9">
                  <c:v>49.2</c:v>
                </c:pt>
                <c:pt idx="10">
                  <c:v>50</c:v>
                </c:pt>
                <c:pt idx="11">
                  <c:v>52.9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27-4F55-BF89-0CF2ED797B53}"/>
            </c:ext>
          </c:extLst>
        </c:ser>
        <c:ser>
          <c:idx val="6"/>
          <c:order val="7"/>
          <c:tx>
            <c:strRef>
              <c:f>evol!$A$11:$C$11</c:f>
              <c:strCache>
                <c:ptCount val="3"/>
                <c:pt idx="0">
                  <c:v>Public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8"/>
            <c:spPr>
              <a:solidFill>
                <a:schemeClr val="accent2"/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</c:numCache>
            </c:numRef>
          </c:cat>
          <c:val>
            <c:numRef>
              <c:f>evol!$D$11:$O$11</c:f>
              <c:numCache>
                <c:formatCode>0.0</c:formatCode>
                <c:ptCount val="12"/>
                <c:pt idx="0">
                  <c:v>8.92</c:v>
                </c:pt>
                <c:pt idx="1">
                  <c:v>9</c:v>
                </c:pt>
                <c:pt idx="2">
                  <c:v>8.6999999999999993</c:v>
                </c:pt>
                <c:pt idx="3">
                  <c:v>8.6999999999999993</c:v>
                </c:pt>
                <c:pt idx="4">
                  <c:v>8.6</c:v>
                </c:pt>
                <c:pt idx="5">
                  <c:v>8.4</c:v>
                </c:pt>
                <c:pt idx="6">
                  <c:v>8.1</c:v>
                </c:pt>
                <c:pt idx="7">
                  <c:v>8</c:v>
                </c:pt>
                <c:pt idx="8">
                  <c:v>7.8</c:v>
                </c:pt>
                <c:pt idx="9">
                  <c:v>7.7</c:v>
                </c:pt>
                <c:pt idx="10">
                  <c:v>7.6</c:v>
                </c:pt>
                <c:pt idx="11">
                  <c:v>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27-4F55-BF89-0CF2ED797B53}"/>
            </c:ext>
          </c:extLst>
        </c:ser>
        <c:ser>
          <c:idx val="14"/>
          <c:order val="14"/>
          <c:tx>
            <c:strRef>
              <c:f>evol!$A$19:$C$19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254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square"/>
            <c:size val="8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cat>
            <c:numRef>
              <c:f>evol!$D$4:$O$4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</c:numCache>
            </c:numRef>
          </c:cat>
          <c:val>
            <c:numRef>
              <c:f>evol!$D$19:$O$19</c:f>
              <c:numCache>
                <c:formatCode>0.0</c:formatCode>
                <c:ptCount val="12"/>
                <c:pt idx="0">
                  <c:v>6.62</c:v>
                </c:pt>
                <c:pt idx="1">
                  <c:v>6.4</c:v>
                </c:pt>
                <c:pt idx="2">
                  <c:v>6.6</c:v>
                </c:pt>
                <c:pt idx="3">
                  <c:v>6.2</c:v>
                </c:pt>
                <c:pt idx="4">
                  <c:v>6</c:v>
                </c:pt>
                <c:pt idx="5">
                  <c:v>5.8</c:v>
                </c:pt>
                <c:pt idx="6">
                  <c:v>5.9</c:v>
                </c:pt>
                <c:pt idx="7">
                  <c:v>5.7</c:v>
                </c:pt>
                <c:pt idx="8">
                  <c:v>5.0999999999999996</c:v>
                </c:pt>
                <c:pt idx="9">
                  <c:v>4.8</c:v>
                </c:pt>
                <c:pt idx="10">
                  <c:v>4.8</c:v>
                </c:pt>
                <c:pt idx="11">
                  <c:v>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427-4F55-BF89-0CF2ED797B5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96585951"/>
        <c:axId val="1296583871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evol!$A$6:$C$6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evol!$D$6:$O$6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15727</c:v>
                      </c:pt>
                      <c:pt idx="1">
                        <c:v>15538</c:v>
                      </c:pt>
                      <c:pt idx="2">
                        <c:v>16802</c:v>
                      </c:pt>
                      <c:pt idx="3">
                        <c:v>15373</c:v>
                      </c:pt>
                      <c:pt idx="4">
                        <c:v>14932</c:v>
                      </c:pt>
                      <c:pt idx="5">
                        <c:v>14859</c:v>
                      </c:pt>
                      <c:pt idx="6">
                        <c:v>14922</c:v>
                      </c:pt>
                      <c:pt idx="7">
                        <c:v>14923</c:v>
                      </c:pt>
                      <c:pt idx="8">
                        <c:v>14562</c:v>
                      </c:pt>
                      <c:pt idx="9">
                        <c:v>14265</c:v>
                      </c:pt>
                      <c:pt idx="10">
                        <c:v>14286</c:v>
                      </c:pt>
                      <c:pt idx="11">
                        <c:v>14590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6427-4F55-BF89-0CF2ED797B53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evol!$A$7:$C$7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evol!$D$7:$O$7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7150</c:v>
                      </c:pt>
                      <c:pt idx="1">
                        <c:v>7308</c:v>
                      </c:pt>
                      <c:pt idx="2">
                        <c:v>7073</c:v>
                      </c:pt>
                      <c:pt idx="3">
                        <c:v>7184</c:v>
                      </c:pt>
                      <c:pt idx="4">
                        <c:v>7169</c:v>
                      </c:pt>
                      <c:pt idx="5">
                        <c:v>7052</c:v>
                      </c:pt>
                      <c:pt idx="6">
                        <c:v>6787</c:v>
                      </c:pt>
                      <c:pt idx="7">
                        <c:v>6819</c:v>
                      </c:pt>
                      <c:pt idx="8">
                        <c:v>6623</c:v>
                      </c:pt>
                      <c:pt idx="9">
                        <c:v>6559</c:v>
                      </c:pt>
                      <c:pt idx="10">
                        <c:v>6489</c:v>
                      </c:pt>
                      <c:pt idx="11">
                        <c:v>6317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427-4F55-BF89-0CF2ED797B53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evol!$A$8:$C$8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evol!$D$8:$O$8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80198</c:v>
                      </c:pt>
                      <c:pt idx="1">
                        <c:v>81222</c:v>
                      </c:pt>
                      <c:pt idx="2">
                        <c:v>81642</c:v>
                      </c:pt>
                      <c:pt idx="3">
                        <c:v>82278</c:v>
                      </c:pt>
                      <c:pt idx="4">
                        <c:v>83328</c:v>
                      </c:pt>
                      <c:pt idx="5">
                        <c:v>83815</c:v>
                      </c:pt>
                      <c:pt idx="6">
                        <c:v>84174</c:v>
                      </c:pt>
                      <c:pt idx="7">
                        <c:v>84727</c:v>
                      </c:pt>
                      <c:pt idx="8">
                        <c:v>85318</c:v>
                      </c:pt>
                      <c:pt idx="9">
                        <c:v>85063</c:v>
                      </c:pt>
                      <c:pt idx="10">
                        <c:v>85244</c:v>
                      </c:pt>
                      <c:pt idx="11">
                        <c:v>84935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427-4F55-BF89-0CF2ED797B53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evol!$A$9:$C$9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evol!$D$9:$O$9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71.47</c:v>
                      </c:pt>
                      <c:pt idx="1">
                        <c:v>71.900000000000006</c:v>
                      </c:pt>
                      <c:pt idx="2">
                        <c:v>70.8</c:v>
                      </c:pt>
                      <c:pt idx="3">
                        <c:v>72.599999999999994</c:v>
                      </c:pt>
                      <c:pt idx="4">
                        <c:v>73.5</c:v>
                      </c:pt>
                      <c:pt idx="5">
                        <c:v>73.900000000000006</c:v>
                      </c:pt>
                      <c:pt idx="6">
                        <c:v>74.2</c:v>
                      </c:pt>
                      <c:pt idx="7">
                        <c:v>74.3</c:v>
                      </c:pt>
                      <c:pt idx="8">
                        <c:v>75.2</c:v>
                      </c:pt>
                      <c:pt idx="9">
                        <c:v>75.5</c:v>
                      </c:pt>
                      <c:pt idx="10">
                        <c:v>75.599999999999994</c:v>
                      </c:pt>
                      <c:pt idx="11">
                        <c:v>75.400000000000006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427-4F55-BF89-0CF2ED797B53}"/>
                  </c:ext>
                </c:extLst>
              </c15:ser>
            </c15:filteredLineSeries>
            <c15:filteredLineSeries>
              <c15:ser>
                <c:idx val="5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evol!$A$10:$C$10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evol!$D$10:$O$10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19.610214718571537</c:v>
                      </c:pt>
                      <c:pt idx="1">
                        <c:v>19.100000000000001</c:v>
                      </c:pt>
                      <c:pt idx="2">
                        <c:v>20.6</c:v>
                      </c:pt>
                      <c:pt idx="3">
                        <c:v>18.7</c:v>
                      </c:pt>
                      <c:pt idx="4">
                        <c:v>17.899999999999999</c:v>
                      </c:pt>
                      <c:pt idx="5">
                        <c:v>17.7</c:v>
                      </c:pt>
                      <c:pt idx="6">
                        <c:v>17.7</c:v>
                      </c:pt>
                      <c:pt idx="7">
                        <c:v>17.600000000000001</c:v>
                      </c:pt>
                      <c:pt idx="8">
                        <c:v>17.100000000000001</c:v>
                      </c:pt>
                      <c:pt idx="9">
                        <c:v>16.8</c:v>
                      </c:pt>
                      <c:pt idx="10">
                        <c:v>16.8</c:v>
                      </c:pt>
                      <c:pt idx="11">
                        <c:v>17.2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427-4F55-BF89-0CF2ED797B53}"/>
                  </c:ext>
                </c:extLst>
              </c15:ser>
            </c15:filteredLineSeries>
            <c15:filteredLineSeries>
              <c15:ser>
                <c:idx val="7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evol!$A$12:$C$12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</a:schemeClr>
                    </a:solidFill>
                    <a:ln w="9525">
                      <a:solidFill>
                        <a:schemeClr val="accent2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evol!$D$12:$O$12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427-4F55-BF89-0CF2ED797B53}"/>
                  </c:ext>
                </c:extLst>
              </c15:ser>
            </c15:filteredLineSeries>
            <c15:filteredLineSeries>
              <c15:ser>
                <c:idx val="8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evol!$A$13:$C$13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evol!$D$13:$O$13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9888</c:v>
                      </c:pt>
                      <c:pt idx="1">
                        <c:v>9956</c:v>
                      </c:pt>
                      <c:pt idx="2">
                        <c:v>9971</c:v>
                      </c:pt>
                      <c:pt idx="3">
                        <c:v>10159</c:v>
                      </c:pt>
                      <c:pt idx="4">
                        <c:v>9875</c:v>
                      </c:pt>
                      <c:pt idx="5">
                        <c:v>10102</c:v>
                      </c:pt>
                      <c:pt idx="6">
                        <c:v>10220</c:v>
                      </c:pt>
                      <c:pt idx="7">
                        <c:v>9711</c:v>
                      </c:pt>
                      <c:pt idx="8">
                        <c:v>10257</c:v>
                      </c:pt>
                      <c:pt idx="9">
                        <c:v>11232</c:v>
                      </c:pt>
                      <c:pt idx="10">
                        <c:v>11437</c:v>
                      </c:pt>
                      <c:pt idx="11">
                        <c:v>12136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427-4F55-BF89-0CF2ED797B53}"/>
                  </c:ext>
                </c:extLst>
              </c15:ser>
            </c15:filteredLineSeries>
            <c15:filteredLineSeries>
              <c15:ser>
                <c:idx val="9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evol!$A$14:$C$14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evol!$D$14:$O$14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11474</c:v>
                      </c:pt>
                      <c:pt idx="1">
                        <c:v>10989</c:v>
                      </c:pt>
                      <c:pt idx="2">
                        <c:v>10639</c:v>
                      </c:pt>
                      <c:pt idx="3">
                        <c:v>10547</c:v>
                      </c:pt>
                      <c:pt idx="4">
                        <c:v>10599</c:v>
                      </c:pt>
                      <c:pt idx="5">
                        <c:v>10408</c:v>
                      </c:pt>
                      <c:pt idx="6">
                        <c:v>10617</c:v>
                      </c:pt>
                      <c:pt idx="7">
                        <c:v>11405</c:v>
                      </c:pt>
                      <c:pt idx="8">
                        <c:v>11224</c:v>
                      </c:pt>
                      <c:pt idx="9">
                        <c:v>10499</c:v>
                      </c:pt>
                      <c:pt idx="10">
                        <c:v>10331</c:v>
                      </c:pt>
                      <c:pt idx="11">
                        <c:v>9848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427-4F55-BF89-0CF2ED797B53}"/>
                  </c:ext>
                </c:extLst>
              </c15:ser>
            </c15:filteredLineSeries>
            <c15:filteredLineSeries>
              <c15:ser>
                <c:idx val="10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evol!$A$15:$C$15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evol!$D$15:$O$15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1502</c:v>
                      </c:pt>
                      <c:pt idx="1">
                        <c:v>1434</c:v>
                      </c:pt>
                      <c:pt idx="2">
                        <c:v>1466</c:v>
                      </c:pt>
                      <c:pt idx="3">
                        <c:v>1379</c:v>
                      </c:pt>
                      <c:pt idx="4">
                        <c:v>1318</c:v>
                      </c:pt>
                      <c:pt idx="5">
                        <c:v>1264</c:v>
                      </c:pt>
                      <c:pt idx="6">
                        <c:v>1313</c:v>
                      </c:pt>
                      <c:pt idx="7">
                        <c:v>1269</c:v>
                      </c:pt>
                      <c:pt idx="8">
                        <c:v>1155</c:v>
                      </c:pt>
                      <c:pt idx="9">
                        <c:v>1106</c:v>
                      </c:pt>
                      <c:pt idx="10">
                        <c:v>1089</c:v>
                      </c:pt>
                      <c:pt idx="11">
                        <c:v>968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427-4F55-BF89-0CF2ED797B53}"/>
                  </c:ext>
                </c:extLst>
              </c15:ser>
            </c15:filteredLineSeries>
            <c15:filteredLineSeries>
              <c15:ser>
                <c:idx val="11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evol!$A$16:$C$16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</a:schemeClr>
                    </a:solidFill>
                    <a:ln w="9525">
                      <a:solidFill>
                        <a:schemeClr val="accent6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evol!$D$16:$O$16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22864</c:v>
                      </c:pt>
                      <c:pt idx="1">
                        <c:v>22379</c:v>
                      </c:pt>
                      <c:pt idx="2">
                        <c:v>22076</c:v>
                      </c:pt>
                      <c:pt idx="3">
                        <c:v>22085</c:v>
                      </c:pt>
                      <c:pt idx="4">
                        <c:v>21792</c:v>
                      </c:pt>
                      <c:pt idx="5">
                        <c:v>21774</c:v>
                      </c:pt>
                      <c:pt idx="6">
                        <c:v>22150</c:v>
                      </c:pt>
                      <c:pt idx="7">
                        <c:v>22385</c:v>
                      </c:pt>
                      <c:pt idx="8">
                        <c:v>22636</c:v>
                      </c:pt>
                      <c:pt idx="9">
                        <c:v>22837</c:v>
                      </c:pt>
                      <c:pt idx="10">
                        <c:v>22857</c:v>
                      </c:pt>
                      <c:pt idx="11">
                        <c:v>22952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427-4F55-BF89-0CF2ED797B53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evol!$A$18:$C$18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evol!$D$18:$O$18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50.183694891532539</c:v>
                      </c:pt>
                      <c:pt idx="1">
                        <c:v>49.104070780642566</c:v>
                      </c:pt>
                      <c:pt idx="2">
                        <c:v>48.2</c:v>
                      </c:pt>
                      <c:pt idx="3">
                        <c:v>47.8</c:v>
                      </c:pt>
                      <c:pt idx="4">
                        <c:v>48.6</c:v>
                      </c:pt>
                      <c:pt idx="5">
                        <c:v>47.8</c:v>
                      </c:pt>
                      <c:pt idx="6">
                        <c:v>47.9</c:v>
                      </c:pt>
                      <c:pt idx="7">
                        <c:v>50.9</c:v>
                      </c:pt>
                      <c:pt idx="8">
                        <c:v>49.6</c:v>
                      </c:pt>
                      <c:pt idx="9">
                        <c:v>46</c:v>
                      </c:pt>
                      <c:pt idx="10">
                        <c:v>45.2</c:v>
                      </c:pt>
                      <c:pt idx="11">
                        <c:v>42.9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427-4F55-BF89-0CF2ED797B53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evol!$A$20:$C$20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evol!$D$20:$O$20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427-4F55-BF89-0CF2ED797B53}"/>
                  </c:ext>
                </c:extLst>
              </c15:ser>
            </c15:filteredLineSeries>
            <c15:filteredLine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evol!$A$21:$C$21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evol!$D$21:$O$21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67209</c:v>
                      </c:pt>
                      <c:pt idx="1">
                        <c:v>68332</c:v>
                      </c:pt>
                      <c:pt idx="2">
                        <c:v>67738</c:v>
                      </c:pt>
                      <c:pt idx="3">
                        <c:v>69880</c:v>
                      </c:pt>
                      <c:pt idx="4">
                        <c:v>71102</c:v>
                      </c:pt>
                      <c:pt idx="5">
                        <c:v>72006</c:v>
                      </c:pt>
                      <c:pt idx="6">
                        <c:v>72685</c:v>
                      </c:pt>
                      <c:pt idx="7">
                        <c:v>72696</c:v>
                      </c:pt>
                      <c:pt idx="8">
                        <c:v>74390</c:v>
                      </c:pt>
                      <c:pt idx="9">
                        <c:v>75471</c:v>
                      </c:pt>
                      <c:pt idx="10">
                        <c:v>75906</c:v>
                      </c:pt>
                      <c:pt idx="11">
                        <c:v>76164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427-4F55-BF89-0CF2ED797B53}"/>
                  </c:ext>
                </c:extLst>
              </c15:ser>
            </c15:filteredLineSeries>
            <c15:filteredLine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evol!$A$22:$C$22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evol!$D$22:$O$22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27201</c:v>
                      </c:pt>
                      <c:pt idx="1">
                        <c:v>26527</c:v>
                      </c:pt>
                      <c:pt idx="2">
                        <c:v>27441</c:v>
                      </c:pt>
                      <c:pt idx="3">
                        <c:v>25920</c:v>
                      </c:pt>
                      <c:pt idx="4">
                        <c:v>25531</c:v>
                      </c:pt>
                      <c:pt idx="5">
                        <c:v>25267</c:v>
                      </c:pt>
                      <c:pt idx="6">
                        <c:v>25539</c:v>
                      </c:pt>
                      <c:pt idx="7">
                        <c:v>26328</c:v>
                      </c:pt>
                      <c:pt idx="8">
                        <c:v>25786</c:v>
                      </c:pt>
                      <c:pt idx="9">
                        <c:v>24764</c:v>
                      </c:pt>
                      <c:pt idx="10">
                        <c:v>24617</c:v>
                      </c:pt>
                      <c:pt idx="11">
                        <c:v>24438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427-4F55-BF89-0CF2ED797B53}"/>
                  </c:ext>
                </c:extLst>
              </c15:ser>
            </c15:filteredLineSeries>
            <c15:filteredLine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evol!$A$23:$C$23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</a:schemeClr>
                    </a:solidFill>
                    <a:ln w="9525">
                      <a:solidFill>
                        <a:schemeClr val="accent1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evol!$D$23:$O$23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8652</c:v>
                      </c:pt>
                      <c:pt idx="1">
                        <c:v>8742</c:v>
                      </c:pt>
                      <c:pt idx="2">
                        <c:v>8539</c:v>
                      </c:pt>
                      <c:pt idx="3">
                        <c:v>8563</c:v>
                      </c:pt>
                      <c:pt idx="4">
                        <c:v>8487</c:v>
                      </c:pt>
                      <c:pt idx="5">
                        <c:v>8316</c:v>
                      </c:pt>
                      <c:pt idx="6">
                        <c:v>8100</c:v>
                      </c:pt>
                      <c:pt idx="7">
                        <c:v>8088</c:v>
                      </c:pt>
                      <c:pt idx="8">
                        <c:v>7778</c:v>
                      </c:pt>
                      <c:pt idx="9">
                        <c:v>7665</c:v>
                      </c:pt>
                      <c:pt idx="10">
                        <c:v>7578</c:v>
                      </c:pt>
                      <c:pt idx="11">
                        <c:v>7285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427-4F55-BF89-0CF2ED797B53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evol!$A$24:$C$24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</a:schemeClr>
                    </a:solidFill>
                    <a:ln w="9525">
                      <a:solidFill>
                        <a:schemeClr val="accent2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evol!$D$24:$O$24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103062</c:v>
                      </c:pt>
                      <c:pt idx="1">
                        <c:v>103601</c:v>
                      </c:pt>
                      <c:pt idx="2">
                        <c:v>103718</c:v>
                      </c:pt>
                      <c:pt idx="3">
                        <c:v>104363</c:v>
                      </c:pt>
                      <c:pt idx="4">
                        <c:v>105120</c:v>
                      </c:pt>
                      <c:pt idx="5">
                        <c:v>105589</c:v>
                      </c:pt>
                      <c:pt idx="6">
                        <c:v>106324</c:v>
                      </c:pt>
                      <c:pt idx="7">
                        <c:v>107112</c:v>
                      </c:pt>
                      <c:pt idx="8">
                        <c:v>107954</c:v>
                      </c:pt>
                      <c:pt idx="9">
                        <c:v>107900</c:v>
                      </c:pt>
                      <c:pt idx="10">
                        <c:v>108101</c:v>
                      </c:pt>
                      <c:pt idx="11">
                        <c:v>107887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427-4F55-BF89-0CF2ED797B53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evol!$A$25:$C$25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</a:schemeClr>
                    </a:solidFill>
                    <a:ln w="9525">
                      <a:solidFill>
                        <a:schemeClr val="accent3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evol!$D$25:$O$25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65.212202363625778</c:v>
                      </c:pt>
                      <c:pt idx="1">
                        <c:v>65.956892307989307</c:v>
                      </c:pt>
                      <c:pt idx="2">
                        <c:v>65.309782294298003</c:v>
                      </c:pt>
                      <c:pt idx="3">
                        <c:v>66.958596437434721</c:v>
                      </c:pt>
                      <c:pt idx="4">
                        <c:v>67.638888888888886</c:v>
                      </c:pt>
                      <c:pt idx="5">
                        <c:v>68.194603604542138</c:v>
                      </c:pt>
                      <c:pt idx="6">
                        <c:v>68.400000000000006</c:v>
                      </c:pt>
                      <c:pt idx="7">
                        <c:v>67.900000000000006</c:v>
                      </c:pt>
                      <c:pt idx="8">
                        <c:v>68.900000000000006</c:v>
                      </c:pt>
                      <c:pt idx="9">
                        <c:v>69.900000000000006</c:v>
                      </c:pt>
                      <c:pt idx="10">
                        <c:v>70.2</c:v>
                      </c:pt>
                      <c:pt idx="11">
                        <c:v>70.599999999999994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6427-4F55-BF89-0CF2ED797B53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evol!$A$26:$C$26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</a:schemeClr>
                    </a:solidFill>
                    <a:ln w="9525">
                      <a:solidFill>
                        <a:schemeClr val="accent4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evol!$D$26:$O$26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26.392850905280319</c:v>
                      </c:pt>
                      <c:pt idx="1">
                        <c:v>25.604965203038581</c:v>
                      </c:pt>
                      <c:pt idx="2">
                        <c:v>26.457316955591121</c:v>
                      </c:pt>
                      <c:pt idx="3">
                        <c:v>24.836388375190442</c:v>
                      </c:pt>
                      <c:pt idx="4">
                        <c:v>24.287480974124808</c:v>
                      </c:pt>
                      <c:pt idx="5">
                        <c:v>23.92957599749974</c:v>
                      </c:pt>
                      <c:pt idx="6">
                        <c:v>24</c:v>
                      </c:pt>
                      <c:pt idx="7">
                        <c:v>24.6</c:v>
                      </c:pt>
                      <c:pt idx="8">
                        <c:v>23.9</c:v>
                      </c:pt>
                      <c:pt idx="9">
                        <c:v>23</c:v>
                      </c:pt>
                      <c:pt idx="10">
                        <c:v>22.8</c:v>
                      </c:pt>
                      <c:pt idx="11">
                        <c:v>22.7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6427-4F55-BF89-0CF2ED797B53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evol!$A$27:$C$27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</a:schemeClr>
                    </a:solidFill>
                    <a:ln w="9525">
                      <a:solidFill>
                        <a:schemeClr val="accent5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evol!$D$27:$O$27</c15:sqref>
                        </c15:formulaRef>
                      </c:ext>
                    </c:extLst>
                    <c:numCache>
                      <c:formatCode>0.0</c:formatCode>
                      <c:ptCount val="12"/>
                      <c:pt idx="0">
                        <c:v>8.3949467310939045</c:v>
                      </c:pt>
                      <c:pt idx="1">
                        <c:v>8.4381424889721135</c:v>
                      </c:pt>
                      <c:pt idx="2">
                        <c:v>8.2329007501108773</c:v>
                      </c:pt>
                      <c:pt idx="3">
                        <c:v>8.2050151873748352</c:v>
                      </c:pt>
                      <c:pt idx="4">
                        <c:v>8.0736301369863011</c:v>
                      </c:pt>
                      <c:pt idx="5">
                        <c:v>7.8758203979581207</c:v>
                      </c:pt>
                      <c:pt idx="6">
                        <c:v>7.6</c:v>
                      </c:pt>
                      <c:pt idx="7">
                        <c:v>7.6</c:v>
                      </c:pt>
                      <c:pt idx="8">
                        <c:v>7.2</c:v>
                      </c:pt>
                      <c:pt idx="9">
                        <c:v>7.1</c:v>
                      </c:pt>
                      <c:pt idx="10">
                        <c:v>7</c:v>
                      </c:pt>
                      <c:pt idx="11">
                        <c:v>6.8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6427-4F55-BF89-0CF2ED797B53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evol!$A$28:$C$28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</a:schemeClr>
                    </a:solidFill>
                    <a:ln w="9525">
                      <a:solidFill>
                        <a:schemeClr val="accent6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2009</c:v>
                      </c:pt>
                      <c:pt idx="1">
                        <c:v>2010</c:v>
                      </c:pt>
                      <c:pt idx="2">
                        <c:v>2011</c:v>
                      </c:pt>
                      <c:pt idx="3">
                        <c:v>2012</c:v>
                      </c:pt>
                      <c:pt idx="4">
                        <c:v>2013</c:v>
                      </c:pt>
                      <c:pt idx="5">
                        <c:v>2014</c:v>
                      </c:pt>
                      <c:pt idx="6">
                        <c:v>2015</c:v>
                      </c:pt>
                      <c:pt idx="7">
                        <c:v>2016</c:v>
                      </c:pt>
                      <c:pt idx="8">
                        <c:v>2017</c:v>
                      </c:pt>
                      <c:pt idx="9">
                        <c:v>2018</c:v>
                      </c:pt>
                      <c:pt idx="10">
                        <c:v>2019</c:v>
                      </c:pt>
                      <c:pt idx="11">
                        <c:v>2020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evol!$D$28:$O$28</c15:sqref>
                        </c15:formulaRef>
                      </c:ext>
                    </c:extLst>
                    <c:numCache>
                      <c:formatCode>0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6427-4F55-BF89-0CF2ED797B53}"/>
                  </c:ext>
                </c:extLst>
              </c15:ser>
            </c15:filteredLineSeries>
          </c:ext>
        </c:extLst>
      </c:lineChart>
      <c:catAx>
        <c:axId val="1296585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3871"/>
        <c:crosses val="autoZero"/>
        <c:auto val="1"/>
        <c:lblAlgn val="ctr"/>
        <c:lblOffset val="100"/>
        <c:noMultiLvlLbl val="0"/>
      </c:catAx>
      <c:valAx>
        <c:axId val="129658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5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744018316118446"/>
          <c:y val="0.26147101612298462"/>
          <c:w val="0.21592631766800294"/>
          <c:h val="0.362858042744656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171450</xdr:rowOff>
    </xdr:from>
    <xdr:to>
      <xdr:col>11</xdr:col>
      <xdr:colOff>571500</xdr:colOff>
      <xdr:row>47</xdr:row>
      <xdr:rowOff>57150</xdr:rowOff>
    </xdr:to>
    <xdr:graphicFrame macro="">
      <xdr:nvGraphicFramePr>
        <xdr:cNvPr id="2" name="Graphique 1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238124</xdr:colOff>
      <xdr:row>2</xdr:row>
      <xdr:rowOff>180975</xdr:rowOff>
    </xdr:from>
    <xdr:to>
      <xdr:col>30</xdr:col>
      <xdr:colOff>328124</xdr:colOff>
      <xdr:row>35</xdr:row>
      <xdr:rowOff>50475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E14"/>
  <sheetViews>
    <sheetView showGridLines="0" tabSelected="1" workbookViewId="0">
      <selection activeCell="A6" sqref="A6"/>
    </sheetView>
  </sheetViews>
  <sheetFormatPr baseColWidth="10" defaultRowHeight="15" x14ac:dyDescent="0.25"/>
  <cols>
    <col min="1" max="16384" width="11.42578125" style="455"/>
  </cols>
  <sheetData>
    <row r="1" spans="1:5" ht="22.5" x14ac:dyDescent="0.3">
      <c r="A1" s="4" t="s">
        <v>433</v>
      </c>
    </row>
    <row r="2" spans="1:5" ht="20.25" thickBot="1" x14ac:dyDescent="0.35">
      <c r="A2" s="2" t="s">
        <v>434</v>
      </c>
      <c r="B2" s="2"/>
      <c r="C2" s="2"/>
      <c r="D2" s="2"/>
      <c r="E2" s="2"/>
    </row>
    <row r="3" spans="1:5" ht="15.75" thickTop="1" x14ac:dyDescent="0.25">
      <c r="A3" s="3" t="s">
        <v>435</v>
      </c>
    </row>
    <row r="4" spans="1:5" x14ac:dyDescent="0.25">
      <c r="A4" s="3" t="s">
        <v>515</v>
      </c>
    </row>
    <row r="6" spans="1:5" s="469" customFormat="1" x14ac:dyDescent="0.25">
      <c r="A6" s="468" t="s">
        <v>566</v>
      </c>
    </row>
    <row r="7" spans="1:5" s="457" customFormat="1" ht="12.75" x14ac:dyDescent="0.2">
      <c r="A7" s="457" t="s">
        <v>504</v>
      </c>
    </row>
    <row r="8" spans="1:5" s="469" customFormat="1" x14ac:dyDescent="0.25">
      <c r="A8" s="468" t="s">
        <v>514</v>
      </c>
    </row>
    <row r="9" spans="1:5" x14ac:dyDescent="0.25">
      <c r="A9" s="456"/>
    </row>
    <row r="10" spans="1:5" x14ac:dyDescent="0.25">
      <c r="A10" s="456" t="s">
        <v>436</v>
      </c>
    </row>
    <row r="11" spans="1:5" x14ac:dyDescent="0.25">
      <c r="A11" s="464" t="s">
        <v>516</v>
      </c>
    </row>
    <row r="12" spans="1:5" x14ac:dyDescent="0.25">
      <c r="A12" s="456" t="s">
        <v>437</v>
      </c>
    </row>
    <row r="13" spans="1:5" x14ac:dyDescent="0.25">
      <c r="A13" s="456" t="s">
        <v>438</v>
      </c>
    </row>
    <row r="14" spans="1:5" x14ac:dyDescent="0.25">
      <c r="A14" s="456" t="s">
        <v>439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I17"/>
  <sheetViews>
    <sheetView showGridLines="0" workbookViewId="0"/>
  </sheetViews>
  <sheetFormatPr baseColWidth="10" defaultRowHeight="15" x14ac:dyDescent="0.25"/>
  <cols>
    <col min="1" max="1" width="12.85546875" customWidth="1"/>
    <col min="2" max="9" width="9.28515625" customWidth="1"/>
  </cols>
  <sheetData>
    <row r="1" spans="1:9" ht="18" x14ac:dyDescent="0.25">
      <c r="A1" s="9" t="s">
        <v>443</v>
      </c>
    </row>
    <row r="2" spans="1:9" ht="15.75" x14ac:dyDescent="0.25">
      <c r="A2" s="5" t="s">
        <v>503</v>
      </c>
    </row>
    <row r="3" spans="1:9" ht="15.75" x14ac:dyDescent="0.25">
      <c r="A3" s="5"/>
    </row>
    <row r="4" spans="1:9" x14ac:dyDescent="0.25">
      <c r="A4" s="290"/>
      <c r="B4" s="555" t="s">
        <v>144</v>
      </c>
      <c r="C4" s="556"/>
      <c r="D4" s="556"/>
      <c r="E4" s="557"/>
      <c r="F4" s="556" t="s">
        <v>145</v>
      </c>
      <c r="G4" s="556"/>
      <c r="H4" s="556"/>
      <c r="I4" s="557"/>
    </row>
    <row r="5" spans="1:9" x14ac:dyDescent="0.25">
      <c r="A5" s="291"/>
      <c r="B5" s="289" t="s">
        <v>0</v>
      </c>
      <c r="C5" s="289" t="s">
        <v>143</v>
      </c>
      <c r="D5" s="289" t="s">
        <v>2</v>
      </c>
      <c r="E5" s="289" t="s">
        <v>440</v>
      </c>
      <c r="F5" s="289" t="s">
        <v>0</v>
      </c>
      <c r="G5" s="289" t="s">
        <v>143</v>
      </c>
      <c r="H5" s="289" t="s">
        <v>2</v>
      </c>
      <c r="I5" s="298" t="s">
        <v>440</v>
      </c>
    </row>
    <row r="6" spans="1:9" x14ac:dyDescent="0.25">
      <c r="A6" s="6" t="s">
        <v>441</v>
      </c>
      <c r="B6" s="292">
        <v>6489</v>
      </c>
      <c r="C6" s="292">
        <v>64469</v>
      </c>
      <c r="D6" s="292">
        <v>14286</v>
      </c>
      <c r="E6" s="292">
        <v>85244</v>
      </c>
      <c r="F6" s="293">
        <v>7.6</v>
      </c>
      <c r="G6" s="293">
        <v>75.599999999999994</v>
      </c>
      <c r="H6" s="293">
        <v>16.8</v>
      </c>
      <c r="I6" s="292">
        <v>100</v>
      </c>
    </row>
    <row r="7" spans="1:9" x14ac:dyDescent="0.25">
      <c r="A7" s="7" t="s">
        <v>442</v>
      </c>
      <c r="B7" s="294">
        <v>1089</v>
      </c>
      <c r="C7" s="294">
        <v>11437</v>
      </c>
      <c r="D7" s="294">
        <v>10331</v>
      </c>
      <c r="E7" s="294">
        <v>22857</v>
      </c>
      <c r="F7" s="295">
        <v>4.8</v>
      </c>
      <c r="G7" s="295">
        <v>50</v>
      </c>
      <c r="H7" s="295">
        <v>45.2</v>
      </c>
      <c r="I7" s="294">
        <v>100</v>
      </c>
    </row>
    <row r="8" spans="1:9" x14ac:dyDescent="0.25">
      <c r="A8" s="8" t="s">
        <v>435</v>
      </c>
      <c r="B8" s="296">
        <v>7578</v>
      </c>
      <c r="C8" s="296">
        <v>75906</v>
      </c>
      <c r="D8" s="296">
        <v>24617</v>
      </c>
      <c r="E8" s="296">
        <v>108101</v>
      </c>
      <c r="F8" s="297">
        <v>7</v>
      </c>
      <c r="G8" s="297">
        <v>70.2</v>
      </c>
      <c r="H8" s="297">
        <v>22.8</v>
      </c>
      <c r="I8" s="296">
        <v>100</v>
      </c>
    </row>
    <row r="11" spans="1:9" ht="15.75" x14ac:dyDescent="0.25">
      <c r="A11" s="5" t="s">
        <v>515</v>
      </c>
    </row>
    <row r="13" spans="1:9" x14ac:dyDescent="0.25">
      <c r="A13" s="290"/>
      <c r="B13" s="555" t="s">
        <v>144</v>
      </c>
      <c r="C13" s="556"/>
      <c r="D13" s="556"/>
      <c r="E13" s="557"/>
      <c r="F13" s="556" t="s">
        <v>145</v>
      </c>
      <c r="G13" s="556"/>
      <c r="H13" s="556"/>
      <c r="I13" s="557"/>
    </row>
    <row r="14" spans="1:9" x14ac:dyDescent="0.25">
      <c r="A14" s="291"/>
      <c r="B14" s="289" t="s">
        <v>0</v>
      </c>
      <c r="C14" s="289" t="s">
        <v>143</v>
      </c>
      <c r="D14" s="289" t="s">
        <v>2</v>
      </c>
      <c r="E14" s="289" t="s">
        <v>440</v>
      </c>
      <c r="F14" s="289" t="s">
        <v>0</v>
      </c>
      <c r="G14" s="289" t="s">
        <v>143</v>
      </c>
      <c r="H14" s="289" t="s">
        <v>2</v>
      </c>
      <c r="I14" s="298" t="s">
        <v>440</v>
      </c>
    </row>
    <row r="15" spans="1:9" x14ac:dyDescent="0.25">
      <c r="A15" s="6" t="s">
        <v>441</v>
      </c>
      <c r="B15" s="292">
        <v>6317</v>
      </c>
      <c r="C15" s="292">
        <v>64028</v>
      </c>
      <c r="D15" s="292">
        <v>14590</v>
      </c>
      <c r="E15" s="292">
        <v>84935</v>
      </c>
      <c r="F15" s="293">
        <v>7.4</v>
      </c>
      <c r="G15" s="293">
        <v>75.400000000000006</v>
      </c>
      <c r="H15" s="293">
        <v>17.2</v>
      </c>
      <c r="I15" s="292">
        <v>100</v>
      </c>
    </row>
    <row r="16" spans="1:9" x14ac:dyDescent="0.25">
      <c r="A16" s="7" t="s">
        <v>442</v>
      </c>
      <c r="B16" s="294">
        <v>968</v>
      </c>
      <c r="C16" s="294">
        <v>12136</v>
      </c>
      <c r="D16" s="294">
        <v>9848</v>
      </c>
      <c r="E16" s="294">
        <v>22952</v>
      </c>
      <c r="F16" s="295">
        <v>4.2</v>
      </c>
      <c r="G16" s="295">
        <v>52.9</v>
      </c>
      <c r="H16" s="295">
        <v>42.9</v>
      </c>
      <c r="I16" s="294">
        <v>100</v>
      </c>
    </row>
    <row r="17" spans="1:9" x14ac:dyDescent="0.25">
      <c r="A17" s="8" t="s">
        <v>435</v>
      </c>
      <c r="B17" s="296">
        <v>7285</v>
      </c>
      <c r="C17" s="296">
        <v>76164</v>
      </c>
      <c r="D17" s="296">
        <v>24438</v>
      </c>
      <c r="E17" s="296">
        <v>107887</v>
      </c>
      <c r="F17" s="297">
        <v>6.8</v>
      </c>
      <c r="G17" s="297">
        <v>70.599999999999994</v>
      </c>
      <c r="H17" s="297">
        <v>22.7</v>
      </c>
      <c r="I17" s="296">
        <v>100</v>
      </c>
    </row>
  </sheetData>
  <mergeCells count="4">
    <mergeCell ref="B4:E4"/>
    <mergeCell ref="F4:I4"/>
    <mergeCell ref="B13:E13"/>
    <mergeCell ref="F13:I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O30"/>
  <sheetViews>
    <sheetView showGridLines="0" workbookViewId="0"/>
  </sheetViews>
  <sheetFormatPr baseColWidth="10" defaultRowHeight="15" x14ac:dyDescent="0.25"/>
  <cols>
    <col min="1" max="1" width="3.140625" customWidth="1"/>
    <col min="2" max="2" width="3.5703125" customWidth="1"/>
    <col min="3" max="3" width="7.7109375" bestFit="1" customWidth="1"/>
    <col min="4" max="4" width="6.5703125" bestFit="1" customWidth="1"/>
    <col min="5" max="15" width="6.5703125" customWidth="1"/>
  </cols>
  <sheetData>
    <row r="1" spans="1:15" ht="18" x14ac:dyDescent="0.25">
      <c r="A1" s="9" t="s">
        <v>444</v>
      </c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0"/>
      <c r="O1" s="10"/>
    </row>
    <row r="2" spans="1:15" ht="15.75" x14ac:dyDescent="0.25">
      <c r="A2" s="5" t="s">
        <v>517</v>
      </c>
      <c r="B2" s="10"/>
      <c r="C2" s="10"/>
      <c r="D2" s="11"/>
      <c r="E2" s="11"/>
      <c r="F2" s="11"/>
      <c r="G2" s="11"/>
      <c r="H2" s="11"/>
      <c r="I2" s="11"/>
      <c r="J2" s="11"/>
      <c r="K2" s="11"/>
      <c r="L2" s="11"/>
      <c r="M2" s="11"/>
      <c r="N2" s="10"/>
      <c r="O2" s="10"/>
    </row>
    <row r="3" spans="1:15" x14ac:dyDescent="0.25">
      <c r="A3" s="10"/>
      <c r="B3" s="10"/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  <c r="N3" s="10"/>
      <c r="O3" s="10"/>
    </row>
    <row r="4" spans="1:15" x14ac:dyDescent="0.25">
      <c r="A4" s="299"/>
      <c r="B4" s="299"/>
      <c r="C4" s="300"/>
      <c r="D4" s="12">
        <v>2009</v>
      </c>
      <c r="E4" s="12">
        <v>2010</v>
      </c>
      <c r="F4" s="12">
        <v>2011</v>
      </c>
      <c r="G4" s="12">
        <v>2012</v>
      </c>
      <c r="H4" s="12">
        <v>2013</v>
      </c>
      <c r="I4" s="12">
        <v>2014</v>
      </c>
      <c r="J4" s="12">
        <v>2015</v>
      </c>
      <c r="K4" s="12">
        <v>2016</v>
      </c>
      <c r="L4" s="12">
        <v>2017</v>
      </c>
      <c r="M4" s="12">
        <v>2018</v>
      </c>
      <c r="N4" s="12">
        <v>2019</v>
      </c>
      <c r="O4" s="12">
        <v>2020</v>
      </c>
    </row>
    <row r="5" spans="1:15" x14ac:dyDescent="0.25">
      <c r="A5" s="558" t="s">
        <v>441</v>
      </c>
      <c r="B5" s="287" t="s">
        <v>445</v>
      </c>
      <c r="C5" s="13" t="s">
        <v>143</v>
      </c>
      <c r="D5" s="14">
        <v>57321</v>
      </c>
      <c r="E5" s="14">
        <v>58376</v>
      </c>
      <c r="F5" s="15">
        <v>57767</v>
      </c>
      <c r="G5" s="16">
        <v>59721</v>
      </c>
      <c r="H5" s="14">
        <v>61227</v>
      </c>
      <c r="I5" s="14">
        <v>61904</v>
      </c>
      <c r="J5" s="15">
        <v>62465</v>
      </c>
      <c r="K5" s="17">
        <v>62985</v>
      </c>
      <c r="L5" s="17">
        <v>64133</v>
      </c>
      <c r="M5" s="17">
        <v>64239</v>
      </c>
      <c r="N5" s="17">
        <v>64469</v>
      </c>
      <c r="O5" s="17">
        <v>64028</v>
      </c>
    </row>
    <row r="6" spans="1:15" x14ac:dyDescent="0.25">
      <c r="A6" s="559"/>
      <c r="B6" s="288"/>
      <c r="C6" s="18" t="s">
        <v>2</v>
      </c>
      <c r="D6" s="19">
        <v>15727</v>
      </c>
      <c r="E6" s="19">
        <v>15538</v>
      </c>
      <c r="F6" s="20">
        <v>16802</v>
      </c>
      <c r="G6" s="21">
        <v>15373</v>
      </c>
      <c r="H6" s="19">
        <v>14932</v>
      </c>
      <c r="I6" s="19">
        <v>14859</v>
      </c>
      <c r="J6" s="20">
        <v>14922</v>
      </c>
      <c r="K6" s="22">
        <v>14923</v>
      </c>
      <c r="L6" s="22">
        <v>14562</v>
      </c>
      <c r="M6" s="22">
        <v>14265</v>
      </c>
      <c r="N6" s="22">
        <v>14286</v>
      </c>
      <c r="O6" s="22">
        <v>14590</v>
      </c>
    </row>
    <row r="7" spans="1:15" x14ac:dyDescent="0.25">
      <c r="A7" s="559"/>
      <c r="B7" s="288"/>
      <c r="C7" s="18" t="s">
        <v>0</v>
      </c>
      <c r="D7" s="19">
        <v>7150</v>
      </c>
      <c r="E7" s="19">
        <v>7308</v>
      </c>
      <c r="F7" s="20">
        <v>7073</v>
      </c>
      <c r="G7" s="21">
        <v>7184</v>
      </c>
      <c r="H7" s="19">
        <v>7169</v>
      </c>
      <c r="I7" s="19">
        <v>7052</v>
      </c>
      <c r="J7" s="20">
        <v>6787</v>
      </c>
      <c r="K7" s="22">
        <v>6819</v>
      </c>
      <c r="L7" s="22">
        <v>6623</v>
      </c>
      <c r="M7" s="22">
        <v>6559</v>
      </c>
      <c r="N7" s="22">
        <v>6489</v>
      </c>
      <c r="O7" s="22">
        <v>6317</v>
      </c>
    </row>
    <row r="8" spans="1:15" x14ac:dyDescent="0.25">
      <c r="A8" s="559"/>
      <c r="B8" s="301"/>
      <c r="C8" s="23" t="s">
        <v>3</v>
      </c>
      <c r="D8" s="24">
        <v>80198</v>
      </c>
      <c r="E8" s="24">
        <v>81222</v>
      </c>
      <c r="F8" s="25">
        <v>81642</v>
      </c>
      <c r="G8" s="26">
        <v>82278</v>
      </c>
      <c r="H8" s="24">
        <v>83328</v>
      </c>
      <c r="I8" s="24">
        <v>83815</v>
      </c>
      <c r="J8" s="25">
        <v>84174</v>
      </c>
      <c r="K8" s="27">
        <v>84727</v>
      </c>
      <c r="L8" s="27">
        <v>85318</v>
      </c>
      <c r="M8" s="27">
        <v>85063</v>
      </c>
      <c r="N8" s="27">
        <v>85244</v>
      </c>
      <c r="O8" s="27">
        <v>84935</v>
      </c>
    </row>
    <row r="9" spans="1:15" x14ac:dyDescent="0.25">
      <c r="A9" s="559"/>
      <c r="B9" s="287" t="s">
        <v>145</v>
      </c>
      <c r="C9" s="13" t="s">
        <v>143</v>
      </c>
      <c r="D9" s="28">
        <v>71.47</v>
      </c>
      <c r="E9" s="28">
        <v>71.900000000000006</v>
      </c>
      <c r="F9" s="29">
        <v>70.8</v>
      </c>
      <c r="G9" s="30">
        <v>72.599999999999994</v>
      </c>
      <c r="H9" s="28">
        <v>73.5</v>
      </c>
      <c r="I9" s="28">
        <v>73.900000000000006</v>
      </c>
      <c r="J9" s="29">
        <v>74.2</v>
      </c>
      <c r="K9" s="31">
        <v>74.3</v>
      </c>
      <c r="L9" s="31">
        <v>75.2</v>
      </c>
      <c r="M9" s="31">
        <v>75.5</v>
      </c>
      <c r="N9" s="31">
        <v>75.599999999999994</v>
      </c>
      <c r="O9" s="31">
        <v>75.400000000000006</v>
      </c>
    </row>
    <row r="10" spans="1:15" x14ac:dyDescent="0.25">
      <c r="A10" s="559"/>
      <c r="B10" s="288"/>
      <c r="C10" s="18" t="s">
        <v>2</v>
      </c>
      <c r="D10" s="32">
        <v>19.610214718571537</v>
      </c>
      <c r="E10" s="32">
        <v>19.100000000000001</v>
      </c>
      <c r="F10" s="33">
        <v>20.6</v>
      </c>
      <c r="G10" s="34">
        <v>18.7</v>
      </c>
      <c r="H10" s="32">
        <v>17.899999999999999</v>
      </c>
      <c r="I10" s="32">
        <v>17.7</v>
      </c>
      <c r="J10" s="33">
        <v>17.7</v>
      </c>
      <c r="K10" s="35">
        <v>17.600000000000001</v>
      </c>
      <c r="L10" s="35">
        <v>17.100000000000001</v>
      </c>
      <c r="M10" s="35">
        <v>16.8</v>
      </c>
      <c r="N10" s="35">
        <v>16.8</v>
      </c>
      <c r="O10" s="35">
        <v>17.2</v>
      </c>
    </row>
    <row r="11" spans="1:15" x14ac:dyDescent="0.25">
      <c r="A11" s="559"/>
      <c r="B11" s="288"/>
      <c r="C11" s="18" t="s">
        <v>0</v>
      </c>
      <c r="D11" s="32">
        <v>8.92</v>
      </c>
      <c r="E11" s="32">
        <v>9</v>
      </c>
      <c r="F11" s="33">
        <v>8.6999999999999993</v>
      </c>
      <c r="G11" s="34">
        <v>8.6999999999999993</v>
      </c>
      <c r="H11" s="32">
        <v>8.6</v>
      </c>
      <c r="I11" s="32">
        <v>8.4</v>
      </c>
      <c r="J11" s="33">
        <v>8.1</v>
      </c>
      <c r="K11" s="35">
        <v>8</v>
      </c>
      <c r="L11" s="35">
        <v>7.8</v>
      </c>
      <c r="M11" s="35">
        <v>7.7</v>
      </c>
      <c r="N11" s="35">
        <v>7.6</v>
      </c>
      <c r="O11" s="35">
        <v>7.4</v>
      </c>
    </row>
    <row r="12" spans="1:15" x14ac:dyDescent="0.25">
      <c r="A12" s="560"/>
      <c r="B12" s="301"/>
      <c r="C12" s="23" t="s">
        <v>3</v>
      </c>
      <c r="D12" s="36">
        <v>100</v>
      </c>
      <c r="E12" s="36">
        <v>100</v>
      </c>
      <c r="F12" s="37">
        <v>100</v>
      </c>
      <c r="G12" s="38">
        <v>100</v>
      </c>
      <c r="H12" s="36">
        <v>100</v>
      </c>
      <c r="I12" s="36">
        <v>100</v>
      </c>
      <c r="J12" s="37">
        <v>100</v>
      </c>
      <c r="K12" s="39">
        <v>100</v>
      </c>
      <c r="L12" s="39">
        <v>100</v>
      </c>
      <c r="M12" s="39">
        <v>100</v>
      </c>
      <c r="N12" s="39">
        <v>100</v>
      </c>
      <c r="O12" s="39">
        <v>100</v>
      </c>
    </row>
    <row r="13" spans="1:15" x14ac:dyDescent="0.25">
      <c r="A13" s="558" t="s">
        <v>442</v>
      </c>
      <c r="B13" s="287" t="s">
        <v>445</v>
      </c>
      <c r="C13" s="13" t="s">
        <v>143</v>
      </c>
      <c r="D13" s="40">
        <v>9888</v>
      </c>
      <c r="E13" s="40">
        <v>9956</v>
      </c>
      <c r="F13" s="41">
        <v>9971</v>
      </c>
      <c r="G13" s="42">
        <v>10159</v>
      </c>
      <c r="H13" s="40">
        <v>9875</v>
      </c>
      <c r="I13" s="40">
        <v>10102</v>
      </c>
      <c r="J13" s="41">
        <v>10220</v>
      </c>
      <c r="K13" s="43">
        <v>9711</v>
      </c>
      <c r="L13" s="43">
        <v>10257</v>
      </c>
      <c r="M13" s="43">
        <v>11232</v>
      </c>
      <c r="N13" s="43">
        <v>11437</v>
      </c>
      <c r="O13" s="43">
        <v>12136</v>
      </c>
    </row>
    <row r="14" spans="1:15" x14ac:dyDescent="0.25">
      <c r="A14" s="559"/>
      <c r="B14" s="288"/>
      <c r="C14" s="18" t="s">
        <v>2</v>
      </c>
      <c r="D14" s="44">
        <v>11474</v>
      </c>
      <c r="E14" s="44">
        <v>10989</v>
      </c>
      <c r="F14" s="45">
        <v>10639</v>
      </c>
      <c r="G14" s="46">
        <v>10547</v>
      </c>
      <c r="H14" s="44">
        <v>10599</v>
      </c>
      <c r="I14" s="44">
        <v>10408</v>
      </c>
      <c r="J14" s="45">
        <v>10617</v>
      </c>
      <c r="K14" s="47">
        <v>11405</v>
      </c>
      <c r="L14" s="47">
        <v>11224</v>
      </c>
      <c r="M14" s="47">
        <v>10499</v>
      </c>
      <c r="N14" s="47">
        <v>10331</v>
      </c>
      <c r="O14" s="47">
        <v>9848</v>
      </c>
    </row>
    <row r="15" spans="1:15" x14ac:dyDescent="0.25">
      <c r="A15" s="559"/>
      <c r="B15" s="288"/>
      <c r="C15" s="18" t="s">
        <v>0</v>
      </c>
      <c r="D15" s="44">
        <v>1502</v>
      </c>
      <c r="E15" s="44">
        <v>1434</v>
      </c>
      <c r="F15" s="45">
        <v>1466</v>
      </c>
      <c r="G15" s="46">
        <v>1379</v>
      </c>
      <c r="H15" s="44">
        <v>1318</v>
      </c>
      <c r="I15" s="44">
        <v>1264</v>
      </c>
      <c r="J15" s="45">
        <v>1313</v>
      </c>
      <c r="K15" s="47">
        <v>1269</v>
      </c>
      <c r="L15" s="47">
        <v>1155</v>
      </c>
      <c r="M15" s="47">
        <v>1106</v>
      </c>
      <c r="N15" s="47">
        <v>1089</v>
      </c>
      <c r="O15" s="47">
        <v>968</v>
      </c>
    </row>
    <row r="16" spans="1:15" x14ac:dyDescent="0.25">
      <c r="A16" s="559"/>
      <c r="B16" s="301"/>
      <c r="C16" s="23" t="s">
        <v>3</v>
      </c>
      <c r="D16" s="48">
        <v>22864</v>
      </c>
      <c r="E16" s="48">
        <v>22379</v>
      </c>
      <c r="F16" s="49">
        <v>22076</v>
      </c>
      <c r="G16" s="50">
        <v>22085</v>
      </c>
      <c r="H16" s="48">
        <v>21792</v>
      </c>
      <c r="I16" s="48">
        <v>21774</v>
      </c>
      <c r="J16" s="49">
        <v>22150</v>
      </c>
      <c r="K16" s="51">
        <v>22385</v>
      </c>
      <c r="L16" s="51">
        <v>22636</v>
      </c>
      <c r="M16" s="51">
        <v>22837</v>
      </c>
      <c r="N16" s="51">
        <v>22857</v>
      </c>
      <c r="O16" s="51">
        <v>22952</v>
      </c>
    </row>
    <row r="17" spans="1:15" x14ac:dyDescent="0.25">
      <c r="A17" s="559"/>
      <c r="B17" s="287" t="s">
        <v>145</v>
      </c>
      <c r="C17" s="13" t="s">
        <v>143</v>
      </c>
      <c r="D17" s="28">
        <v>43.59</v>
      </c>
      <c r="E17" s="28">
        <v>44.488136199115239</v>
      </c>
      <c r="F17" s="29">
        <v>45.2</v>
      </c>
      <c r="G17" s="30">
        <v>46</v>
      </c>
      <c r="H17" s="28">
        <v>45.3</v>
      </c>
      <c r="I17" s="28">
        <v>46.4</v>
      </c>
      <c r="J17" s="29">
        <v>46.1</v>
      </c>
      <c r="K17" s="31">
        <v>43.4</v>
      </c>
      <c r="L17" s="31">
        <v>45.3</v>
      </c>
      <c r="M17" s="31">
        <v>49.2</v>
      </c>
      <c r="N17" s="31">
        <v>50</v>
      </c>
      <c r="O17" s="31">
        <v>52.9</v>
      </c>
    </row>
    <row r="18" spans="1:15" x14ac:dyDescent="0.25">
      <c r="A18" s="559"/>
      <c r="B18" s="288"/>
      <c r="C18" s="18" t="s">
        <v>2</v>
      </c>
      <c r="D18" s="32">
        <v>50.183694891532539</v>
      </c>
      <c r="E18" s="32">
        <v>49.104070780642566</v>
      </c>
      <c r="F18" s="33">
        <v>48.2</v>
      </c>
      <c r="G18" s="34">
        <v>47.8</v>
      </c>
      <c r="H18" s="32">
        <v>48.6</v>
      </c>
      <c r="I18" s="32">
        <v>47.8</v>
      </c>
      <c r="J18" s="33">
        <v>47.9</v>
      </c>
      <c r="K18" s="35">
        <v>50.9</v>
      </c>
      <c r="L18" s="35">
        <v>49.6</v>
      </c>
      <c r="M18" s="35">
        <v>46</v>
      </c>
      <c r="N18" s="35">
        <v>45.2</v>
      </c>
      <c r="O18" s="35">
        <v>42.9</v>
      </c>
    </row>
    <row r="19" spans="1:15" x14ac:dyDescent="0.25">
      <c r="A19" s="559"/>
      <c r="B19" s="288"/>
      <c r="C19" s="18" t="s">
        <v>0</v>
      </c>
      <c r="D19" s="32">
        <v>6.62</v>
      </c>
      <c r="E19" s="32">
        <v>6.4</v>
      </c>
      <c r="F19" s="33">
        <v>6.6</v>
      </c>
      <c r="G19" s="34">
        <v>6.2</v>
      </c>
      <c r="H19" s="32">
        <v>6</v>
      </c>
      <c r="I19" s="32">
        <v>5.8</v>
      </c>
      <c r="J19" s="33">
        <v>5.9</v>
      </c>
      <c r="K19" s="35">
        <v>5.7</v>
      </c>
      <c r="L19" s="35">
        <v>5.0999999999999996</v>
      </c>
      <c r="M19" s="35">
        <v>4.8</v>
      </c>
      <c r="N19" s="35">
        <v>4.8</v>
      </c>
      <c r="O19" s="35">
        <v>4.2</v>
      </c>
    </row>
    <row r="20" spans="1:15" x14ac:dyDescent="0.25">
      <c r="A20" s="560"/>
      <c r="B20" s="301"/>
      <c r="C20" s="23" t="s">
        <v>3</v>
      </c>
      <c r="D20" s="36">
        <v>100</v>
      </c>
      <c r="E20" s="36">
        <v>100</v>
      </c>
      <c r="F20" s="37">
        <v>100</v>
      </c>
      <c r="G20" s="38">
        <v>100</v>
      </c>
      <c r="H20" s="36">
        <v>100</v>
      </c>
      <c r="I20" s="36">
        <v>100</v>
      </c>
      <c r="J20" s="37">
        <v>100</v>
      </c>
      <c r="K20" s="39">
        <v>100</v>
      </c>
      <c r="L20" s="39">
        <v>100</v>
      </c>
      <c r="M20" s="39">
        <v>100</v>
      </c>
      <c r="N20" s="39">
        <v>100</v>
      </c>
      <c r="O20" s="39">
        <v>100</v>
      </c>
    </row>
    <row r="21" spans="1:15" x14ac:dyDescent="0.25">
      <c r="A21" s="558" t="s">
        <v>435</v>
      </c>
      <c r="B21" s="287" t="s">
        <v>445</v>
      </c>
      <c r="C21" s="13" t="s">
        <v>143</v>
      </c>
      <c r="D21" s="40">
        <v>67209</v>
      </c>
      <c r="E21" s="40">
        <v>68332</v>
      </c>
      <c r="F21" s="41">
        <v>67738</v>
      </c>
      <c r="G21" s="42">
        <v>69880</v>
      </c>
      <c r="H21" s="40">
        <v>71102</v>
      </c>
      <c r="I21" s="40">
        <v>72006</v>
      </c>
      <c r="J21" s="41">
        <v>72685</v>
      </c>
      <c r="K21" s="43">
        <v>72696</v>
      </c>
      <c r="L21" s="43">
        <v>74390</v>
      </c>
      <c r="M21" s="43">
        <v>75471</v>
      </c>
      <c r="N21" s="43">
        <v>75906</v>
      </c>
      <c r="O21" s="43">
        <v>76164</v>
      </c>
    </row>
    <row r="22" spans="1:15" x14ac:dyDescent="0.25">
      <c r="A22" s="559"/>
      <c r="B22" s="288"/>
      <c r="C22" s="18" t="s">
        <v>2</v>
      </c>
      <c r="D22" s="44">
        <v>27201</v>
      </c>
      <c r="E22" s="44">
        <v>26527</v>
      </c>
      <c r="F22" s="45">
        <v>27441</v>
      </c>
      <c r="G22" s="46">
        <v>25920</v>
      </c>
      <c r="H22" s="44">
        <v>25531</v>
      </c>
      <c r="I22" s="44">
        <v>25267</v>
      </c>
      <c r="J22" s="45">
        <v>25539</v>
      </c>
      <c r="K22" s="47">
        <v>26328</v>
      </c>
      <c r="L22" s="47">
        <v>25786</v>
      </c>
      <c r="M22" s="47">
        <v>24764</v>
      </c>
      <c r="N22" s="47">
        <v>24617</v>
      </c>
      <c r="O22" s="47">
        <v>24438</v>
      </c>
    </row>
    <row r="23" spans="1:15" x14ac:dyDescent="0.25">
      <c r="A23" s="559"/>
      <c r="B23" s="288"/>
      <c r="C23" s="18" t="s">
        <v>0</v>
      </c>
      <c r="D23" s="52">
        <v>8652</v>
      </c>
      <c r="E23" s="52">
        <v>8742</v>
      </c>
      <c r="F23" s="53">
        <v>8539</v>
      </c>
      <c r="G23" s="54">
        <v>8563</v>
      </c>
      <c r="H23" s="52">
        <v>8487</v>
      </c>
      <c r="I23" s="52">
        <v>8316</v>
      </c>
      <c r="J23" s="53">
        <v>8100</v>
      </c>
      <c r="K23" s="55">
        <v>8088</v>
      </c>
      <c r="L23" s="55">
        <v>7778</v>
      </c>
      <c r="M23" s="55">
        <v>7665</v>
      </c>
      <c r="N23" s="55">
        <v>7578</v>
      </c>
      <c r="O23" s="55">
        <v>7285</v>
      </c>
    </row>
    <row r="24" spans="1:15" x14ac:dyDescent="0.25">
      <c r="A24" s="559"/>
      <c r="B24" s="301"/>
      <c r="C24" s="23" t="s">
        <v>3</v>
      </c>
      <c r="D24" s="48">
        <v>103062</v>
      </c>
      <c r="E24" s="48">
        <v>103601</v>
      </c>
      <c r="F24" s="49">
        <v>103718</v>
      </c>
      <c r="G24" s="50">
        <v>104363</v>
      </c>
      <c r="H24" s="48">
        <v>105120</v>
      </c>
      <c r="I24" s="48">
        <v>105589</v>
      </c>
      <c r="J24" s="49">
        <v>106324</v>
      </c>
      <c r="K24" s="51">
        <v>107112</v>
      </c>
      <c r="L24" s="51">
        <v>107954</v>
      </c>
      <c r="M24" s="51">
        <v>107900</v>
      </c>
      <c r="N24" s="51">
        <v>108101</v>
      </c>
      <c r="O24" s="51">
        <v>107887</v>
      </c>
    </row>
    <row r="25" spans="1:15" x14ac:dyDescent="0.25">
      <c r="A25" s="559"/>
      <c r="B25" s="287" t="s">
        <v>145</v>
      </c>
      <c r="C25" s="13" t="s">
        <v>143</v>
      </c>
      <c r="D25" s="28">
        <v>65.212202363625778</v>
      </c>
      <c r="E25" s="28">
        <v>65.956892307989307</v>
      </c>
      <c r="F25" s="29">
        <v>65.309782294298003</v>
      </c>
      <c r="G25" s="30">
        <v>66.958596437434721</v>
      </c>
      <c r="H25" s="28">
        <v>67.638888888888886</v>
      </c>
      <c r="I25" s="28">
        <v>68.194603604542138</v>
      </c>
      <c r="J25" s="29">
        <v>68.400000000000006</v>
      </c>
      <c r="K25" s="31">
        <v>67.900000000000006</v>
      </c>
      <c r="L25" s="31">
        <v>68.900000000000006</v>
      </c>
      <c r="M25" s="31">
        <v>69.900000000000006</v>
      </c>
      <c r="N25" s="31">
        <v>70.2</v>
      </c>
      <c r="O25" s="31">
        <v>70.599999999999994</v>
      </c>
    </row>
    <row r="26" spans="1:15" x14ac:dyDescent="0.25">
      <c r="A26" s="559"/>
      <c r="B26" s="288"/>
      <c r="C26" s="18" t="s">
        <v>2</v>
      </c>
      <c r="D26" s="32">
        <v>26.392850905280319</v>
      </c>
      <c r="E26" s="32">
        <v>25.604965203038581</v>
      </c>
      <c r="F26" s="33">
        <v>26.457316955591121</v>
      </c>
      <c r="G26" s="34">
        <v>24.836388375190442</v>
      </c>
      <c r="H26" s="32">
        <v>24.287480974124808</v>
      </c>
      <c r="I26" s="32">
        <v>23.92957599749974</v>
      </c>
      <c r="J26" s="33">
        <v>24</v>
      </c>
      <c r="K26" s="35">
        <v>24.6</v>
      </c>
      <c r="L26" s="35">
        <v>23.9</v>
      </c>
      <c r="M26" s="35">
        <v>23</v>
      </c>
      <c r="N26" s="35">
        <v>22.8</v>
      </c>
      <c r="O26" s="35">
        <v>22.7</v>
      </c>
    </row>
    <row r="27" spans="1:15" x14ac:dyDescent="0.25">
      <c r="A27" s="559"/>
      <c r="B27" s="288"/>
      <c r="C27" s="18" t="s">
        <v>0</v>
      </c>
      <c r="D27" s="32">
        <v>8.3949467310939045</v>
      </c>
      <c r="E27" s="32">
        <v>8.4381424889721135</v>
      </c>
      <c r="F27" s="33">
        <v>8.2329007501108773</v>
      </c>
      <c r="G27" s="34">
        <v>8.2050151873748352</v>
      </c>
      <c r="H27" s="32">
        <v>8.0736301369863011</v>
      </c>
      <c r="I27" s="32">
        <v>7.8758203979581207</v>
      </c>
      <c r="J27" s="33">
        <v>7.6</v>
      </c>
      <c r="K27" s="35">
        <v>7.6</v>
      </c>
      <c r="L27" s="35">
        <v>7.2</v>
      </c>
      <c r="M27" s="35">
        <v>7.1</v>
      </c>
      <c r="N27" s="35">
        <v>7</v>
      </c>
      <c r="O27" s="35">
        <v>6.8</v>
      </c>
    </row>
    <row r="28" spans="1:15" x14ac:dyDescent="0.25">
      <c r="A28" s="560"/>
      <c r="B28" s="301"/>
      <c r="C28" s="23" t="s">
        <v>3</v>
      </c>
      <c r="D28" s="36">
        <v>100</v>
      </c>
      <c r="E28" s="36">
        <v>100</v>
      </c>
      <c r="F28" s="37">
        <v>100</v>
      </c>
      <c r="G28" s="38">
        <v>100</v>
      </c>
      <c r="H28" s="36">
        <v>100</v>
      </c>
      <c r="I28" s="36">
        <v>100</v>
      </c>
      <c r="J28" s="37">
        <v>100</v>
      </c>
      <c r="K28" s="39">
        <v>100</v>
      </c>
      <c r="L28" s="39">
        <v>100</v>
      </c>
      <c r="M28" s="39">
        <v>100</v>
      </c>
      <c r="N28" s="39">
        <v>100</v>
      </c>
      <c r="O28" s="39">
        <v>100</v>
      </c>
    </row>
    <row r="29" spans="1:15" x14ac:dyDescent="0.25">
      <c r="A29" s="10"/>
      <c r="B29" s="10"/>
      <c r="C29" s="10"/>
      <c r="D29" s="11"/>
      <c r="E29" s="11"/>
      <c r="F29" s="11"/>
      <c r="G29" s="11"/>
      <c r="H29" s="11"/>
      <c r="I29" s="11"/>
      <c r="J29" s="11"/>
      <c r="K29" s="56"/>
      <c r="L29" s="56"/>
      <c r="M29" s="56"/>
      <c r="N29" s="56"/>
      <c r="O29" s="10"/>
    </row>
    <row r="30" spans="1:15" x14ac:dyDescent="0.25">
      <c r="E30" s="470"/>
      <c r="F30" s="470"/>
      <c r="G30" s="470"/>
      <c r="H30" s="470"/>
      <c r="I30" s="470"/>
      <c r="J30" s="470"/>
      <c r="K30" s="470"/>
      <c r="L30" s="470"/>
      <c r="M30" s="470"/>
      <c r="N30" s="470"/>
      <c r="O30" s="470"/>
    </row>
  </sheetData>
  <mergeCells count="3">
    <mergeCell ref="A5:A12"/>
    <mergeCell ref="A13:A20"/>
    <mergeCell ref="A21:A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K33"/>
  <sheetViews>
    <sheetView showGridLines="0" workbookViewId="0"/>
  </sheetViews>
  <sheetFormatPr baseColWidth="10" defaultRowHeight="15" x14ac:dyDescent="0.25"/>
  <cols>
    <col min="1" max="1" width="4.140625" customWidth="1"/>
    <col min="2" max="2" width="26.7109375" customWidth="1"/>
    <col min="3" max="11" width="7.7109375" customWidth="1"/>
  </cols>
  <sheetData>
    <row r="1" spans="1:11" s="57" customFormat="1" ht="18" x14ac:dyDescent="0.2">
      <c r="A1" s="9" t="s">
        <v>446</v>
      </c>
    </row>
    <row r="2" spans="1:11" s="57" customFormat="1" ht="15.75" x14ac:dyDescent="0.2">
      <c r="A2" s="5" t="s">
        <v>515</v>
      </c>
    </row>
    <row r="3" spans="1:11" x14ac:dyDescent="0.25">
      <c r="C3" s="562" t="s">
        <v>519</v>
      </c>
      <c r="D3" s="562"/>
      <c r="E3" s="562"/>
      <c r="F3" s="562" t="s">
        <v>520</v>
      </c>
      <c r="G3" s="562"/>
      <c r="H3" s="562"/>
      <c r="I3" s="562" t="s">
        <v>513</v>
      </c>
      <c r="J3" s="562"/>
      <c r="K3" s="562"/>
    </row>
    <row r="4" spans="1:11" x14ac:dyDescent="0.25">
      <c r="A4" s="563" t="s">
        <v>484</v>
      </c>
      <c r="B4" s="564"/>
      <c r="C4" s="130" t="s">
        <v>0</v>
      </c>
      <c r="D4" s="130" t="s">
        <v>143</v>
      </c>
      <c r="E4" s="131" t="s">
        <v>2</v>
      </c>
      <c r="F4" s="130" t="s">
        <v>0</v>
      </c>
      <c r="G4" s="130" t="s">
        <v>143</v>
      </c>
      <c r="H4" s="131" t="s">
        <v>2</v>
      </c>
      <c r="I4" s="130" t="s">
        <v>0</v>
      </c>
      <c r="J4" s="130" t="s">
        <v>143</v>
      </c>
      <c r="K4" s="131" t="s">
        <v>2</v>
      </c>
    </row>
    <row r="5" spans="1:11" x14ac:dyDescent="0.25">
      <c r="A5" s="566" t="s">
        <v>441</v>
      </c>
      <c r="B5" s="146" t="s">
        <v>462</v>
      </c>
      <c r="C5" s="132">
        <v>0.7</v>
      </c>
      <c r="D5" s="133">
        <v>83</v>
      </c>
      <c r="E5" s="134">
        <v>16.2</v>
      </c>
      <c r="F5" s="132">
        <v>0.37146326247019829</v>
      </c>
      <c r="G5" s="133">
        <v>69.571701828753945</v>
      </c>
      <c r="H5" s="134">
        <v>30.056834908775855</v>
      </c>
      <c r="I5" s="132">
        <v>0.8</v>
      </c>
      <c r="J5" s="133">
        <v>83.2</v>
      </c>
      <c r="K5" s="134">
        <v>16</v>
      </c>
    </row>
    <row r="6" spans="1:11" ht="15" customHeight="1" x14ac:dyDescent="0.25">
      <c r="A6" s="567"/>
      <c r="B6" s="145" t="s">
        <v>463</v>
      </c>
      <c r="C6" s="32">
        <v>13.5</v>
      </c>
      <c r="D6" s="32">
        <v>72.900000000000006</v>
      </c>
      <c r="E6" s="33">
        <v>13.6</v>
      </c>
      <c r="F6" s="32">
        <v>5.5809042840049869</v>
      </c>
      <c r="G6" s="32">
        <v>65.974887463699872</v>
      </c>
      <c r="H6" s="33">
        <v>28.444208252295144</v>
      </c>
      <c r="I6" s="32">
        <v>13.8</v>
      </c>
      <c r="J6" s="32">
        <v>72.3</v>
      </c>
      <c r="K6" s="33">
        <v>13.9</v>
      </c>
    </row>
    <row r="7" spans="1:11" x14ac:dyDescent="0.25">
      <c r="A7" s="567"/>
      <c r="B7" s="145" t="s">
        <v>464</v>
      </c>
      <c r="C7" s="32">
        <v>27.2</v>
      </c>
      <c r="D7" s="32">
        <v>54.4</v>
      </c>
      <c r="E7" s="33">
        <v>18.399999999999999</v>
      </c>
      <c r="F7" s="32">
        <v>13.035624127730072</v>
      </c>
      <c r="G7" s="32">
        <v>49.852278028300418</v>
      </c>
      <c r="H7" s="33">
        <v>37.112097843969508</v>
      </c>
      <c r="I7" s="32">
        <v>27.8</v>
      </c>
      <c r="J7" s="32">
        <v>56.1</v>
      </c>
      <c r="K7" s="33">
        <v>16.2</v>
      </c>
    </row>
    <row r="8" spans="1:11" x14ac:dyDescent="0.25">
      <c r="A8" s="567"/>
      <c r="B8" s="145" t="s">
        <v>465</v>
      </c>
      <c r="C8" s="32">
        <v>3.7</v>
      </c>
      <c r="D8" s="32">
        <v>78.5</v>
      </c>
      <c r="E8" s="33">
        <v>17.7</v>
      </c>
      <c r="F8" s="32">
        <v>2.2138358732753232</v>
      </c>
      <c r="G8" s="32">
        <v>67.150617758761598</v>
      </c>
      <c r="H8" s="33">
        <v>30.63554636796308</v>
      </c>
      <c r="I8" s="32">
        <v>3.8</v>
      </c>
      <c r="J8" s="32">
        <v>76.7</v>
      </c>
      <c r="K8" s="33">
        <v>19.5</v>
      </c>
    </row>
    <row r="9" spans="1:11" x14ac:dyDescent="0.25">
      <c r="A9" s="567"/>
      <c r="B9" s="145" t="s">
        <v>466</v>
      </c>
      <c r="C9" s="32">
        <v>25.9</v>
      </c>
      <c r="D9" s="32">
        <v>61.1</v>
      </c>
      <c r="E9" s="33">
        <v>13</v>
      </c>
      <c r="F9" s="32">
        <v>34.058591501845896</v>
      </c>
      <c r="G9" s="32">
        <v>42.61570207330255</v>
      </c>
      <c r="H9" s="33">
        <v>23.325706424851557</v>
      </c>
      <c r="I9" s="32">
        <v>24.5</v>
      </c>
      <c r="J9" s="32">
        <v>57.7</v>
      </c>
      <c r="K9" s="33">
        <v>17.899999999999999</v>
      </c>
    </row>
    <row r="10" spans="1:11" x14ac:dyDescent="0.25">
      <c r="A10" s="567"/>
      <c r="B10" s="145" t="s">
        <v>467</v>
      </c>
      <c r="C10" s="32">
        <v>3</v>
      </c>
      <c r="D10" s="32">
        <v>49.1</v>
      </c>
      <c r="E10" s="33">
        <v>47.9</v>
      </c>
      <c r="F10" s="32">
        <v>3.71871902700705</v>
      </c>
      <c r="G10" s="32">
        <v>41.493311233432074</v>
      </c>
      <c r="H10" s="33">
        <v>54.787969739560872</v>
      </c>
      <c r="I10" s="32">
        <v>3.8</v>
      </c>
      <c r="J10" s="32">
        <v>52.9</v>
      </c>
      <c r="K10" s="33">
        <v>43.3</v>
      </c>
    </row>
    <row r="11" spans="1:11" x14ac:dyDescent="0.25">
      <c r="A11" s="567"/>
      <c r="B11" s="275" t="s">
        <v>469</v>
      </c>
      <c r="C11" s="458"/>
      <c r="D11" s="458"/>
      <c r="E11" s="459"/>
      <c r="F11" s="32">
        <v>0.63944909001475647</v>
      </c>
      <c r="G11" s="32">
        <v>28.381701918347268</v>
      </c>
      <c r="H11" s="33">
        <v>70.978848991637975</v>
      </c>
      <c r="I11" s="458" t="s">
        <v>157</v>
      </c>
      <c r="J11" s="458" t="s">
        <v>157</v>
      </c>
      <c r="K11" s="459" t="s">
        <v>157</v>
      </c>
    </row>
    <row r="12" spans="1:11" x14ac:dyDescent="0.25">
      <c r="A12" s="568"/>
      <c r="B12" s="147" t="s">
        <v>468</v>
      </c>
      <c r="C12" s="460" t="s">
        <v>157</v>
      </c>
      <c r="D12" s="461">
        <v>40</v>
      </c>
      <c r="E12" s="462">
        <v>60</v>
      </c>
      <c r="F12" s="135">
        <v>1.1746280344557558</v>
      </c>
      <c r="G12" s="136">
        <v>36.100234925606891</v>
      </c>
      <c r="H12" s="137">
        <v>62.725137039937351</v>
      </c>
      <c r="I12" s="460" t="s">
        <v>157</v>
      </c>
      <c r="J12" s="461" t="s">
        <v>157</v>
      </c>
      <c r="K12" s="462" t="s">
        <v>157</v>
      </c>
    </row>
    <row r="13" spans="1:11" x14ac:dyDescent="0.25">
      <c r="A13" s="148"/>
      <c r="B13" s="151" t="s">
        <v>3</v>
      </c>
      <c r="C13" s="138">
        <v>7.4</v>
      </c>
      <c r="D13" s="139">
        <v>75.400000000000006</v>
      </c>
      <c r="E13" s="140">
        <v>17.2</v>
      </c>
      <c r="F13" s="138">
        <v>3.8178614293714572</v>
      </c>
      <c r="G13" s="139">
        <v>64.918565548162277</v>
      </c>
      <c r="H13" s="140">
        <v>31.263573022466268</v>
      </c>
      <c r="I13" s="138">
        <v>7.6</v>
      </c>
      <c r="J13" s="139">
        <v>75.599999999999994</v>
      </c>
      <c r="K13" s="140">
        <v>16.8</v>
      </c>
    </row>
    <row r="14" spans="1:11" x14ac:dyDescent="0.25">
      <c r="A14" s="565" t="s">
        <v>442</v>
      </c>
      <c r="B14" s="146" t="s">
        <v>462</v>
      </c>
      <c r="C14" s="132">
        <v>1.1000000000000001</v>
      </c>
      <c r="D14" s="133">
        <v>64.8</v>
      </c>
      <c r="E14" s="134">
        <v>34.200000000000003</v>
      </c>
      <c r="F14" s="132">
        <v>1.2505149992672493</v>
      </c>
      <c r="G14" s="133">
        <v>76.299111574418433</v>
      </c>
      <c r="H14" s="134">
        <v>22.450373426314318</v>
      </c>
      <c r="I14" s="132">
        <v>1.5</v>
      </c>
      <c r="J14" s="133">
        <v>63</v>
      </c>
      <c r="K14" s="134">
        <v>35.5</v>
      </c>
    </row>
    <row r="15" spans="1:11" x14ac:dyDescent="0.25">
      <c r="A15" s="565"/>
      <c r="B15" s="145" t="s">
        <v>463</v>
      </c>
      <c r="C15" s="32">
        <v>9.1</v>
      </c>
      <c r="D15" s="32">
        <v>49.3</v>
      </c>
      <c r="E15" s="33">
        <v>41.6</v>
      </c>
      <c r="F15" s="32">
        <v>5.6717187399305171</v>
      </c>
      <c r="G15" s="32">
        <v>52.24560457908828</v>
      </c>
      <c r="H15" s="33">
        <v>42.082676680981201</v>
      </c>
      <c r="I15" s="32">
        <v>10.3</v>
      </c>
      <c r="J15" s="32">
        <v>44.1</v>
      </c>
      <c r="K15" s="33">
        <v>45.5</v>
      </c>
    </row>
    <row r="16" spans="1:11" x14ac:dyDescent="0.25">
      <c r="A16" s="565"/>
      <c r="B16" s="145" t="s">
        <v>464</v>
      </c>
      <c r="C16" s="32">
        <v>11.2</v>
      </c>
      <c r="D16" s="32">
        <v>28.9</v>
      </c>
      <c r="E16" s="33">
        <v>59.9</v>
      </c>
      <c r="F16" s="32">
        <v>9.9951595303924066</v>
      </c>
      <c r="G16" s="32">
        <v>41.710900901640017</v>
      </c>
      <c r="H16" s="33">
        <v>48.293939567967577</v>
      </c>
      <c r="I16" s="32">
        <v>10.9</v>
      </c>
      <c r="J16" s="32">
        <v>25</v>
      </c>
      <c r="K16" s="33">
        <v>64.099999999999994</v>
      </c>
    </row>
    <row r="17" spans="1:11" x14ac:dyDescent="0.25">
      <c r="A17" s="565"/>
      <c r="B17" s="145" t="s">
        <v>465</v>
      </c>
      <c r="C17" s="32" t="s">
        <v>157</v>
      </c>
      <c r="D17" s="32">
        <v>82.7</v>
      </c>
      <c r="E17" s="33">
        <v>17.3</v>
      </c>
      <c r="F17" s="32">
        <v>4.5924225028702645</v>
      </c>
      <c r="G17" s="32">
        <v>70.975889781859934</v>
      </c>
      <c r="H17" s="33">
        <v>24.431687715269803</v>
      </c>
      <c r="I17" s="32">
        <v>1</v>
      </c>
      <c r="J17" s="32">
        <v>82</v>
      </c>
      <c r="K17" s="33">
        <v>17</v>
      </c>
    </row>
    <row r="18" spans="1:11" x14ac:dyDescent="0.25">
      <c r="A18" s="565"/>
      <c r="B18" s="145" t="s">
        <v>466</v>
      </c>
      <c r="C18" s="32">
        <v>10.199999999999999</v>
      </c>
      <c r="D18" s="32" t="s">
        <v>157</v>
      </c>
      <c r="E18" s="33">
        <v>89.8</v>
      </c>
      <c r="F18" s="32">
        <v>33.794481592498656</v>
      </c>
      <c r="G18" s="32">
        <v>9.1076781185151034</v>
      </c>
      <c r="H18" s="33">
        <v>57.097840288986248</v>
      </c>
      <c r="I18" s="32">
        <v>4.4000000000000004</v>
      </c>
      <c r="J18" s="32" t="s">
        <v>157</v>
      </c>
      <c r="K18" s="33">
        <v>95.6</v>
      </c>
    </row>
    <row r="19" spans="1:11" x14ac:dyDescent="0.25">
      <c r="A19" s="565"/>
      <c r="B19" s="145" t="s">
        <v>467</v>
      </c>
      <c r="C19" s="32">
        <v>1.7</v>
      </c>
      <c r="D19" s="32">
        <v>5.3</v>
      </c>
      <c r="E19" s="33">
        <v>93</v>
      </c>
      <c r="F19" s="32">
        <v>2.2426439591939973</v>
      </c>
      <c r="G19" s="32">
        <v>10.926566056824887</v>
      </c>
      <c r="H19" s="33">
        <v>86.83078998398112</v>
      </c>
      <c r="I19" s="32">
        <v>1.9</v>
      </c>
      <c r="J19" s="32">
        <v>1.9</v>
      </c>
      <c r="K19" s="33">
        <v>96.2</v>
      </c>
    </row>
    <row r="20" spans="1:11" x14ac:dyDescent="0.25">
      <c r="A20" s="565"/>
      <c r="B20" s="145" t="s">
        <v>469</v>
      </c>
      <c r="C20" s="458"/>
      <c r="D20" s="458"/>
      <c r="E20" s="459"/>
      <c r="F20" s="32">
        <v>2.6865671641791042</v>
      </c>
      <c r="G20" s="32">
        <v>6.8656716417910451</v>
      </c>
      <c r="H20" s="33">
        <v>90.447761194029852</v>
      </c>
      <c r="I20" s="458" t="s">
        <v>157</v>
      </c>
      <c r="J20" s="458" t="s">
        <v>157</v>
      </c>
      <c r="K20" s="459" t="s">
        <v>157</v>
      </c>
    </row>
    <row r="21" spans="1:11" x14ac:dyDescent="0.25">
      <c r="A21" s="565"/>
      <c r="B21" s="147" t="s">
        <v>468</v>
      </c>
      <c r="C21" s="460"/>
      <c r="D21" s="463"/>
      <c r="E21" s="462"/>
      <c r="F21" s="135">
        <v>0.11627906976744186</v>
      </c>
      <c r="G21" s="141">
        <v>6.5116279069767442</v>
      </c>
      <c r="H21" s="137">
        <v>93.372093023255815</v>
      </c>
      <c r="I21" s="460" t="s">
        <v>157</v>
      </c>
      <c r="J21" s="463" t="s">
        <v>157</v>
      </c>
      <c r="K21" s="462">
        <v>100</v>
      </c>
    </row>
    <row r="22" spans="1:11" x14ac:dyDescent="0.25">
      <c r="A22" s="149"/>
      <c r="B22" s="151" t="s">
        <v>3</v>
      </c>
      <c r="C22" s="138">
        <v>4.2</v>
      </c>
      <c r="D22" s="139">
        <v>52.9</v>
      </c>
      <c r="E22" s="140">
        <v>42.9</v>
      </c>
      <c r="F22" s="138">
        <v>3.6796672031381608</v>
      </c>
      <c r="G22" s="139">
        <v>62.629079391190537</v>
      </c>
      <c r="H22" s="140">
        <v>33.691253405671304</v>
      </c>
      <c r="I22" s="138">
        <v>4.8</v>
      </c>
      <c r="J22" s="139">
        <v>50</v>
      </c>
      <c r="K22" s="140">
        <v>45.2</v>
      </c>
    </row>
    <row r="23" spans="1:11" x14ac:dyDescent="0.25">
      <c r="A23" s="561" t="s">
        <v>435</v>
      </c>
      <c r="B23" s="146" t="s">
        <v>462</v>
      </c>
      <c r="C23" s="132">
        <v>0.8</v>
      </c>
      <c r="D23" s="133">
        <v>79.099999999999994</v>
      </c>
      <c r="E23" s="133">
        <v>20.100000000000001</v>
      </c>
      <c r="F23" s="132">
        <v>0.56150792346084477</v>
      </c>
      <c r="G23" s="133">
        <v>71.026119414137952</v>
      </c>
      <c r="H23" s="133">
        <v>28.412372662401207</v>
      </c>
      <c r="I23" s="132">
        <v>0.9</v>
      </c>
      <c r="J23" s="133">
        <v>78.900000000000006</v>
      </c>
      <c r="K23" s="133">
        <v>20.2</v>
      </c>
    </row>
    <row r="24" spans="1:11" x14ac:dyDescent="0.25">
      <c r="A24" s="561"/>
      <c r="B24" s="145" t="s">
        <v>463</v>
      </c>
      <c r="C24" s="32">
        <v>12.5</v>
      </c>
      <c r="D24" s="32">
        <v>68</v>
      </c>
      <c r="E24" s="33">
        <v>19.5</v>
      </c>
      <c r="F24" s="32">
        <v>5.6001194983054541</v>
      </c>
      <c r="G24" s="32">
        <v>63.069941217742276</v>
      </c>
      <c r="H24" s="33">
        <v>31.329939283952267</v>
      </c>
      <c r="I24" s="32">
        <v>13.1</v>
      </c>
      <c r="J24" s="32">
        <v>66.3</v>
      </c>
      <c r="K24" s="33">
        <v>20.6</v>
      </c>
    </row>
    <row r="25" spans="1:11" x14ac:dyDescent="0.25">
      <c r="A25" s="561"/>
      <c r="B25" s="145" t="s">
        <v>464</v>
      </c>
      <c r="C25" s="32">
        <v>24</v>
      </c>
      <c r="D25" s="32">
        <v>49.4</v>
      </c>
      <c r="E25" s="33">
        <v>26.6</v>
      </c>
      <c r="F25" s="32">
        <v>12.459085252022401</v>
      </c>
      <c r="G25" s="32">
        <v>48.30849408836341</v>
      </c>
      <c r="H25" s="33">
        <v>39.232420659614185</v>
      </c>
      <c r="I25" s="32">
        <v>24.4</v>
      </c>
      <c r="J25" s="32">
        <v>49.8</v>
      </c>
      <c r="K25" s="33">
        <v>25.8</v>
      </c>
    </row>
    <row r="26" spans="1:11" x14ac:dyDescent="0.25">
      <c r="A26" s="561"/>
      <c r="B26" s="145" t="s">
        <v>465</v>
      </c>
      <c r="C26" s="32">
        <v>3.5</v>
      </c>
      <c r="D26" s="32">
        <v>78.8</v>
      </c>
      <c r="E26" s="33">
        <v>17.7</v>
      </c>
      <c r="F26" s="32">
        <v>2.3321417558446305</v>
      </c>
      <c r="G26" s="32">
        <v>67.340878721776178</v>
      </c>
      <c r="H26" s="33">
        <v>30.326979522379194</v>
      </c>
      <c r="I26" s="32">
        <v>3.6</v>
      </c>
      <c r="J26" s="32">
        <v>77</v>
      </c>
      <c r="K26" s="33">
        <v>19.399999999999999</v>
      </c>
    </row>
    <row r="27" spans="1:11" x14ac:dyDescent="0.25">
      <c r="A27" s="561"/>
      <c r="B27" s="145" t="s">
        <v>466</v>
      </c>
      <c r="C27" s="32">
        <v>24.2</v>
      </c>
      <c r="D27" s="32">
        <v>54.7</v>
      </c>
      <c r="E27" s="33">
        <v>21.1</v>
      </c>
      <c r="F27" s="32">
        <v>34.017804154302674</v>
      </c>
      <c r="G27" s="32">
        <v>37.440949554896143</v>
      </c>
      <c r="H27" s="33">
        <v>28.541246290801187</v>
      </c>
      <c r="I27" s="32">
        <v>22.4</v>
      </c>
      <c r="J27" s="32">
        <v>51.8</v>
      </c>
      <c r="K27" s="33">
        <v>25.8</v>
      </c>
    </row>
    <row r="28" spans="1:11" x14ac:dyDescent="0.25">
      <c r="A28" s="561"/>
      <c r="B28" s="145" t="s">
        <v>467</v>
      </c>
      <c r="C28" s="32">
        <v>2.6</v>
      </c>
      <c r="D28" s="32">
        <v>36.1</v>
      </c>
      <c r="E28" s="33">
        <v>61.3</v>
      </c>
      <c r="F28" s="32">
        <v>3.3507364810330911</v>
      </c>
      <c r="G28" s="32">
        <v>33.873083131557706</v>
      </c>
      <c r="H28" s="33">
        <v>62.776180387409198</v>
      </c>
      <c r="I28" s="32">
        <v>3.3</v>
      </c>
      <c r="J28" s="32">
        <v>38.6</v>
      </c>
      <c r="K28" s="33">
        <v>58.1</v>
      </c>
    </row>
    <row r="29" spans="1:11" x14ac:dyDescent="0.25">
      <c r="A29" s="561"/>
      <c r="B29" s="145" t="s">
        <v>469</v>
      </c>
      <c r="C29" s="458"/>
      <c r="D29" s="458"/>
      <c r="E29" s="459"/>
      <c r="F29" s="32">
        <v>0.92905405405405406</v>
      </c>
      <c r="G29" s="32">
        <v>25.337837837837839</v>
      </c>
      <c r="H29" s="33">
        <v>73.733108108108098</v>
      </c>
      <c r="I29" s="458" t="s">
        <v>157</v>
      </c>
      <c r="J29" s="458" t="s">
        <v>157</v>
      </c>
      <c r="K29" s="459" t="s">
        <v>157</v>
      </c>
    </row>
    <row r="30" spans="1:11" x14ac:dyDescent="0.25">
      <c r="A30" s="561"/>
      <c r="B30" s="147" t="s">
        <v>468</v>
      </c>
      <c r="C30" s="460" t="s">
        <v>157</v>
      </c>
      <c r="D30" s="461">
        <v>40</v>
      </c>
      <c r="E30" s="461">
        <v>60</v>
      </c>
      <c r="F30" s="135">
        <v>0.74871314927468413</v>
      </c>
      <c r="G30" s="136">
        <v>24.19279363593823</v>
      </c>
      <c r="H30" s="136">
        <v>75.058493214787077</v>
      </c>
      <c r="I30" s="460" t="s">
        <v>157</v>
      </c>
      <c r="J30" s="461" t="s">
        <v>157</v>
      </c>
      <c r="K30" s="461">
        <v>100</v>
      </c>
    </row>
    <row r="31" spans="1:11" x14ac:dyDescent="0.25">
      <c r="A31" s="150"/>
      <c r="B31" s="151" t="s">
        <v>3</v>
      </c>
      <c r="C31" s="142">
        <v>6.8</v>
      </c>
      <c r="D31" s="143">
        <v>70.599999999999994</v>
      </c>
      <c r="E31" s="143">
        <v>22.7</v>
      </c>
      <c r="F31" s="142">
        <v>3.788816179658141</v>
      </c>
      <c r="G31" s="143">
        <v>64.437368185892126</v>
      </c>
      <c r="H31" s="143">
        <v>31.773815634449726</v>
      </c>
      <c r="I31" s="142">
        <v>7</v>
      </c>
      <c r="J31" s="143">
        <v>70.2</v>
      </c>
      <c r="K31" s="143">
        <v>22.8</v>
      </c>
    </row>
    <row r="33" spans="1:1" s="57" customFormat="1" ht="12.75" x14ac:dyDescent="0.2">
      <c r="A33" s="57" t="s">
        <v>518</v>
      </c>
    </row>
  </sheetData>
  <mergeCells count="7">
    <mergeCell ref="A23:A30"/>
    <mergeCell ref="C3:E3"/>
    <mergeCell ref="F3:H3"/>
    <mergeCell ref="I3:K3"/>
    <mergeCell ref="A4:B4"/>
    <mergeCell ref="A14:A21"/>
    <mergeCell ref="A5:A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L20"/>
  <sheetViews>
    <sheetView showGridLines="0" workbookViewId="0"/>
  </sheetViews>
  <sheetFormatPr baseColWidth="10" defaultRowHeight="15" x14ac:dyDescent="0.25"/>
  <cols>
    <col min="1" max="1" width="3.7109375" customWidth="1"/>
    <col min="2" max="2" width="18.140625" bestFit="1" customWidth="1"/>
    <col min="3" max="9" width="8.28515625" customWidth="1"/>
  </cols>
  <sheetData>
    <row r="1" spans="1:9" ht="18" x14ac:dyDescent="0.25">
      <c r="A1" s="9" t="s">
        <v>470</v>
      </c>
      <c r="B1" s="82"/>
      <c r="C1" s="83"/>
      <c r="D1" s="84"/>
      <c r="E1" s="84"/>
      <c r="F1" s="84"/>
      <c r="G1" s="84"/>
      <c r="H1" s="84"/>
      <c r="I1" s="65"/>
    </row>
    <row r="2" spans="1:9" ht="18" x14ac:dyDescent="0.25">
      <c r="A2" s="5" t="s">
        <v>515</v>
      </c>
      <c r="B2" s="82"/>
      <c r="C2" s="83"/>
      <c r="D2" s="84"/>
      <c r="E2" s="84"/>
      <c r="F2" s="84"/>
      <c r="G2" s="84"/>
      <c r="H2" s="84"/>
      <c r="I2" s="65"/>
    </row>
    <row r="4" spans="1:9" x14ac:dyDescent="0.25">
      <c r="A4" s="579" t="s">
        <v>129</v>
      </c>
      <c r="B4" s="579"/>
      <c r="C4" s="569" t="s">
        <v>0</v>
      </c>
      <c r="D4" s="570"/>
      <c r="E4" s="569" t="s">
        <v>143</v>
      </c>
      <c r="F4" s="570"/>
      <c r="G4" s="569" t="s">
        <v>2</v>
      </c>
      <c r="H4" s="570"/>
      <c r="I4" s="570" t="s">
        <v>3</v>
      </c>
    </row>
    <row r="5" spans="1:9" x14ac:dyDescent="0.25">
      <c r="A5" s="579"/>
      <c r="B5" s="579"/>
      <c r="C5" s="156" t="s">
        <v>144</v>
      </c>
      <c r="D5" s="156" t="s">
        <v>145</v>
      </c>
      <c r="E5" s="157" t="s">
        <v>144</v>
      </c>
      <c r="F5" s="157" t="s">
        <v>145</v>
      </c>
      <c r="G5" s="157" t="s">
        <v>144</v>
      </c>
      <c r="H5" s="157" t="s">
        <v>145</v>
      </c>
      <c r="I5" s="571"/>
    </row>
    <row r="6" spans="1:9" x14ac:dyDescent="0.25">
      <c r="A6" s="572" t="s">
        <v>441</v>
      </c>
      <c r="B6" s="152" t="s">
        <v>493</v>
      </c>
      <c r="C6" s="492">
        <v>313</v>
      </c>
      <c r="D6" s="506">
        <v>0.7</v>
      </c>
      <c r="E6" s="493">
        <v>39907</v>
      </c>
      <c r="F6" s="506">
        <v>83.1</v>
      </c>
      <c r="G6" s="493">
        <v>7831</v>
      </c>
      <c r="H6" s="506">
        <v>16.3</v>
      </c>
      <c r="I6" s="494">
        <v>48051</v>
      </c>
    </row>
    <row r="7" spans="1:9" x14ac:dyDescent="0.25">
      <c r="A7" s="573"/>
      <c r="B7" s="153" t="s">
        <v>494</v>
      </c>
      <c r="C7" s="495">
        <v>1529</v>
      </c>
      <c r="D7" s="507">
        <v>26</v>
      </c>
      <c r="E7" s="496">
        <v>3271</v>
      </c>
      <c r="F7" s="507">
        <v>55.7</v>
      </c>
      <c r="G7" s="496">
        <v>1072</v>
      </c>
      <c r="H7" s="507">
        <v>18.3</v>
      </c>
      <c r="I7" s="497">
        <v>5872</v>
      </c>
    </row>
    <row r="8" spans="1:9" x14ac:dyDescent="0.25">
      <c r="A8" s="573"/>
      <c r="B8" s="153" t="s">
        <v>495</v>
      </c>
      <c r="C8" s="495">
        <v>4378</v>
      </c>
      <c r="D8" s="507">
        <v>14.2</v>
      </c>
      <c r="E8" s="496">
        <v>20696</v>
      </c>
      <c r="F8" s="507">
        <v>67.3</v>
      </c>
      <c r="G8" s="496">
        <v>5666</v>
      </c>
      <c r="H8" s="507">
        <v>18.399999999999999</v>
      </c>
      <c r="I8" s="497">
        <v>30740</v>
      </c>
    </row>
    <row r="9" spans="1:9" x14ac:dyDescent="0.25">
      <c r="A9" s="573"/>
      <c r="B9" s="153" t="s">
        <v>496</v>
      </c>
      <c r="C9" s="495">
        <v>97</v>
      </c>
      <c r="D9" s="507">
        <v>35.700000000000003</v>
      </c>
      <c r="E9" s="496">
        <v>154</v>
      </c>
      <c r="F9" s="507">
        <v>56.6</v>
      </c>
      <c r="G9" s="496">
        <v>21</v>
      </c>
      <c r="H9" s="507">
        <v>7.7</v>
      </c>
      <c r="I9" s="497">
        <v>272</v>
      </c>
    </row>
    <row r="10" spans="1:9" x14ac:dyDescent="0.25">
      <c r="A10" s="574"/>
      <c r="B10" s="154" t="s">
        <v>3</v>
      </c>
      <c r="C10" s="498">
        <v>6317</v>
      </c>
      <c r="D10" s="508">
        <v>7.4</v>
      </c>
      <c r="E10" s="499">
        <v>64028</v>
      </c>
      <c r="F10" s="508">
        <v>75.400000000000006</v>
      </c>
      <c r="G10" s="499">
        <v>14590</v>
      </c>
      <c r="H10" s="508">
        <v>17.2</v>
      </c>
      <c r="I10" s="500">
        <v>84935</v>
      </c>
    </row>
    <row r="11" spans="1:9" x14ac:dyDescent="0.25">
      <c r="A11" s="575" t="s">
        <v>442</v>
      </c>
      <c r="B11" s="153" t="s">
        <v>493</v>
      </c>
      <c r="C11" s="493">
        <v>135</v>
      </c>
      <c r="D11" s="506">
        <v>1</v>
      </c>
      <c r="E11" s="493">
        <v>8438</v>
      </c>
      <c r="F11" s="506">
        <v>65</v>
      </c>
      <c r="G11" s="493">
        <v>4409</v>
      </c>
      <c r="H11" s="506">
        <v>34</v>
      </c>
      <c r="I11" s="494">
        <v>12982</v>
      </c>
    </row>
    <row r="12" spans="1:9" x14ac:dyDescent="0.25">
      <c r="A12" s="573"/>
      <c r="B12" s="153" t="s">
        <v>494</v>
      </c>
      <c r="C12" s="496">
        <v>114</v>
      </c>
      <c r="D12" s="507">
        <v>6.3</v>
      </c>
      <c r="E12" s="496">
        <v>591</v>
      </c>
      <c r="F12" s="507">
        <v>32.5</v>
      </c>
      <c r="G12" s="496">
        <v>1112</v>
      </c>
      <c r="H12" s="507">
        <v>61.2</v>
      </c>
      <c r="I12" s="497">
        <v>1817</v>
      </c>
    </row>
    <row r="13" spans="1:9" x14ac:dyDescent="0.25">
      <c r="A13" s="573"/>
      <c r="B13" s="153" t="s">
        <v>495</v>
      </c>
      <c r="C13" s="496">
        <v>719</v>
      </c>
      <c r="D13" s="507">
        <v>8.8000000000000007</v>
      </c>
      <c r="E13" s="496">
        <v>3107</v>
      </c>
      <c r="F13" s="507">
        <v>38.1</v>
      </c>
      <c r="G13" s="496">
        <v>4327</v>
      </c>
      <c r="H13" s="507">
        <v>53.1</v>
      </c>
      <c r="I13" s="497">
        <v>8153</v>
      </c>
    </row>
    <row r="14" spans="1:9" x14ac:dyDescent="0.25">
      <c r="A14" s="576"/>
      <c r="B14" s="155" t="s">
        <v>3</v>
      </c>
      <c r="C14" s="501">
        <v>968</v>
      </c>
      <c r="D14" s="509">
        <v>4.2</v>
      </c>
      <c r="E14" s="501">
        <v>12136</v>
      </c>
      <c r="F14" s="509">
        <v>52.9</v>
      </c>
      <c r="G14" s="501">
        <v>9848</v>
      </c>
      <c r="H14" s="509">
        <v>42.9</v>
      </c>
      <c r="I14" s="502">
        <v>22952</v>
      </c>
    </row>
    <row r="15" spans="1:9" x14ac:dyDescent="0.25">
      <c r="A15" s="577" t="s">
        <v>435</v>
      </c>
      <c r="B15" s="578"/>
      <c r="C15" s="503">
        <v>7285</v>
      </c>
      <c r="D15" s="510">
        <v>6.8</v>
      </c>
      <c r="E15" s="504">
        <v>76164</v>
      </c>
      <c r="F15" s="510">
        <v>70.599999999999994</v>
      </c>
      <c r="G15" s="504">
        <v>24438</v>
      </c>
      <c r="H15" s="510">
        <v>22.7</v>
      </c>
      <c r="I15" s="505">
        <v>107887</v>
      </c>
    </row>
    <row r="17" spans="1:12" x14ac:dyDescent="0.25">
      <c r="A17" s="158" t="s">
        <v>488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</row>
    <row r="18" spans="1:12" x14ac:dyDescent="0.25">
      <c r="A18" s="158" t="s">
        <v>489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</row>
    <row r="19" spans="1:12" x14ac:dyDescent="0.25">
      <c r="A19" s="158" t="s">
        <v>490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</row>
    <row r="20" spans="1:12" x14ac:dyDescent="0.25">
      <c r="A20" s="158" t="s">
        <v>491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</row>
  </sheetData>
  <mergeCells count="8">
    <mergeCell ref="G4:H4"/>
    <mergeCell ref="I4:I5"/>
    <mergeCell ref="A6:A10"/>
    <mergeCell ref="A11:A14"/>
    <mergeCell ref="A15:B15"/>
    <mergeCell ref="A4:B5"/>
    <mergeCell ref="C4:D4"/>
    <mergeCell ref="E4:F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P21"/>
  <sheetViews>
    <sheetView showGridLines="0" workbookViewId="0"/>
  </sheetViews>
  <sheetFormatPr baseColWidth="10" defaultRowHeight="15" x14ac:dyDescent="0.25"/>
  <cols>
    <col min="1" max="1" width="2.7109375" customWidth="1"/>
    <col min="2" max="2" width="8.42578125" style="269" customWidth="1"/>
    <col min="3" max="16" width="6.7109375" customWidth="1"/>
  </cols>
  <sheetData>
    <row r="1" spans="1:16" ht="18" x14ac:dyDescent="0.25">
      <c r="A1" s="9" t="s">
        <v>471</v>
      </c>
      <c r="C1" s="85"/>
      <c r="D1" s="86"/>
      <c r="E1" s="86"/>
      <c r="F1" s="86"/>
      <c r="G1" s="86"/>
      <c r="H1" s="86"/>
      <c r="I1" s="87"/>
      <c r="J1" s="87"/>
      <c r="K1" s="87"/>
      <c r="L1" s="87"/>
    </row>
    <row r="2" spans="1:16" ht="18" x14ac:dyDescent="0.25">
      <c r="A2" s="5" t="s">
        <v>515</v>
      </c>
      <c r="C2" s="85"/>
      <c r="D2" s="86"/>
      <c r="E2" s="86"/>
      <c r="F2" s="86"/>
      <c r="G2" s="86"/>
      <c r="H2" s="86"/>
      <c r="I2" s="87"/>
      <c r="J2" s="87"/>
      <c r="K2" s="87"/>
      <c r="L2" s="87"/>
    </row>
    <row r="3" spans="1:16" ht="18" x14ac:dyDescent="0.25">
      <c r="A3" s="5"/>
      <c r="C3" s="85"/>
      <c r="D3" s="86"/>
      <c r="E3" s="86"/>
      <c r="F3" s="86"/>
      <c r="G3" s="86"/>
      <c r="H3" s="86"/>
      <c r="I3" s="87"/>
      <c r="J3" s="87"/>
      <c r="K3" s="87"/>
      <c r="L3" s="87"/>
    </row>
    <row r="4" spans="1:16" ht="18" x14ac:dyDescent="0.25">
      <c r="A4" s="5"/>
      <c r="C4" s="85"/>
      <c r="D4" s="86"/>
      <c r="E4" s="86"/>
      <c r="F4" s="86"/>
      <c r="G4" s="86"/>
      <c r="H4" s="86"/>
      <c r="I4" s="87"/>
      <c r="J4" s="87"/>
      <c r="K4" s="582" t="s">
        <v>4</v>
      </c>
      <c r="L4" s="583"/>
      <c r="M4" s="582" t="s">
        <v>497</v>
      </c>
      <c r="N4" s="583"/>
      <c r="O4" s="582" t="s">
        <v>499</v>
      </c>
      <c r="P4" s="583"/>
    </row>
    <row r="5" spans="1:16" ht="16.5" x14ac:dyDescent="0.25">
      <c r="B5" s="270"/>
      <c r="C5" s="584" t="s">
        <v>0</v>
      </c>
      <c r="D5" s="585"/>
      <c r="E5" s="584" t="s">
        <v>143</v>
      </c>
      <c r="F5" s="585"/>
      <c r="G5" s="584" t="s">
        <v>2</v>
      </c>
      <c r="H5" s="586"/>
      <c r="I5" s="587" t="s">
        <v>3</v>
      </c>
      <c r="J5" s="588"/>
      <c r="K5" s="587" t="s">
        <v>492</v>
      </c>
      <c r="L5" s="589"/>
      <c r="M5" s="587" t="s">
        <v>498</v>
      </c>
      <c r="N5" s="589"/>
      <c r="O5" s="587" t="s">
        <v>500</v>
      </c>
      <c r="P5" s="589"/>
    </row>
    <row r="6" spans="1:16" ht="15" customHeight="1" x14ac:dyDescent="0.25">
      <c r="B6" s="271"/>
      <c r="C6" s="449" t="s">
        <v>156</v>
      </c>
      <c r="D6" s="450" t="s">
        <v>155</v>
      </c>
      <c r="E6" s="449" t="s">
        <v>156</v>
      </c>
      <c r="F6" s="450" t="s">
        <v>155</v>
      </c>
      <c r="G6" s="449" t="s">
        <v>156</v>
      </c>
      <c r="H6" s="451" t="s">
        <v>155</v>
      </c>
      <c r="I6" s="452" t="s">
        <v>156</v>
      </c>
      <c r="J6" s="453" t="s">
        <v>155</v>
      </c>
      <c r="K6" s="452" t="s">
        <v>156</v>
      </c>
      <c r="L6" s="454" t="s">
        <v>155</v>
      </c>
      <c r="M6" s="452" t="s">
        <v>156</v>
      </c>
      <c r="N6" s="454" t="s">
        <v>155</v>
      </c>
      <c r="O6" s="452" t="s">
        <v>156</v>
      </c>
      <c r="P6" s="454" t="s">
        <v>155</v>
      </c>
    </row>
    <row r="7" spans="1:16" ht="15" customHeight="1" x14ac:dyDescent="0.25">
      <c r="A7" s="590" t="s">
        <v>441</v>
      </c>
      <c r="B7" s="272" t="s">
        <v>493</v>
      </c>
      <c r="C7" s="233">
        <v>129</v>
      </c>
      <c r="D7" s="234">
        <v>184</v>
      </c>
      <c r="E7" s="233">
        <v>19914</v>
      </c>
      <c r="F7" s="235">
        <v>19993</v>
      </c>
      <c r="G7" s="233">
        <v>3765</v>
      </c>
      <c r="H7" s="235">
        <v>4066</v>
      </c>
      <c r="I7" s="236">
        <v>23808</v>
      </c>
      <c r="J7" s="237">
        <v>24243</v>
      </c>
      <c r="K7" s="238">
        <v>0.5</v>
      </c>
      <c r="L7" s="239">
        <v>0.8</v>
      </c>
      <c r="M7" s="238">
        <v>83.6</v>
      </c>
      <c r="N7" s="239">
        <v>82.5</v>
      </c>
      <c r="O7" s="238">
        <v>15.8</v>
      </c>
      <c r="P7" s="239">
        <v>16.8</v>
      </c>
    </row>
    <row r="8" spans="1:16" x14ac:dyDescent="0.25">
      <c r="A8" s="591"/>
      <c r="B8" s="273" t="s">
        <v>501</v>
      </c>
      <c r="C8" s="240">
        <v>624</v>
      </c>
      <c r="D8" s="241">
        <v>905</v>
      </c>
      <c r="E8" s="240">
        <v>1452</v>
      </c>
      <c r="F8" s="242">
        <v>1819</v>
      </c>
      <c r="G8" s="240">
        <v>499</v>
      </c>
      <c r="H8" s="242">
        <v>573</v>
      </c>
      <c r="I8" s="243">
        <v>2575</v>
      </c>
      <c r="J8" s="244">
        <v>3297</v>
      </c>
      <c r="K8" s="245">
        <v>24.2</v>
      </c>
      <c r="L8" s="246">
        <v>27.4</v>
      </c>
      <c r="M8" s="245">
        <v>56.4</v>
      </c>
      <c r="N8" s="246">
        <v>55.2</v>
      </c>
      <c r="O8" s="245">
        <v>19.399999999999999</v>
      </c>
      <c r="P8" s="246">
        <v>17.399999999999999</v>
      </c>
    </row>
    <row r="9" spans="1:16" x14ac:dyDescent="0.25">
      <c r="A9" s="591"/>
      <c r="B9" s="273" t="s">
        <v>495</v>
      </c>
      <c r="C9" s="240">
        <v>2191</v>
      </c>
      <c r="D9" s="241">
        <v>2187</v>
      </c>
      <c r="E9" s="240">
        <v>10742</v>
      </c>
      <c r="F9" s="242">
        <v>9954</v>
      </c>
      <c r="G9" s="240">
        <v>2900</v>
      </c>
      <c r="H9" s="242">
        <v>2766</v>
      </c>
      <c r="I9" s="243">
        <v>15833</v>
      </c>
      <c r="J9" s="244">
        <v>14907</v>
      </c>
      <c r="K9" s="245">
        <v>13.8</v>
      </c>
      <c r="L9" s="246">
        <v>14.7</v>
      </c>
      <c r="M9" s="245">
        <v>67.8</v>
      </c>
      <c r="N9" s="246">
        <v>66.8</v>
      </c>
      <c r="O9" s="245">
        <v>18.3</v>
      </c>
      <c r="P9" s="246">
        <v>18.600000000000001</v>
      </c>
    </row>
    <row r="10" spans="1:16" x14ac:dyDescent="0.25">
      <c r="A10" s="591"/>
      <c r="B10" s="273" t="s">
        <v>496</v>
      </c>
      <c r="C10" s="240">
        <v>24</v>
      </c>
      <c r="D10" s="241">
        <v>73</v>
      </c>
      <c r="E10" s="240">
        <v>30</v>
      </c>
      <c r="F10" s="242">
        <v>124</v>
      </c>
      <c r="G10" s="240">
        <v>4</v>
      </c>
      <c r="H10" s="242">
        <v>17</v>
      </c>
      <c r="I10" s="243">
        <v>58</v>
      </c>
      <c r="J10" s="244">
        <v>214</v>
      </c>
      <c r="K10" s="245">
        <v>41.4</v>
      </c>
      <c r="L10" s="246">
        <v>34.1</v>
      </c>
      <c r="M10" s="245">
        <v>51.7</v>
      </c>
      <c r="N10" s="246">
        <v>57.9</v>
      </c>
      <c r="O10" s="245">
        <v>6.9</v>
      </c>
      <c r="P10" s="246">
        <v>7.9</v>
      </c>
    </row>
    <row r="11" spans="1:16" ht="15" customHeight="1" x14ac:dyDescent="0.25">
      <c r="A11" s="592"/>
      <c r="B11" s="274" t="s">
        <v>3</v>
      </c>
      <c r="C11" s="247">
        <v>2968</v>
      </c>
      <c r="D11" s="248">
        <v>3349</v>
      </c>
      <c r="E11" s="247">
        <v>32138</v>
      </c>
      <c r="F11" s="248">
        <v>31890</v>
      </c>
      <c r="G11" s="247">
        <v>7168</v>
      </c>
      <c r="H11" s="249">
        <v>7422</v>
      </c>
      <c r="I11" s="250">
        <v>42274</v>
      </c>
      <c r="J11" s="251">
        <v>42661</v>
      </c>
      <c r="K11" s="252">
        <v>7</v>
      </c>
      <c r="L11" s="253">
        <v>7.9</v>
      </c>
      <c r="M11" s="252">
        <v>76</v>
      </c>
      <c r="N11" s="253">
        <v>74.8</v>
      </c>
      <c r="O11" s="252">
        <v>17</v>
      </c>
      <c r="P11" s="253">
        <v>17.399999999999999</v>
      </c>
    </row>
    <row r="12" spans="1:16" ht="15" customHeight="1" x14ac:dyDescent="0.25">
      <c r="A12" s="590" t="s">
        <v>442</v>
      </c>
      <c r="B12" s="272" t="s">
        <v>493</v>
      </c>
      <c r="C12" s="233">
        <v>44</v>
      </c>
      <c r="D12" s="234">
        <v>91</v>
      </c>
      <c r="E12" s="233">
        <v>4025</v>
      </c>
      <c r="F12" s="234">
        <v>4413</v>
      </c>
      <c r="G12" s="233">
        <v>2188</v>
      </c>
      <c r="H12" s="235">
        <v>2221</v>
      </c>
      <c r="I12" s="254">
        <v>6257</v>
      </c>
      <c r="J12" s="255">
        <v>6725</v>
      </c>
      <c r="K12" s="256">
        <v>0.7</v>
      </c>
      <c r="L12" s="257">
        <v>1.4</v>
      </c>
      <c r="M12" s="256">
        <v>64.3</v>
      </c>
      <c r="N12" s="257">
        <v>65.599999999999994</v>
      </c>
      <c r="O12" s="256">
        <v>35</v>
      </c>
      <c r="P12" s="257">
        <v>33</v>
      </c>
    </row>
    <row r="13" spans="1:16" x14ac:dyDescent="0.25">
      <c r="A13" s="591"/>
      <c r="B13" s="273" t="s">
        <v>501</v>
      </c>
      <c r="C13" s="240">
        <v>18</v>
      </c>
      <c r="D13" s="241">
        <v>96</v>
      </c>
      <c r="E13" s="240">
        <v>176</v>
      </c>
      <c r="F13" s="241">
        <v>415</v>
      </c>
      <c r="G13" s="240">
        <v>638</v>
      </c>
      <c r="H13" s="242">
        <v>474</v>
      </c>
      <c r="I13" s="258">
        <v>832</v>
      </c>
      <c r="J13" s="259">
        <v>985</v>
      </c>
      <c r="K13" s="260">
        <v>2.2000000000000002</v>
      </c>
      <c r="L13" s="261">
        <v>9.6999999999999993</v>
      </c>
      <c r="M13" s="260">
        <v>21.2</v>
      </c>
      <c r="N13" s="261">
        <v>42.1</v>
      </c>
      <c r="O13" s="260">
        <v>76.7</v>
      </c>
      <c r="P13" s="261">
        <v>48.1</v>
      </c>
    </row>
    <row r="14" spans="1:16" x14ac:dyDescent="0.25">
      <c r="A14" s="591"/>
      <c r="B14" s="273" t="s">
        <v>495</v>
      </c>
      <c r="C14" s="240">
        <v>402</v>
      </c>
      <c r="D14" s="241">
        <v>317</v>
      </c>
      <c r="E14" s="240">
        <v>1664</v>
      </c>
      <c r="F14" s="241">
        <v>1443</v>
      </c>
      <c r="G14" s="240">
        <v>2422</v>
      </c>
      <c r="H14" s="242">
        <v>1905</v>
      </c>
      <c r="I14" s="258">
        <v>4488</v>
      </c>
      <c r="J14" s="259">
        <v>3665</v>
      </c>
      <c r="K14" s="260">
        <v>9</v>
      </c>
      <c r="L14" s="261">
        <v>8.6</v>
      </c>
      <c r="M14" s="260">
        <v>37.1</v>
      </c>
      <c r="N14" s="261">
        <v>39.4</v>
      </c>
      <c r="O14" s="260">
        <v>54</v>
      </c>
      <c r="P14" s="261">
        <v>52</v>
      </c>
    </row>
    <row r="15" spans="1:16" x14ac:dyDescent="0.25">
      <c r="A15" s="592"/>
      <c r="B15" s="274" t="s">
        <v>3</v>
      </c>
      <c r="C15" s="247">
        <v>464</v>
      </c>
      <c r="D15" s="248">
        <v>504</v>
      </c>
      <c r="E15" s="247">
        <v>5865</v>
      </c>
      <c r="F15" s="248">
        <v>6271</v>
      </c>
      <c r="G15" s="247">
        <v>5248</v>
      </c>
      <c r="H15" s="249">
        <v>4600</v>
      </c>
      <c r="I15" s="250">
        <v>11577</v>
      </c>
      <c r="J15" s="262">
        <v>11375</v>
      </c>
      <c r="K15" s="252">
        <v>4</v>
      </c>
      <c r="L15" s="263">
        <v>4.4000000000000004</v>
      </c>
      <c r="M15" s="252">
        <v>50.7</v>
      </c>
      <c r="N15" s="263">
        <v>55.1</v>
      </c>
      <c r="O15" s="252">
        <v>45.3</v>
      </c>
      <c r="P15" s="263">
        <v>40.4</v>
      </c>
    </row>
    <row r="16" spans="1:16" x14ac:dyDescent="0.25">
      <c r="A16" s="580" t="s">
        <v>435</v>
      </c>
      <c r="B16" s="581"/>
      <c r="C16" s="264">
        <v>3432</v>
      </c>
      <c r="D16" s="265">
        <v>3853</v>
      </c>
      <c r="E16" s="264">
        <v>38003</v>
      </c>
      <c r="F16" s="265">
        <v>38161</v>
      </c>
      <c r="G16" s="264">
        <v>12416</v>
      </c>
      <c r="H16" s="266">
        <v>12022</v>
      </c>
      <c r="I16" s="267">
        <v>53851</v>
      </c>
      <c r="J16" s="262">
        <v>54036</v>
      </c>
      <c r="K16" s="268">
        <v>6.4</v>
      </c>
      <c r="L16" s="263">
        <v>7.1</v>
      </c>
      <c r="M16" s="268">
        <v>70.599999999999994</v>
      </c>
      <c r="N16" s="263">
        <v>70.599999999999994</v>
      </c>
      <c r="O16" s="268">
        <v>23.1</v>
      </c>
      <c r="P16" s="263">
        <v>22.2</v>
      </c>
    </row>
    <row r="17" spans="1:12" x14ac:dyDescent="0.25">
      <c r="A17" s="161"/>
    </row>
    <row r="18" spans="1:12" x14ac:dyDescent="0.25">
      <c r="A18" s="158" t="s">
        <v>488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</row>
    <row r="19" spans="1:12" x14ac:dyDescent="0.25">
      <c r="A19" s="158" t="s">
        <v>489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</row>
    <row r="20" spans="1:12" x14ac:dyDescent="0.25">
      <c r="A20" s="158" t="s">
        <v>490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</row>
    <row r="21" spans="1:12" x14ac:dyDescent="0.25">
      <c r="A21" s="158" t="s">
        <v>491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</row>
  </sheetData>
  <mergeCells count="13">
    <mergeCell ref="A16:B16"/>
    <mergeCell ref="M4:N4"/>
    <mergeCell ref="O4:P4"/>
    <mergeCell ref="C5:D5"/>
    <mergeCell ref="E5:F5"/>
    <mergeCell ref="G5:H5"/>
    <mergeCell ref="I5:J5"/>
    <mergeCell ref="K5:L5"/>
    <mergeCell ref="K4:L4"/>
    <mergeCell ref="M5:N5"/>
    <mergeCell ref="O5:P5"/>
    <mergeCell ref="A7:A11"/>
    <mergeCell ref="A12:A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X34"/>
  <sheetViews>
    <sheetView showGridLines="0" workbookViewId="0"/>
  </sheetViews>
  <sheetFormatPr baseColWidth="10" defaultRowHeight="15" x14ac:dyDescent="0.25"/>
  <cols>
    <col min="1" max="1" width="5.28515625" style="88" customWidth="1"/>
    <col min="2" max="2" width="31" style="88" customWidth="1"/>
    <col min="3" max="6" width="7.85546875" style="88" customWidth="1"/>
    <col min="8" max="8" width="4.42578125" style="57" customWidth="1"/>
    <col min="9" max="9" width="29.7109375" style="57" bestFit="1" customWidth="1"/>
    <col min="10" max="10" width="6.28515625" style="57" bestFit="1" customWidth="1"/>
    <col min="11" max="11" width="8.42578125" style="57" bestFit="1" customWidth="1"/>
    <col min="12" max="12" width="6.5703125" style="57" bestFit="1" customWidth="1"/>
    <col min="13" max="13" width="4.140625" style="57" bestFit="1" customWidth="1"/>
    <col min="15" max="15" width="2.85546875" customWidth="1"/>
    <col min="16" max="16" width="29.28515625" customWidth="1"/>
    <col min="17" max="17" width="5.85546875" customWidth="1"/>
    <col min="18" max="19" width="7.7109375" customWidth="1"/>
    <col min="20" max="21" width="5.85546875" customWidth="1"/>
    <col min="22" max="23" width="7.7109375" customWidth="1"/>
    <col min="24" max="24" width="5.85546875" customWidth="1"/>
  </cols>
  <sheetData>
    <row r="1" spans="1:24" s="57" customFormat="1" ht="18" x14ac:dyDescent="0.2">
      <c r="A1" s="9" t="s">
        <v>481</v>
      </c>
      <c r="D1" s="89"/>
      <c r="E1" s="89"/>
      <c r="F1" s="89"/>
      <c r="H1" s="90" t="s">
        <v>481</v>
      </c>
      <c r="I1" s="91"/>
      <c r="J1" s="91"/>
      <c r="K1" s="92"/>
      <c r="L1" s="92"/>
      <c r="M1" s="92"/>
      <c r="O1" s="57" t="s">
        <v>482</v>
      </c>
    </row>
    <row r="2" spans="1:24" s="57" customFormat="1" ht="15.75" x14ac:dyDescent="0.2">
      <c r="A2" s="5" t="s">
        <v>515</v>
      </c>
      <c r="D2" s="89"/>
      <c r="E2" s="89"/>
      <c r="F2" s="89"/>
      <c r="H2" s="93" t="s">
        <v>483</v>
      </c>
      <c r="I2" s="91"/>
      <c r="J2" s="91"/>
      <c r="K2" s="92"/>
      <c r="L2" s="92"/>
      <c r="M2" s="92"/>
    </row>
    <row r="3" spans="1:24" s="57" customFormat="1" ht="15.75" x14ac:dyDescent="0.25">
      <c r="A3" s="5"/>
      <c r="D3" s="89"/>
      <c r="E3" s="89"/>
      <c r="F3" s="89"/>
      <c r="H3" s="91"/>
      <c r="I3" s="91"/>
      <c r="J3" s="91"/>
      <c r="K3" s="92"/>
      <c r="L3" s="92"/>
      <c r="M3" s="92"/>
      <c r="O3" s="144"/>
      <c r="P3" s="144"/>
      <c r="Q3" s="602" t="str">
        <f>RIGHT(H2,9)</f>
        <v>2010-2011</v>
      </c>
      <c r="R3" s="602"/>
      <c r="S3" s="602"/>
      <c r="T3" s="602"/>
      <c r="U3" s="602" t="str">
        <f>RIGHT(A2,9)</f>
        <v>2020-2021</v>
      </c>
      <c r="V3" s="602"/>
      <c r="W3" s="602"/>
      <c r="X3" s="602"/>
    </row>
    <row r="4" spans="1:24" x14ac:dyDescent="0.25">
      <c r="A4" s="593" t="s">
        <v>484</v>
      </c>
      <c r="B4" s="594"/>
      <c r="C4" s="162" t="s">
        <v>0</v>
      </c>
      <c r="D4" s="162" t="s">
        <v>143</v>
      </c>
      <c r="E4" s="162" t="s">
        <v>2</v>
      </c>
      <c r="F4" s="162" t="s">
        <v>3</v>
      </c>
      <c r="H4" s="94"/>
      <c r="I4" s="95" t="s">
        <v>484</v>
      </c>
      <c r="J4" s="96" t="s">
        <v>0</v>
      </c>
      <c r="K4" s="96" t="s">
        <v>143</v>
      </c>
      <c r="L4" s="96" t="s">
        <v>2</v>
      </c>
      <c r="M4" s="96" t="s">
        <v>3</v>
      </c>
      <c r="O4" s="276"/>
      <c r="P4" s="277" t="s">
        <v>484</v>
      </c>
      <c r="Q4" s="106" t="str">
        <f>J4</f>
        <v>Internes</v>
      </c>
      <c r="R4" s="106" t="str">
        <f>K4</f>
        <v>Demi-pens.</v>
      </c>
      <c r="S4" s="106" t="str">
        <f>L4</f>
        <v>Externes</v>
      </c>
      <c r="T4" s="106" t="str">
        <f>M4</f>
        <v>Total</v>
      </c>
      <c r="U4" s="12" t="str">
        <f>C4</f>
        <v>Internes</v>
      </c>
      <c r="V4" s="12" t="str">
        <f>D4</f>
        <v>Demi-pens.</v>
      </c>
      <c r="W4" s="12" t="str">
        <f>E4</f>
        <v>Externes</v>
      </c>
      <c r="X4" s="12" t="str">
        <f>F4</f>
        <v>Total</v>
      </c>
    </row>
    <row r="5" spans="1:24" ht="15" customHeight="1" x14ac:dyDescent="0.25">
      <c r="A5" s="595" t="s">
        <v>441</v>
      </c>
      <c r="B5" s="159" t="s">
        <v>472</v>
      </c>
      <c r="C5" s="163">
        <v>17.2</v>
      </c>
      <c r="D5" s="163">
        <v>77.7</v>
      </c>
      <c r="E5" s="163">
        <v>5.0999999999999996</v>
      </c>
      <c r="F5" s="164">
        <v>100</v>
      </c>
      <c r="H5" s="599" t="s">
        <v>441</v>
      </c>
      <c r="I5" s="97" t="s">
        <v>472</v>
      </c>
      <c r="J5" s="98">
        <v>20.7</v>
      </c>
      <c r="K5" s="98">
        <v>74.5</v>
      </c>
      <c r="L5" s="98">
        <v>4.8</v>
      </c>
      <c r="M5" s="99">
        <v>100</v>
      </c>
      <c r="O5" s="603" t="s">
        <v>441</v>
      </c>
      <c r="P5" s="278" t="s">
        <v>472</v>
      </c>
      <c r="Q5" s="279">
        <f>J5</f>
        <v>20.7</v>
      </c>
      <c r="R5" s="279">
        <f t="shared" ref="R5:T34" si="0">K5</f>
        <v>74.5</v>
      </c>
      <c r="S5" s="279">
        <f t="shared" si="0"/>
        <v>4.8</v>
      </c>
      <c r="T5" s="280">
        <f t="shared" si="0"/>
        <v>100</v>
      </c>
      <c r="U5" s="279">
        <v>18.8</v>
      </c>
      <c r="V5" s="279">
        <v>75.8</v>
      </c>
      <c r="W5" s="279">
        <v>5.4</v>
      </c>
      <c r="X5" s="280">
        <v>100</v>
      </c>
    </row>
    <row r="6" spans="1:24" x14ac:dyDescent="0.25">
      <c r="A6" s="596"/>
      <c r="B6" s="160" t="s">
        <v>473</v>
      </c>
      <c r="C6" s="107">
        <v>9.8000000000000007</v>
      </c>
      <c r="D6" s="107">
        <v>75.2</v>
      </c>
      <c r="E6" s="107">
        <v>15.1</v>
      </c>
      <c r="F6" s="108">
        <v>100</v>
      </c>
      <c r="H6" s="600"/>
      <c r="I6" s="100" t="s">
        <v>473</v>
      </c>
      <c r="J6" s="101">
        <v>11.7</v>
      </c>
      <c r="K6" s="101">
        <v>70.8</v>
      </c>
      <c r="L6" s="101">
        <v>17.600000000000001</v>
      </c>
      <c r="M6" s="102">
        <v>100</v>
      </c>
      <c r="O6" s="604"/>
      <c r="P6" s="281" t="s">
        <v>473</v>
      </c>
      <c r="Q6" s="282">
        <f t="shared" ref="Q6:Q34" si="1">J6</f>
        <v>11.7</v>
      </c>
      <c r="R6" s="282">
        <f t="shared" si="0"/>
        <v>70.8</v>
      </c>
      <c r="S6" s="282">
        <f t="shared" si="0"/>
        <v>17.600000000000001</v>
      </c>
      <c r="T6" s="283">
        <f t="shared" si="0"/>
        <v>100</v>
      </c>
      <c r="U6" s="282">
        <v>9.9</v>
      </c>
      <c r="V6" s="282">
        <v>75.099999999999994</v>
      </c>
      <c r="W6" s="282">
        <v>15</v>
      </c>
      <c r="X6" s="283">
        <v>100</v>
      </c>
    </row>
    <row r="7" spans="1:24" x14ac:dyDescent="0.25">
      <c r="A7" s="597"/>
      <c r="B7" s="165" t="s">
        <v>474</v>
      </c>
      <c r="C7" s="107">
        <v>6</v>
      </c>
      <c r="D7" s="107">
        <v>84.5</v>
      </c>
      <c r="E7" s="107">
        <v>9.5</v>
      </c>
      <c r="F7" s="108">
        <v>100</v>
      </c>
      <c r="H7" s="600"/>
      <c r="I7" s="100" t="s">
        <v>474</v>
      </c>
      <c r="J7" s="101">
        <v>7</v>
      </c>
      <c r="K7" s="101">
        <v>79.599999999999994</v>
      </c>
      <c r="L7" s="101">
        <v>13.4</v>
      </c>
      <c r="M7" s="102">
        <v>100</v>
      </c>
      <c r="O7" s="604"/>
      <c r="P7" s="281" t="s">
        <v>474</v>
      </c>
      <c r="Q7" s="282">
        <f t="shared" si="1"/>
        <v>7</v>
      </c>
      <c r="R7" s="282">
        <f t="shared" si="0"/>
        <v>79.599999999999994</v>
      </c>
      <c r="S7" s="282">
        <f t="shared" si="0"/>
        <v>13.4</v>
      </c>
      <c r="T7" s="283">
        <f t="shared" si="0"/>
        <v>100</v>
      </c>
      <c r="U7" s="282">
        <v>6.1</v>
      </c>
      <c r="V7" s="282">
        <v>84.6</v>
      </c>
      <c r="W7" s="282">
        <v>9.3000000000000007</v>
      </c>
      <c r="X7" s="283">
        <v>100</v>
      </c>
    </row>
    <row r="8" spans="1:24" x14ac:dyDescent="0.25">
      <c r="A8" s="597"/>
      <c r="B8" s="165" t="s">
        <v>475</v>
      </c>
      <c r="C8" s="107">
        <v>7.3</v>
      </c>
      <c r="D8" s="107">
        <v>83.3</v>
      </c>
      <c r="E8" s="107">
        <v>9.4</v>
      </c>
      <c r="F8" s="108">
        <v>100</v>
      </c>
      <c r="H8" s="600"/>
      <c r="I8" s="100" t="s">
        <v>475</v>
      </c>
      <c r="J8" s="101">
        <v>7.9</v>
      </c>
      <c r="K8" s="101">
        <v>78</v>
      </c>
      <c r="L8" s="101">
        <v>14.1</v>
      </c>
      <c r="M8" s="102">
        <v>100</v>
      </c>
      <c r="O8" s="604"/>
      <c r="P8" s="281" t="s">
        <v>475</v>
      </c>
      <c r="Q8" s="282">
        <f t="shared" si="1"/>
        <v>7.9</v>
      </c>
      <c r="R8" s="282">
        <f t="shared" si="0"/>
        <v>78</v>
      </c>
      <c r="S8" s="282">
        <f t="shared" si="0"/>
        <v>14.1</v>
      </c>
      <c r="T8" s="283">
        <f t="shared" si="0"/>
        <v>100</v>
      </c>
      <c r="U8" s="282">
        <v>7.6</v>
      </c>
      <c r="V8" s="282">
        <v>83</v>
      </c>
      <c r="W8" s="282">
        <v>9.4</v>
      </c>
      <c r="X8" s="283">
        <v>100</v>
      </c>
    </row>
    <row r="9" spans="1:24" x14ac:dyDescent="0.25">
      <c r="A9" s="597"/>
      <c r="B9" s="165" t="s">
        <v>476</v>
      </c>
      <c r="C9" s="107">
        <v>7.7</v>
      </c>
      <c r="D9" s="107">
        <v>77.8</v>
      </c>
      <c r="E9" s="107">
        <v>14.5</v>
      </c>
      <c r="F9" s="108">
        <v>100</v>
      </c>
      <c r="H9" s="600"/>
      <c r="I9" s="100" t="s">
        <v>476</v>
      </c>
      <c r="J9" s="101">
        <v>8.4</v>
      </c>
      <c r="K9" s="101">
        <v>73.2</v>
      </c>
      <c r="L9" s="101">
        <v>18.3</v>
      </c>
      <c r="M9" s="102">
        <v>100</v>
      </c>
      <c r="O9" s="604"/>
      <c r="P9" s="281" t="s">
        <v>476</v>
      </c>
      <c r="Q9" s="282">
        <f t="shared" si="1"/>
        <v>8.4</v>
      </c>
      <c r="R9" s="282">
        <f t="shared" si="0"/>
        <v>73.2</v>
      </c>
      <c r="S9" s="282">
        <f t="shared" si="0"/>
        <v>18.3</v>
      </c>
      <c r="T9" s="283">
        <f t="shared" si="0"/>
        <v>100</v>
      </c>
      <c r="U9" s="282">
        <v>7.9</v>
      </c>
      <c r="V9" s="282">
        <v>77.8</v>
      </c>
      <c r="W9" s="282">
        <v>14.4</v>
      </c>
      <c r="X9" s="283">
        <v>100</v>
      </c>
    </row>
    <row r="10" spans="1:24" x14ac:dyDescent="0.25">
      <c r="A10" s="597"/>
      <c r="B10" s="165" t="s">
        <v>477</v>
      </c>
      <c r="C10" s="107">
        <v>13.7</v>
      </c>
      <c r="D10" s="107">
        <v>69.2</v>
      </c>
      <c r="E10" s="107">
        <v>17.100000000000001</v>
      </c>
      <c r="F10" s="108">
        <v>100</v>
      </c>
      <c r="H10" s="600"/>
      <c r="I10" s="100" t="s">
        <v>477</v>
      </c>
      <c r="J10" s="101">
        <v>8.6</v>
      </c>
      <c r="K10" s="101">
        <v>69.3</v>
      </c>
      <c r="L10" s="101">
        <v>22</v>
      </c>
      <c r="M10" s="102">
        <v>100</v>
      </c>
      <c r="O10" s="604"/>
      <c r="P10" s="281" t="s">
        <v>477</v>
      </c>
      <c r="Q10" s="282">
        <f t="shared" si="1"/>
        <v>8.6</v>
      </c>
      <c r="R10" s="282">
        <f t="shared" si="0"/>
        <v>69.3</v>
      </c>
      <c r="S10" s="282">
        <f t="shared" si="0"/>
        <v>22</v>
      </c>
      <c r="T10" s="283">
        <f t="shared" si="0"/>
        <v>100</v>
      </c>
      <c r="U10" s="282">
        <v>13.5</v>
      </c>
      <c r="V10" s="282">
        <v>74.8</v>
      </c>
      <c r="W10" s="282">
        <v>11.6</v>
      </c>
      <c r="X10" s="283">
        <v>100</v>
      </c>
    </row>
    <row r="11" spans="1:24" x14ac:dyDescent="0.25">
      <c r="A11" s="597"/>
      <c r="B11" s="165" t="s">
        <v>478</v>
      </c>
      <c r="C11" s="107">
        <v>9.6999999999999993</v>
      </c>
      <c r="D11" s="107">
        <v>56.9</v>
      </c>
      <c r="E11" s="107">
        <v>33.299999999999997</v>
      </c>
      <c r="F11" s="108">
        <v>100</v>
      </c>
      <c r="H11" s="600"/>
      <c r="I11" s="100" t="s">
        <v>478</v>
      </c>
      <c r="J11" s="101">
        <v>12.1</v>
      </c>
      <c r="K11" s="101">
        <v>57.7</v>
      </c>
      <c r="L11" s="101">
        <v>30.2</v>
      </c>
      <c r="M11" s="102">
        <v>100</v>
      </c>
      <c r="O11" s="604"/>
      <c r="P11" s="281" t="s">
        <v>478</v>
      </c>
      <c r="Q11" s="282">
        <f t="shared" si="1"/>
        <v>12.1</v>
      </c>
      <c r="R11" s="282">
        <f t="shared" si="0"/>
        <v>57.7</v>
      </c>
      <c r="S11" s="282">
        <f t="shared" si="0"/>
        <v>30.2</v>
      </c>
      <c r="T11" s="283">
        <f t="shared" si="0"/>
        <v>100</v>
      </c>
      <c r="U11" s="282">
        <v>20</v>
      </c>
      <c r="V11" s="282">
        <v>53.3</v>
      </c>
      <c r="W11" s="282">
        <v>26.7</v>
      </c>
      <c r="X11" s="283">
        <v>100</v>
      </c>
    </row>
    <row r="12" spans="1:24" x14ac:dyDescent="0.25">
      <c r="A12" s="597"/>
      <c r="B12" s="165" t="s">
        <v>479</v>
      </c>
      <c r="C12" s="107">
        <v>2.6</v>
      </c>
      <c r="D12" s="107">
        <v>52.1</v>
      </c>
      <c r="E12" s="107">
        <v>45.3</v>
      </c>
      <c r="F12" s="108">
        <v>100</v>
      </c>
      <c r="H12" s="600"/>
      <c r="I12" s="100" t="s">
        <v>479</v>
      </c>
      <c r="J12" s="101">
        <v>7.5</v>
      </c>
      <c r="K12" s="101">
        <v>58.4</v>
      </c>
      <c r="L12" s="101">
        <v>34.200000000000003</v>
      </c>
      <c r="M12" s="102">
        <v>100</v>
      </c>
      <c r="O12" s="604"/>
      <c r="P12" s="281" t="s">
        <v>479</v>
      </c>
      <c r="Q12" s="282">
        <f t="shared" si="1"/>
        <v>7.5</v>
      </c>
      <c r="R12" s="282">
        <f t="shared" si="0"/>
        <v>58.4</v>
      </c>
      <c r="S12" s="282">
        <f t="shared" si="0"/>
        <v>34.200000000000003</v>
      </c>
      <c r="T12" s="283">
        <f t="shared" si="0"/>
        <v>100</v>
      </c>
      <c r="U12" s="282">
        <v>3.8</v>
      </c>
      <c r="V12" s="282">
        <v>55.6</v>
      </c>
      <c r="W12" s="282">
        <v>40.6</v>
      </c>
      <c r="X12" s="283">
        <v>100</v>
      </c>
    </row>
    <row r="13" spans="1:24" x14ac:dyDescent="0.25">
      <c r="A13" s="597"/>
      <c r="B13" s="165" t="s">
        <v>480</v>
      </c>
      <c r="C13" s="107">
        <v>8.4</v>
      </c>
      <c r="D13" s="107">
        <v>66.5</v>
      </c>
      <c r="E13" s="107">
        <v>25.1</v>
      </c>
      <c r="F13" s="108">
        <v>100</v>
      </c>
      <c r="H13" s="600"/>
      <c r="I13" s="100" t="s">
        <v>480</v>
      </c>
      <c r="J13" s="101">
        <v>10.3</v>
      </c>
      <c r="K13" s="101">
        <v>60.6</v>
      </c>
      <c r="L13" s="101">
        <v>29.1</v>
      </c>
      <c r="M13" s="102">
        <v>100</v>
      </c>
      <c r="O13" s="604"/>
      <c r="P13" s="281" t="s">
        <v>480</v>
      </c>
      <c r="Q13" s="282">
        <f t="shared" si="1"/>
        <v>10.3</v>
      </c>
      <c r="R13" s="282">
        <f t="shared" si="0"/>
        <v>60.6</v>
      </c>
      <c r="S13" s="282">
        <f t="shared" si="0"/>
        <v>29.1</v>
      </c>
      <c r="T13" s="283">
        <f t="shared" si="0"/>
        <v>100</v>
      </c>
      <c r="U13" s="282">
        <v>10.1</v>
      </c>
      <c r="V13" s="282">
        <v>66.3</v>
      </c>
      <c r="W13" s="282">
        <v>23.6</v>
      </c>
      <c r="X13" s="283">
        <v>100</v>
      </c>
    </row>
    <row r="14" spans="1:24" x14ac:dyDescent="0.25">
      <c r="A14" s="598"/>
      <c r="B14" s="166" t="s">
        <v>3</v>
      </c>
      <c r="C14" s="167">
        <v>7.6</v>
      </c>
      <c r="D14" s="167">
        <v>79.3</v>
      </c>
      <c r="E14" s="167">
        <v>13.1</v>
      </c>
      <c r="F14" s="168">
        <v>100</v>
      </c>
      <c r="H14" s="601"/>
      <c r="I14" s="103" t="s">
        <v>3</v>
      </c>
      <c r="J14" s="104">
        <v>9</v>
      </c>
      <c r="K14" s="104">
        <v>72.099999999999994</v>
      </c>
      <c r="L14" s="104">
        <v>19</v>
      </c>
      <c r="M14" s="105">
        <v>100</v>
      </c>
      <c r="O14" s="605"/>
      <c r="P14" s="284" t="s">
        <v>3</v>
      </c>
      <c r="Q14" s="285">
        <f t="shared" si="1"/>
        <v>9</v>
      </c>
      <c r="R14" s="285">
        <f t="shared" si="0"/>
        <v>72.099999999999994</v>
      </c>
      <c r="S14" s="285">
        <f t="shared" si="0"/>
        <v>19</v>
      </c>
      <c r="T14" s="286">
        <f t="shared" si="0"/>
        <v>100</v>
      </c>
      <c r="U14" s="285">
        <v>7.9</v>
      </c>
      <c r="V14" s="285">
        <v>79.3</v>
      </c>
      <c r="W14" s="285">
        <v>12.8</v>
      </c>
      <c r="X14" s="286">
        <v>100</v>
      </c>
    </row>
    <row r="15" spans="1:24" ht="15" customHeight="1" x14ac:dyDescent="0.25">
      <c r="A15" s="595" t="s">
        <v>442</v>
      </c>
      <c r="B15" s="159" t="s">
        <v>472</v>
      </c>
      <c r="C15" s="163">
        <v>11.7</v>
      </c>
      <c r="D15" s="163">
        <v>56.5</v>
      </c>
      <c r="E15" s="163">
        <v>31.8</v>
      </c>
      <c r="F15" s="164">
        <v>100</v>
      </c>
      <c r="H15" s="599" t="s">
        <v>442</v>
      </c>
      <c r="I15" s="97" t="s">
        <v>472</v>
      </c>
      <c r="J15" s="98">
        <v>17.8</v>
      </c>
      <c r="K15" s="98">
        <v>58.6</v>
      </c>
      <c r="L15" s="98">
        <v>23.6</v>
      </c>
      <c r="M15" s="99">
        <v>100</v>
      </c>
      <c r="O15" s="603" t="s">
        <v>442</v>
      </c>
      <c r="P15" s="278" t="s">
        <v>472</v>
      </c>
      <c r="Q15" s="279">
        <f t="shared" si="1"/>
        <v>17.8</v>
      </c>
      <c r="R15" s="279">
        <f t="shared" si="0"/>
        <v>58.6</v>
      </c>
      <c r="S15" s="279">
        <f t="shared" si="0"/>
        <v>23.6</v>
      </c>
      <c r="T15" s="280">
        <f t="shared" si="0"/>
        <v>100</v>
      </c>
      <c r="U15" s="279">
        <v>11.5</v>
      </c>
      <c r="V15" s="279">
        <v>53.1</v>
      </c>
      <c r="W15" s="279">
        <v>35.4</v>
      </c>
      <c r="X15" s="280">
        <v>100</v>
      </c>
    </row>
    <row r="16" spans="1:24" x14ac:dyDescent="0.25">
      <c r="A16" s="597"/>
      <c r="B16" s="165" t="s">
        <v>473</v>
      </c>
      <c r="C16" s="107">
        <v>5.9</v>
      </c>
      <c r="D16" s="107">
        <v>53.8</v>
      </c>
      <c r="E16" s="107">
        <v>40.299999999999997</v>
      </c>
      <c r="F16" s="108">
        <v>100</v>
      </c>
      <c r="H16" s="600"/>
      <c r="I16" s="100" t="s">
        <v>473</v>
      </c>
      <c r="J16" s="101">
        <v>8.4</v>
      </c>
      <c r="K16" s="101">
        <v>46.3</v>
      </c>
      <c r="L16" s="101">
        <v>45.3</v>
      </c>
      <c r="M16" s="102">
        <v>100</v>
      </c>
      <c r="O16" s="604"/>
      <c r="P16" s="281" t="s">
        <v>473</v>
      </c>
      <c r="Q16" s="282">
        <f t="shared" si="1"/>
        <v>8.4</v>
      </c>
      <c r="R16" s="282">
        <f t="shared" si="0"/>
        <v>46.3</v>
      </c>
      <c r="S16" s="282">
        <f t="shared" si="0"/>
        <v>45.3</v>
      </c>
      <c r="T16" s="283">
        <f t="shared" si="0"/>
        <v>100</v>
      </c>
      <c r="U16" s="282">
        <v>6.5</v>
      </c>
      <c r="V16" s="282">
        <v>51.2</v>
      </c>
      <c r="W16" s="282">
        <v>42.2</v>
      </c>
      <c r="X16" s="283">
        <v>100</v>
      </c>
    </row>
    <row r="17" spans="1:24" x14ac:dyDescent="0.25">
      <c r="A17" s="597"/>
      <c r="B17" s="165" t="s">
        <v>474</v>
      </c>
      <c r="C17" s="107">
        <v>4</v>
      </c>
      <c r="D17" s="107">
        <v>56.9</v>
      </c>
      <c r="E17" s="107">
        <v>39.1</v>
      </c>
      <c r="F17" s="108">
        <v>100</v>
      </c>
      <c r="H17" s="600"/>
      <c r="I17" s="100" t="s">
        <v>474</v>
      </c>
      <c r="J17" s="101">
        <v>6.2</v>
      </c>
      <c r="K17" s="101">
        <v>45.5</v>
      </c>
      <c r="L17" s="101">
        <v>48.3</v>
      </c>
      <c r="M17" s="102">
        <v>100</v>
      </c>
      <c r="O17" s="604"/>
      <c r="P17" s="281" t="s">
        <v>474</v>
      </c>
      <c r="Q17" s="282">
        <f t="shared" si="1"/>
        <v>6.2</v>
      </c>
      <c r="R17" s="282">
        <f t="shared" si="0"/>
        <v>45.5</v>
      </c>
      <c r="S17" s="282">
        <f t="shared" si="0"/>
        <v>48.3</v>
      </c>
      <c r="T17" s="283">
        <f t="shared" si="0"/>
        <v>100</v>
      </c>
      <c r="U17" s="282">
        <v>4.8</v>
      </c>
      <c r="V17" s="282">
        <v>51.6</v>
      </c>
      <c r="W17" s="282">
        <v>43.6</v>
      </c>
      <c r="X17" s="283">
        <v>100</v>
      </c>
    </row>
    <row r="18" spans="1:24" x14ac:dyDescent="0.25">
      <c r="A18" s="597"/>
      <c r="B18" s="165" t="s">
        <v>475</v>
      </c>
      <c r="C18" s="107">
        <v>4.5999999999999996</v>
      </c>
      <c r="D18" s="107">
        <v>56</v>
      </c>
      <c r="E18" s="107">
        <v>39.5</v>
      </c>
      <c r="F18" s="108">
        <v>100</v>
      </c>
      <c r="H18" s="600"/>
      <c r="I18" s="100" t="s">
        <v>475</v>
      </c>
      <c r="J18" s="101">
        <v>5</v>
      </c>
      <c r="K18" s="101">
        <v>46</v>
      </c>
      <c r="L18" s="101">
        <v>49.1</v>
      </c>
      <c r="M18" s="102">
        <v>100</v>
      </c>
      <c r="O18" s="604"/>
      <c r="P18" s="281" t="s">
        <v>475</v>
      </c>
      <c r="Q18" s="282">
        <f t="shared" si="1"/>
        <v>5</v>
      </c>
      <c r="R18" s="282">
        <f t="shared" si="0"/>
        <v>46</v>
      </c>
      <c r="S18" s="282">
        <f t="shared" si="0"/>
        <v>49.1</v>
      </c>
      <c r="T18" s="283">
        <f t="shared" si="0"/>
        <v>100</v>
      </c>
      <c r="U18" s="282">
        <v>4.2</v>
      </c>
      <c r="V18" s="282">
        <v>51.8</v>
      </c>
      <c r="W18" s="282">
        <v>44</v>
      </c>
      <c r="X18" s="283">
        <v>100</v>
      </c>
    </row>
    <row r="19" spans="1:24" x14ac:dyDescent="0.25">
      <c r="A19" s="597"/>
      <c r="B19" s="165" t="s">
        <v>476</v>
      </c>
      <c r="C19" s="107">
        <v>3</v>
      </c>
      <c r="D19" s="107">
        <v>52.6</v>
      </c>
      <c r="E19" s="107">
        <v>44.3</v>
      </c>
      <c r="F19" s="108">
        <v>100</v>
      </c>
      <c r="H19" s="600"/>
      <c r="I19" s="100" t="s">
        <v>476</v>
      </c>
      <c r="J19" s="101">
        <v>5.0999999999999996</v>
      </c>
      <c r="K19" s="101">
        <v>40.9</v>
      </c>
      <c r="L19" s="101">
        <v>54</v>
      </c>
      <c r="M19" s="102">
        <v>100</v>
      </c>
      <c r="O19" s="604"/>
      <c r="P19" s="281" t="s">
        <v>476</v>
      </c>
      <c r="Q19" s="282">
        <f t="shared" si="1"/>
        <v>5.0999999999999996</v>
      </c>
      <c r="R19" s="282">
        <f t="shared" si="0"/>
        <v>40.9</v>
      </c>
      <c r="S19" s="282">
        <f t="shared" si="0"/>
        <v>54</v>
      </c>
      <c r="T19" s="283">
        <f t="shared" si="0"/>
        <v>100</v>
      </c>
      <c r="U19" s="282">
        <v>3.4</v>
      </c>
      <c r="V19" s="282">
        <v>50.4</v>
      </c>
      <c r="W19" s="282">
        <v>46.3</v>
      </c>
      <c r="X19" s="283">
        <v>100</v>
      </c>
    </row>
    <row r="20" spans="1:24" x14ac:dyDescent="0.25">
      <c r="A20" s="597"/>
      <c r="B20" s="165" t="s">
        <v>477</v>
      </c>
      <c r="C20" s="107">
        <v>9.1</v>
      </c>
      <c r="D20" s="107">
        <v>45.5</v>
      </c>
      <c r="E20" s="107">
        <v>45.5</v>
      </c>
      <c r="F20" s="108">
        <v>100</v>
      </c>
      <c r="H20" s="600"/>
      <c r="I20" s="100" t="s">
        <v>477</v>
      </c>
      <c r="J20" s="101">
        <v>4.0999999999999996</v>
      </c>
      <c r="K20" s="101">
        <v>44.5</v>
      </c>
      <c r="L20" s="101">
        <v>51.4</v>
      </c>
      <c r="M20" s="102">
        <v>100</v>
      </c>
      <c r="O20" s="604"/>
      <c r="P20" s="281" t="s">
        <v>477</v>
      </c>
      <c r="Q20" s="282">
        <f t="shared" si="1"/>
        <v>4.0999999999999996</v>
      </c>
      <c r="R20" s="282">
        <f t="shared" si="0"/>
        <v>44.5</v>
      </c>
      <c r="S20" s="282">
        <f t="shared" si="0"/>
        <v>51.4</v>
      </c>
      <c r="T20" s="283">
        <f t="shared" si="0"/>
        <v>100</v>
      </c>
      <c r="U20" s="282">
        <v>16</v>
      </c>
      <c r="V20" s="282">
        <v>48</v>
      </c>
      <c r="W20" s="282">
        <v>36</v>
      </c>
      <c r="X20" s="283">
        <v>100</v>
      </c>
    </row>
    <row r="21" spans="1:24" x14ac:dyDescent="0.25">
      <c r="A21" s="597"/>
      <c r="B21" s="165" t="s">
        <v>478</v>
      </c>
      <c r="C21" s="107" t="s">
        <v>157</v>
      </c>
      <c r="D21" s="107">
        <v>68.8</v>
      </c>
      <c r="E21" s="107">
        <v>31.3</v>
      </c>
      <c r="F21" s="108">
        <v>100</v>
      </c>
      <c r="H21" s="600"/>
      <c r="I21" s="100" t="s">
        <v>478</v>
      </c>
      <c r="J21" s="101">
        <v>12.8</v>
      </c>
      <c r="K21" s="101">
        <v>36.299999999999997</v>
      </c>
      <c r="L21" s="101">
        <v>50.9</v>
      </c>
      <c r="M21" s="102">
        <v>100</v>
      </c>
      <c r="O21" s="604"/>
      <c r="P21" s="281" t="s">
        <v>478</v>
      </c>
      <c r="Q21" s="282">
        <f t="shared" si="1"/>
        <v>12.8</v>
      </c>
      <c r="R21" s="282">
        <f t="shared" si="0"/>
        <v>36.299999999999997</v>
      </c>
      <c r="S21" s="282">
        <f t="shared" si="0"/>
        <v>50.9</v>
      </c>
      <c r="T21" s="283">
        <f t="shared" si="0"/>
        <v>100</v>
      </c>
      <c r="U21" s="282">
        <v>6.3</v>
      </c>
      <c r="V21" s="282">
        <v>62.5</v>
      </c>
      <c r="W21" s="282">
        <v>31.3</v>
      </c>
      <c r="X21" s="283">
        <v>100</v>
      </c>
    </row>
    <row r="22" spans="1:24" x14ac:dyDescent="0.25">
      <c r="A22" s="597"/>
      <c r="B22" s="165" t="s">
        <v>479</v>
      </c>
      <c r="C22" s="107">
        <v>4.2</v>
      </c>
      <c r="D22" s="107">
        <v>75</v>
      </c>
      <c r="E22" s="107">
        <v>20.8</v>
      </c>
      <c r="F22" s="108">
        <v>100</v>
      </c>
      <c r="H22" s="600"/>
      <c r="I22" s="100" t="s">
        <v>479</v>
      </c>
      <c r="J22" s="101">
        <v>5.3</v>
      </c>
      <c r="K22" s="101">
        <v>36.4</v>
      </c>
      <c r="L22" s="101">
        <v>58.3</v>
      </c>
      <c r="M22" s="102">
        <v>100</v>
      </c>
      <c r="O22" s="604"/>
      <c r="P22" s="281" t="s">
        <v>479</v>
      </c>
      <c r="Q22" s="282">
        <f t="shared" si="1"/>
        <v>5.3</v>
      </c>
      <c r="R22" s="282">
        <f t="shared" si="0"/>
        <v>36.4</v>
      </c>
      <c r="S22" s="282">
        <f t="shared" si="0"/>
        <v>58.3</v>
      </c>
      <c r="T22" s="283">
        <f t="shared" si="0"/>
        <v>100</v>
      </c>
      <c r="U22" s="282">
        <v>12.5</v>
      </c>
      <c r="V22" s="282">
        <v>37.5</v>
      </c>
      <c r="W22" s="282">
        <v>50</v>
      </c>
      <c r="X22" s="283">
        <v>100</v>
      </c>
    </row>
    <row r="23" spans="1:24" x14ac:dyDescent="0.25">
      <c r="A23" s="597"/>
      <c r="B23" s="165" t="s">
        <v>480</v>
      </c>
      <c r="C23" s="107">
        <v>4.2</v>
      </c>
      <c r="D23" s="107">
        <v>38.4</v>
      </c>
      <c r="E23" s="107">
        <v>57.4</v>
      </c>
      <c r="F23" s="108">
        <v>100</v>
      </c>
      <c r="H23" s="600"/>
      <c r="I23" s="100" t="s">
        <v>480</v>
      </c>
      <c r="J23" s="101">
        <v>13.6</v>
      </c>
      <c r="K23" s="101">
        <v>29.5</v>
      </c>
      <c r="L23" s="101">
        <v>56.8</v>
      </c>
      <c r="M23" s="102">
        <v>100</v>
      </c>
      <c r="O23" s="604"/>
      <c r="P23" s="281" t="s">
        <v>480</v>
      </c>
      <c r="Q23" s="282">
        <f t="shared" si="1"/>
        <v>13.6</v>
      </c>
      <c r="R23" s="282">
        <f t="shared" si="0"/>
        <v>29.5</v>
      </c>
      <c r="S23" s="282">
        <f t="shared" si="0"/>
        <v>56.8</v>
      </c>
      <c r="T23" s="283">
        <f t="shared" si="0"/>
        <v>100</v>
      </c>
      <c r="U23" s="282">
        <v>7.6</v>
      </c>
      <c r="V23" s="282">
        <v>38.4</v>
      </c>
      <c r="W23" s="282">
        <v>54</v>
      </c>
      <c r="X23" s="283">
        <v>100</v>
      </c>
    </row>
    <row r="24" spans="1:24" x14ac:dyDescent="0.25">
      <c r="A24" s="598"/>
      <c r="B24" s="166" t="s">
        <v>3</v>
      </c>
      <c r="C24" s="167">
        <v>4.4000000000000004</v>
      </c>
      <c r="D24" s="167">
        <v>54.5</v>
      </c>
      <c r="E24" s="167">
        <v>41.1</v>
      </c>
      <c r="F24" s="168">
        <v>100</v>
      </c>
      <c r="H24" s="601"/>
      <c r="I24" s="103" t="s">
        <v>3</v>
      </c>
      <c r="J24" s="104">
        <v>6.4</v>
      </c>
      <c r="K24" s="104">
        <v>44.6</v>
      </c>
      <c r="L24" s="104">
        <v>49</v>
      </c>
      <c r="M24" s="105">
        <v>100</v>
      </c>
      <c r="O24" s="605"/>
      <c r="P24" s="284" t="s">
        <v>3</v>
      </c>
      <c r="Q24" s="285">
        <f t="shared" si="1"/>
        <v>6.4</v>
      </c>
      <c r="R24" s="285">
        <f t="shared" si="0"/>
        <v>44.6</v>
      </c>
      <c r="S24" s="285">
        <f t="shared" si="0"/>
        <v>49</v>
      </c>
      <c r="T24" s="286">
        <f t="shared" si="0"/>
        <v>100</v>
      </c>
      <c r="U24" s="285">
        <v>4.9000000000000004</v>
      </c>
      <c r="V24" s="285">
        <v>50.9</v>
      </c>
      <c r="W24" s="285">
        <v>44.2</v>
      </c>
      <c r="X24" s="286">
        <v>100</v>
      </c>
    </row>
    <row r="25" spans="1:24" ht="15" customHeight="1" x14ac:dyDescent="0.25">
      <c r="A25" s="595" t="s">
        <v>435</v>
      </c>
      <c r="B25" s="159" t="s">
        <v>472</v>
      </c>
      <c r="C25" s="163">
        <v>15.1</v>
      </c>
      <c r="D25" s="163">
        <v>69.7</v>
      </c>
      <c r="E25" s="163">
        <v>15.1</v>
      </c>
      <c r="F25" s="164">
        <v>100</v>
      </c>
      <c r="H25" s="599" t="s">
        <v>435</v>
      </c>
      <c r="I25" s="97" t="s">
        <v>472</v>
      </c>
      <c r="J25" s="98">
        <v>20</v>
      </c>
      <c r="K25" s="98">
        <v>70.5</v>
      </c>
      <c r="L25" s="98">
        <v>9.5</v>
      </c>
      <c r="M25" s="99">
        <v>100</v>
      </c>
      <c r="O25" s="603" t="s">
        <v>435</v>
      </c>
      <c r="P25" s="278" t="s">
        <v>472</v>
      </c>
      <c r="Q25" s="279">
        <f t="shared" si="1"/>
        <v>20</v>
      </c>
      <c r="R25" s="279">
        <f t="shared" si="0"/>
        <v>70.5</v>
      </c>
      <c r="S25" s="279">
        <f t="shared" si="0"/>
        <v>9.5</v>
      </c>
      <c r="T25" s="280">
        <f t="shared" si="0"/>
        <v>100</v>
      </c>
      <c r="U25" s="279">
        <v>15.9</v>
      </c>
      <c r="V25" s="279">
        <v>66.900000000000006</v>
      </c>
      <c r="W25" s="279">
        <v>17.2</v>
      </c>
      <c r="X25" s="280">
        <v>100</v>
      </c>
    </row>
    <row r="26" spans="1:24" x14ac:dyDescent="0.25">
      <c r="A26" s="597"/>
      <c r="B26" s="165" t="s">
        <v>473</v>
      </c>
      <c r="C26" s="107">
        <v>8</v>
      </c>
      <c r="D26" s="107">
        <v>65.5</v>
      </c>
      <c r="E26" s="107">
        <v>26.5</v>
      </c>
      <c r="F26" s="108">
        <v>100</v>
      </c>
      <c r="H26" s="600"/>
      <c r="I26" s="100" t="s">
        <v>473</v>
      </c>
      <c r="J26" s="101">
        <v>10.7</v>
      </c>
      <c r="K26" s="101">
        <v>63.3</v>
      </c>
      <c r="L26" s="101">
        <v>26</v>
      </c>
      <c r="M26" s="102">
        <v>100</v>
      </c>
      <c r="O26" s="604"/>
      <c r="P26" s="281" t="s">
        <v>473</v>
      </c>
      <c r="Q26" s="282">
        <f t="shared" si="1"/>
        <v>10.7</v>
      </c>
      <c r="R26" s="282">
        <f t="shared" si="0"/>
        <v>63.3</v>
      </c>
      <c r="S26" s="282">
        <f t="shared" si="0"/>
        <v>26</v>
      </c>
      <c r="T26" s="283">
        <f t="shared" si="0"/>
        <v>100</v>
      </c>
      <c r="U26" s="282">
        <v>8.4</v>
      </c>
      <c r="V26" s="282">
        <v>64.099999999999994</v>
      </c>
      <c r="W26" s="282">
        <v>27.5</v>
      </c>
      <c r="X26" s="283">
        <v>100</v>
      </c>
    </row>
    <row r="27" spans="1:24" x14ac:dyDescent="0.25">
      <c r="A27" s="597"/>
      <c r="B27" s="165" t="s">
        <v>474</v>
      </c>
      <c r="C27" s="107">
        <v>5.4</v>
      </c>
      <c r="D27" s="107">
        <v>75.5</v>
      </c>
      <c r="E27" s="107">
        <v>19.100000000000001</v>
      </c>
      <c r="F27" s="108">
        <v>100</v>
      </c>
      <c r="H27" s="600"/>
      <c r="I27" s="100" t="s">
        <v>474</v>
      </c>
      <c r="J27" s="101">
        <v>6.7</v>
      </c>
      <c r="K27" s="101">
        <v>70.2</v>
      </c>
      <c r="L27" s="101">
        <v>23</v>
      </c>
      <c r="M27" s="102">
        <v>100</v>
      </c>
      <c r="O27" s="604"/>
      <c r="P27" s="281" t="s">
        <v>474</v>
      </c>
      <c r="Q27" s="282">
        <f t="shared" si="1"/>
        <v>6.7</v>
      </c>
      <c r="R27" s="282">
        <f t="shared" si="0"/>
        <v>70.2</v>
      </c>
      <c r="S27" s="282">
        <f t="shared" si="0"/>
        <v>23</v>
      </c>
      <c r="T27" s="283">
        <f t="shared" si="0"/>
        <v>100</v>
      </c>
      <c r="U27" s="282">
        <v>5.7</v>
      </c>
      <c r="V27" s="282">
        <v>74.3</v>
      </c>
      <c r="W27" s="282">
        <v>20.100000000000001</v>
      </c>
      <c r="X27" s="283">
        <v>100</v>
      </c>
    </row>
    <row r="28" spans="1:24" x14ac:dyDescent="0.25">
      <c r="A28" s="597"/>
      <c r="B28" s="165" t="s">
        <v>475</v>
      </c>
      <c r="C28" s="107">
        <v>6.8</v>
      </c>
      <c r="D28" s="107">
        <v>77.900000000000006</v>
      </c>
      <c r="E28" s="107">
        <v>15.4</v>
      </c>
      <c r="F28" s="108">
        <v>100</v>
      </c>
      <c r="H28" s="600"/>
      <c r="I28" s="100" t="s">
        <v>475</v>
      </c>
      <c r="J28" s="101">
        <v>7.3</v>
      </c>
      <c r="K28" s="101">
        <v>71.8</v>
      </c>
      <c r="L28" s="101">
        <v>20.9</v>
      </c>
      <c r="M28" s="102">
        <v>100</v>
      </c>
      <c r="O28" s="604"/>
      <c r="P28" s="281" t="s">
        <v>475</v>
      </c>
      <c r="Q28" s="282">
        <f t="shared" si="1"/>
        <v>7.3</v>
      </c>
      <c r="R28" s="282">
        <f t="shared" si="0"/>
        <v>71.8</v>
      </c>
      <c r="S28" s="282">
        <f t="shared" si="0"/>
        <v>20.9</v>
      </c>
      <c r="T28" s="283">
        <f t="shared" si="0"/>
        <v>100</v>
      </c>
      <c r="U28" s="282">
        <v>6.9</v>
      </c>
      <c r="V28" s="282">
        <v>76.900000000000006</v>
      </c>
      <c r="W28" s="282">
        <v>16.2</v>
      </c>
      <c r="X28" s="283">
        <v>100</v>
      </c>
    </row>
    <row r="29" spans="1:24" x14ac:dyDescent="0.25">
      <c r="A29" s="597"/>
      <c r="B29" s="165" t="s">
        <v>476</v>
      </c>
      <c r="C29" s="107">
        <v>7.1</v>
      </c>
      <c r="D29" s="107">
        <v>74.2</v>
      </c>
      <c r="E29" s="107">
        <v>18.7</v>
      </c>
      <c r="F29" s="108">
        <v>100</v>
      </c>
      <c r="H29" s="600"/>
      <c r="I29" s="100" t="s">
        <v>476</v>
      </c>
      <c r="J29" s="101">
        <v>7.8</v>
      </c>
      <c r="K29" s="101">
        <v>66.599999999999994</v>
      </c>
      <c r="L29" s="101">
        <v>25.6</v>
      </c>
      <c r="M29" s="102">
        <v>100</v>
      </c>
      <c r="O29" s="604"/>
      <c r="P29" s="281" t="s">
        <v>476</v>
      </c>
      <c r="Q29" s="282">
        <f t="shared" si="1"/>
        <v>7.8</v>
      </c>
      <c r="R29" s="282">
        <f t="shared" si="0"/>
        <v>66.599999999999994</v>
      </c>
      <c r="S29" s="282">
        <f t="shared" si="0"/>
        <v>25.6</v>
      </c>
      <c r="T29" s="283">
        <f t="shared" si="0"/>
        <v>100</v>
      </c>
      <c r="U29" s="282">
        <v>7.2</v>
      </c>
      <c r="V29" s="282">
        <v>73.900000000000006</v>
      </c>
      <c r="W29" s="282">
        <v>18.899999999999999</v>
      </c>
      <c r="X29" s="283">
        <v>100</v>
      </c>
    </row>
    <row r="30" spans="1:24" x14ac:dyDescent="0.25">
      <c r="A30" s="597"/>
      <c r="B30" s="165" t="s">
        <v>477</v>
      </c>
      <c r="C30" s="107">
        <v>13.1</v>
      </c>
      <c r="D30" s="107">
        <v>66.099999999999994</v>
      </c>
      <c r="E30" s="107">
        <v>20.8</v>
      </c>
      <c r="F30" s="108">
        <v>100</v>
      </c>
      <c r="H30" s="600"/>
      <c r="I30" s="100" t="s">
        <v>477</v>
      </c>
      <c r="J30" s="101">
        <v>7.8</v>
      </c>
      <c r="K30" s="101">
        <v>64.8</v>
      </c>
      <c r="L30" s="101">
        <v>27.4</v>
      </c>
      <c r="M30" s="102">
        <v>100</v>
      </c>
      <c r="O30" s="604"/>
      <c r="P30" s="281" t="s">
        <v>477</v>
      </c>
      <c r="Q30" s="282">
        <f t="shared" si="1"/>
        <v>7.8</v>
      </c>
      <c r="R30" s="282">
        <f t="shared" si="0"/>
        <v>64.8</v>
      </c>
      <c r="S30" s="282">
        <f t="shared" si="0"/>
        <v>27.4</v>
      </c>
      <c r="T30" s="283">
        <f t="shared" si="0"/>
        <v>100</v>
      </c>
      <c r="U30" s="282">
        <v>13.9</v>
      </c>
      <c r="V30" s="282">
        <v>71.099999999999994</v>
      </c>
      <c r="W30" s="282">
        <v>15</v>
      </c>
      <c r="X30" s="283">
        <v>100</v>
      </c>
    </row>
    <row r="31" spans="1:24" x14ac:dyDescent="0.25">
      <c r="A31" s="597"/>
      <c r="B31" s="165" t="s">
        <v>478</v>
      </c>
      <c r="C31" s="107">
        <v>8</v>
      </c>
      <c r="D31" s="107">
        <v>59.1</v>
      </c>
      <c r="E31" s="107">
        <v>33</v>
      </c>
      <c r="F31" s="108">
        <v>100</v>
      </c>
      <c r="H31" s="600"/>
      <c r="I31" s="100" t="s">
        <v>478</v>
      </c>
      <c r="J31" s="101">
        <v>12.3</v>
      </c>
      <c r="K31" s="101">
        <v>53.1</v>
      </c>
      <c r="L31" s="101">
        <v>34.6</v>
      </c>
      <c r="M31" s="102">
        <v>100</v>
      </c>
      <c r="O31" s="604"/>
      <c r="P31" s="281" t="s">
        <v>478</v>
      </c>
      <c r="Q31" s="282">
        <f t="shared" si="1"/>
        <v>12.3</v>
      </c>
      <c r="R31" s="282">
        <f t="shared" si="0"/>
        <v>53.1</v>
      </c>
      <c r="S31" s="282">
        <f t="shared" si="0"/>
        <v>34.6</v>
      </c>
      <c r="T31" s="283">
        <f t="shared" si="0"/>
        <v>100</v>
      </c>
      <c r="U31" s="282">
        <v>17.100000000000001</v>
      </c>
      <c r="V31" s="282">
        <v>55.3</v>
      </c>
      <c r="W31" s="282">
        <v>27.6</v>
      </c>
      <c r="X31" s="283">
        <v>100</v>
      </c>
    </row>
    <row r="32" spans="1:24" x14ac:dyDescent="0.25">
      <c r="A32" s="597"/>
      <c r="B32" s="165" t="s">
        <v>479</v>
      </c>
      <c r="C32" s="107">
        <v>2.6</v>
      </c>
      <c r="D32" s="107">
        <v>53</v>
      </c>
      <c r="E32" s="107">
        <v>44.4</v>
      </c>
      <c r="F32" s="108">
        <v>100</v>
      </c>
      <c r="H32" s="600"/>
      <c r="I32" s="100" t="s">
        <v>479</v>
      </c>
      <c r="J32" s="101">
        <v>7.2</v>
      </c>
      <c r="K32" s="101">
        <v>55.7</v>
      </c>
      <c r="L32" s="101">
        <v>37.1</v>
      </c>
      <c r="M32" s="102">
        <v>100</v>
      </c>
      <c r="O32" s="604"/>
      <c r="P32" s="281" t="s">
        <v>479</v>
      </c>
      <c r="Q32" s="282">
        <f t="shared" si="1"/>
        <v>7.2</v>
      </c>
      <c r="R32" s="282">
        <f t="shared" si="0"/>
        <v>55.7</v>
      </c>
      <c r="S32" s="282">
        <f t="shared" si="0"/>
        <v>37.1</v>
      </c>
      <c r="T32" s="283">
        <f t="shared" si="0"/>
        <v>100</v>
      </c>
      <c r="U32" s="282">
        <v>4</v>
      </c>
      <c r="V32" s="282">
        <v>55.1</v>
      </c>
      <c r="W32" s="282">
        <v>40.9</v>
      </c>
      <c r="X32" s="283">
        <v>100</v>
      </c>
    </row>
    <row r="33" spans="1:24" x14ac:dyDescent="0.25">
      <c r="A33" s="597"/>
      <c r="B33" s="165" t="s">
        <v>480</v>
      </c>
      <c r="C33" s="107">
        <v>7.8</v>
      </c>
      <c r="D33" s="107">
        <v>62.3</v>
      </c>
      <c r="E33" s="107">
        <v>29.9</v>
      </c>
      <c r="F33" s="108">
        <v>100</v>
      </c>
      <c r="H33" s="600"/>
      <c r="I33" s="100" t="s">
        <v>480</v>
      </c>
      <c r="J33" s="101">
        <v>10.7</v>
      </c>
      <c r="K33" s="101">
        <v>57.2</v>
      </c>
      <c r="L33" s="101">
        <v>32.1</v>
      </c>
      <c r="M33" s="102">
        <v>100</v>
      </c>
      <c r="O33" s="604"/>
      <c r="P33" s="281" t="s">
        <v>480</v>
      </c>
      <c r="Q33" s="282">
        <f t="shared" si="1"/>
        <v>10.7</v>
      </c>
      <c r="R33" s="282">
        <f t="shared" si="0"/>
        <v>57.2</v>
      </c>
      <c r="S33" s="282">
        <f t="shared" si="0"/>
        <v>32.1</v>
      </c>
      <c r="T33" s="283">
        <f t="shared" si="0"/>
        <v>100</v>
      </c>
      <c r="U33" s="282">
        <v>9.6999999999999993</v>
      </c>
      <c r="V33" s="282">
        <v>62</v>
      </c>
      <c r="W33" s="282">
        <v>28.3</v>
      </c>
      <c r="X33" s="283">
        <v>100</v>
      </c>
    </row>
    <row r="34" spans="1:24" x14ac:dyDescent="0.25">
      <c r="A34" s="598"/>
      <c r="B34" s="166" t="s">
        <v>3</v>
      </c>
      <c r="C34" s="167">
        <v>6.9</v>
      </c>
      <c r="D34" s="167">
        <v>73.8</v>
      </c>
      <c r="E34" s="167">
        <v>19.399999999999999</v>
      </c>
      <c r="F34" s="168">
        <v>100</v>
      </c>
      <c r="H34" s="601"/>
      <c r="I34" s="103" t="s">
        <v>3</v>
      </c>
      <c r="J34" s="104">
        <v>8.4</v>
      </c>
      <c r="K34" s="104">
        <v>66.2</v>
      </c>
      <c r="L34" s="104">
        <v>25.4</v>
      </c>
      <c r="M34" s="105">
        <v>100</v>
      </c>
      <c r="O34" s="605"/>
      <c r="P34" s="284" t="s">
        <v>3</v>
      </c>
      <c r="Q34" s="285">
        <f t="shared" si="1"/>
        <v>8.4</v>
      </c>
      <c r="R34" s="285">
        <f t="shared" si="0"/>
        <v>66.2</v>
      </c>
      <c r="S34" s="285">
        <f t="shared" si="0"/>
        <v>25.4</v>
      </c>
      <c r="T34" s="286">
        <f t="shared" si="0"/>
        <v>100</v>
      </c>
      <c r="U34" s="285">
        <v>7.2</v>
      </c>
      <c r="V34" s="285">
        <v>73</v>
      </c>
      <c r="W34" s="285">
        <v>19.8</v>
      </c>
      <c r="X34" s="286">
        <v>100</v>
      </c>
    </row>
  </sheetData>
  <mergeCells count="12">
    <mergeCell ref="Q3:T3"/>
    <mergeCell ref="U3:X3"/>
    <mergeCell ref="O5:O14"/>
    <mergeCell ref="O15:O24"/>
    <mergeCell ref="O25:O34"/>
    <mergeCell ref="A4:B4"/>
    <mergeCell ref="A5:A14"/>
    <mergeCell ref="A15:A24"/>
    <mergeCell ref="A25:A34"/>
    <mergeCell ref="H5:H14"/>
    <mergeCell ref="H15:H24"/>
    <mergeCell ref="H25:H3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U125"/>
  <sheetViews>
    <sheetView showGridLines="0" zoomScaleNormal="100" workbookViewId="0"/>
  </sheetViews>
  <sheetFormatPr baseColWidth="10" defaultRowHeight="11.25" x14ac:dyDescent="0.2"/>
  <cols>
    <col min="1" max="1" width="20.7109375" style="533" customWidth="1"/>
    <col min="2" max="5" width="10.7109375" style="534" customWidth="1"/>
    <col min="6" max="6" width="10.7109375" style="535" customWidth="1"/>
    <col min="7" max="7" width="3.7109375" style="527" customWidth="1"/>
    <col min="8" max="8" width="10.42578125" style="530" customWidth="1"/>
    <col min="9" max="9" width="23.5703125" style="530" bestFit="1" customWidth="1"/>
    <col min="10" max="11" width="10.7109375" style="530" customWidth="1"/>
    <col min="12" max="13" width="10.7109375" style="531" customWidth="1"/>
    <col min="14" max="14" width="3.7109375" style="527" customWidth="1"/>
    <col min="15" max="15" width="11.28515625" style="530" bestFit="1" customWidth="1"/>
    <col min="16" max="16" width="23.5703125" style="530" bestFit="1" customWidth="1"/>
    <col min="17" max="19" width="10.7109375" style="530" customWidth="1"/>
    <col min="20" max="21" width="10.7109375" style="532" customWidth="1"/>
    <col min="22" max="16384" width="11.42578125" style="527"/>
  </cols>
  <sheetData>
    <row r="1" spans="1:21" s="524" customFormat="1" ht="39.75" customHeight="1" x14ac:dyDescent="0.2">
      <c r="A1" s="306" t="s">
        <v>447</v>
      </c>
      <c r="B1" s="307" t="s">
        <v>0</v>
      </c>
      <c r="C1" s="307" t="s">
        <v>1</v>
      </c>
      <c r="D1" s="307" t="s">
        <v>2</v>
      </c>
      <c r="E1" s="307" t="s">
        <v>3</v>
      </c>
      <c r="F1" s="398" t="s">
        <v>4</v>
      </c>
      <c r="H1" s="613" t="s">
        <v>129</v>
      </c>
      <c r="I1" s="614"/>
      <c r="J1" s="525" t="s">
        <v>130</v>
      </c>
      <c r="K1" s="525" t="s">
        <v>131</v>
      </c>
      <c r="L1" s="526" t="s">
        <v>448</v>
      </c>
      <c r="M1" s="526" t="s">
        <v>449</v>
      </c>
      <c r="N1" s="527"/>
      <c r="O1" s="511" t="s">
        <v>129</v>
      </c>
      <c r="P1" s="512"/>
      <c r="Q1" s="528" t="s">
        <v>137</v>
      </c>
      <c r="R1" s="528" t="s">
        <v>130</v>
      </c>
      <c r="S1" s="528" t="s">
        <v>131</v>
      </c>
      <c r="T1" s="529" t="s">
        <v>448</v>
      </c>
      <c r="U1" s="529" t="s">
        <v>449</v>
      </c>
    </row>
    <row r="2" spans="1:21" x14ac:dyDescent="0.2">
      <c r="A2" s="302" t="s">
        <v>5</v>
      </c>
      <c r="B2" s="303" t="s">
        <v>502</v>
      </c>
      <c r="C2" s="303">
        <v>741</v>
      </c>
      <c r="D2" s="303">
        <v>42</v>
      </c>
      <c r="E2" s="303">
        <v>783</v>
      </c>
      <c r="F2" s="399">
        <v>0</v>
      </c>
      <c r="H2" s="609" t="s">
        <v>132</v>
      </c>
      <c r="I2" s="513" t="s">
        <v>83</v>
      </c>
      <c r="J2" s="514">
        <v>4</v>
      </c>
      <c r="K2" s="515">
        <f>100*J2/SUM($J$2:$J$51)</f>
        <v>5.4907343857240908E-2</v>
      </c>
      <c r="L2" s="516">
        <f>SUM($K$2:K2)</f>
        <v>5.4907343857240908E-2</v>
      </c>
      <c r="M2" s="516">
        <f>100</f>
        <v>100</v>
      </c>
      <c r="N2" s="524"/>
      <c r="O2" s="612" t="s">
        <v>138</v>
      </c>
      <c r="P2" s="517" t="s">
        <v>111</v>
      </c>
      <c r="Q2" s="518" t="s">
        <v>521</v>
      </c>
      <c r="R2" s="519">
        <v>19</v>
      </c>
      <c r="S2" s="520">
        <v>0.26080988332189431</v>
      </c>
      <c r="T2" s="521">
        <v>0.26080988332189431</v>
      </c>
      <c r="U2" s="521">
        <v>100</v>
      </c>
    </row>
    <row r="3" spans="1:21" x14ac:dyDescent="0.2">
      <c r="A3" s="302" t="s">
        <v>6</v>
      </c>
      <c r="B3" s="303" t="s">
        <v>502</v>
      </c>
      <c r="C3" s="303">
        <v>56</v>
      </c>
      <c r="D3" s="303">
        <v>9</v>
      </c>
      <c r="E3" s="303">
        <v>65</v>
      </c>
      <c r="F3" s="399">
        <v>0</v>
      </c>
      <c r="H3" s="610"/>
      <c r="I3" s="517" t="s">
        <v>99</v>
      </c>
      <c r="J3" s="519">
        <v>4</v>
      </c>
      <c r="K3" s="515">
        <f t="shared" ref="K3:K51" si="0">100*J3/SUM($J$2:$J$51)</f>
        <v>5.4907343857240908E-2</v>
      </c>
      <c r="L3" s="516">
        <f>SUM($K$2:K3)</f>
        <v>0.10981468771448182</v>
      </c>
      <c r="M3" s="516">
        <f>100-SUM($K$2:K2)</f>
        <v>99.945092656142762</v>
      </c>
      <c r="O3" s="612"/>
      <c r="P3" s="517" t="s">
        <v>110</v>
      </c>
      <c r="Q3" s="518" t="s">
        <v>522</v>
      </c>
      <c r="R3" s="519">
        <v>7</v>
      </c>
      <c r="S3" s="522">
        <v>9.608785175017158E-2</v>
      </c>
      <c r="T3" s="521">
        <v>0.3568977350720659</v>
      </c>
      <c r="U3" s="521">
        <v>99.739190116678103</v>
      </c>
    </row>
    <row r="4" spans="1:21" x14ac:dyDescent="0.2">
      <c r="A4" s="302" t="s">
        <v>7</v>
      </c>
      <c r="B4" s="303" t="s">
        <v>502</v>
      </c>
      <c r="C4" s="303">
        <v>222</v>
      </c>
      <c r="D4" s="303">
        <v>0</v>
      </c>
      <c r="E4" s="303">
        <v>222</v>
      </c>
      <c r="F4" s="399">
        <v>0</v>
      </c>
      <c r="H4" s="610"/>
      <c r="I4" s="517" t="s">
        <v>95</v>
      </c>
      <c r="J4" s="519">
        <v>5</v>
      </c>
      <c r="K4" s="515">
        <f t="shared" si="0"/>
        <v>6.8634179821551136E-2</v>
      </c>
      <c r="L4" s="516">
        <f>SUM($K$2:K4)</f>
        <v>0.17844886753603295</v>
      </c>
      <c r="M4" s="516">
        <f>100-SUM($K$2:K3)</f>
        <v>99.890185312285524</v>
      </c>
      <c r="O4" s="612"/>
      <c r="P4" s="517" t="s">
        <v>95</v>
      </c>
      <c r="Q4" s="518" t="s">
        <v>523</v>
      </c>
      <c r="R4" s="519">
        <v>5</v>
      </c>
      <c r="S4" s="522">
        <v>6.8634179821551136E-2</v>
      </c>
      <c r="T4" s="521">
        <v>0.42553191489361702</v>
      </c>
      <c r="U4" s="521">
        <v>99.643102264927933</v>
      </c>
    </row>
    <row r="5" spans="1:21" x14ac:dyDescent="0.2">
      <c r="A5" s="302" t="s">
        <v>8</v>
      </c>
      <c r="B5" s="303">
        <v>117</v>
      </c>
      <c r="C5" s="303">
        <v>727</v>
      </c>
      <c r="D5" s="303">
        <v>147</v>
      </c>
      <c r="E5" s="303">
        <v>991</v>
      </c>
      <c r="F5" s="399">
        <v>0.1180625631</v>
      </c>
      <c r="H5" s="610"/>
      <c r="I5" s="517" t="s">
        <v>98</v>
      </c>
      <c r="J5" s="519">
        <v>6</v>
      </c>
      <c r="K5" s="515">
        <f t="shared" si="0"/>
        <v>8.2361015785861358E-2</v>
      </c>
      <c r="L5" s="516">
        <f>SUM($K$2:K5)</f>
        <v>0.26080988332189431</v>
      </c>
      <c r="M5" s="516">
        <f>100-SUM($K$2:K4)</f>
        <v>99.821551132463966</v>
      </c>
      <c r="O5" s="612"/>
      <c r="P5" s="517" t="s">
        <v>121</v>
      </c>
      <c r="Q5" s="518" t="s">
        <v>485</v>
      </c>
      <c r="R5" s="519">
        <v>19</v>
      </c>
      <c r="S5" s="522">
        <v>0.26080988332189431</v>
      </c>
      <c r="T5" s="521">
        <v>0.68634179821551133</v>
      </c>
      <c r="U5" s="521">
        <v>99.574468085106389</v>
      </c>
    </row>
    <row r="6" spans="1:21" x14ac:dyDescent="0.2">
      <c r="A6" s="302" t="s">
        <v>9</v>
      </c>
      <c r="B6" s="303" t="s">
        <v>502</v>
      </c>
      <c r="C6" s="303">
        <v>101</v>
      </c>
      <c r="D6" s="303">
        <v>18</v>
      </c>
      <c r="E6" s="303">
        <v>119</v>
      </c>
      <c r="F6" s="399">
        <v>0</v>
      </c>
      <c r="H6" s="610"/>
      <c r="I6" s="517" t="s">
        <v>32</v>
      </c>
      <c r="J6" s="519">
        <v>7</v>
      </c>
      <c r="K6" s="515">
        <f t="shared" si="0"/>
        <v>9.608785175017158E-2</v>
      </c>
      <c r="L6" s="516">
        <f>SUM($K$2:K6)</f>
        <v>0.3568977350720659</v>
      </c>
      <c r="M6" s="516">
        <f>100-SUM($K$2:K5)</f>
        <v>99.739190116678103</v>
      </c>
      <c r="O6" s="612"/>
      <c r="P6" s="517" t="s">
        <v>34</v>
      </c>
      <c r="Q6" s="518" t="s">
        <v>524</v>
      </c>
      <c r="R6" s="519">
        <v>102</v>
      </c>
      <c r="S6" s="522">
        <v>1.4001372683596431</v>
      </c>
      <c r="T6" s="521">
        <v>2.0864790665751545</v>
      </c>
      <c r="U6" s="521">
        <v>99.313658201784492</v>
      </c>
    </row>
    <row r="7" spans="1:21" x14ac:dyDescent="0.2">
      <c r="A7" s="302" t="s">
        <v>10</v>
      </c>
      <c r="B7" s="303" t="s">
        <v>502</v>
      </c>
      <c r="C7" s="303">
        <v>763</v>
      </c>
      <c r="D7" s="303">
        <v>272</v>
      </c>
      <c r="E7" s="303">
        <v>1035</v>
      </c>
      <c r="F7" s="399">
        <v>0</v>
      </c>
      <c r="H7" s="610"/>
      <c r="I7" s="517" t="s">
        <v>51</v>
      </c>
      <c r="J7" s="519">
        <v>7</v>
      </c>
      <c r="K7" s="515">
        <f t="shared" si="0"/>
        <v>9.608785175017158E-2</v>
      </c>
      <c r="L7" s="516">
        <f>SUM($K$2:K7)</f>
        <v>0.4529855868222375</v>
      </c>
      <c r="M7" s="516">
        <f>100-SUM($K$2:K6)</f>
        <v>99.643102264927933</v>
      </c>
      <c r="O7" s="612"/>
      <c r="P7" s="517" t="s">
        <v>127</v>
      </c>
      <c r="Q7" s="518" t="s">
        <v>486</v>
      </c>
      <c r="R7" s="519">
        <v>73</v>
      </c>
      <c r="S7" s="522">
        <v>1.0020590253946466</v>
      </c>
      <c r="T7" s="521">
        <v>3.0885380919698013</v>
      </c>
      <c r="U7" s="521">
        <v>97.913520933424849</v>
      </c>
    </row>
    <row r="8" spans="1:21" x14ac:dyDescent="0.2">
      <c r="A8" s="302" t="s">
        <v>11</v>
      </c>
      <c r="B8" s="303" t="s">
        <v>502</v>
      </c>
      <c r="C8" s="303">
        <v>370</v>
      </c>
      <c r="D8" s="303">
        <v>146</v>
      </c>
      <c r="E8" s="303">
        <v>516</v>
      </c>
      <c r="F8" s="399">
        <v>0</v>
      </c>
      <c r="H8" s="610"/>
      <c r="I8" s="517" t="s">
        <v>86</v>
      </c>
      <c r="J8" s="519">
        <v>7</v>
      </c>
      <c r="K8" s="515">
        <f t="shared" si="0"/>
        <v>9.608785175017158E-2</v>
      </c>
      <c r="L8" s="516">
        <f>SUM($K$2:K8)</f>
        <v>0.54907343857240909</v>
      </c>
      <c r="M8" s="516">
        <f>100-SUM($K$2:K7)</f>
        <v>99.547014413177763</v>
      </c>
      <c r="O8" s="612"/>
      <c r="P8" s="517" t="s">
        <v>78</v>
      </c>
      <c r="Q8" s="518" t="s">
        <v>525</v>
      </c>
      <c r="R8" s="519">
        <v>155</v>
      </c>
      <c r="S8" s="522">
        <v>2.1276595744680851</v>
      </c>
      <c r="T8" s="521">
        <v>5.2161976664378864</v>
      </c>
      <c r="U8" s="521">
        <v>96.911461908030205</v>
      </c>
    </row>
    <row r="9" spans="1:21" x14ac:dyDescent="0.2">
      <c r="A9" s="302" t="s">
        <v>12</v>
      </c>
      <c r="B9" s="303">
        <v>658</v>
      </c>
      <c r="C9" s="303">
        <v>3541</v>
      </c>
      <c r="D9" s="303">
        <v>1060</v>
      </c>
      <c r="E9" s="303">
        <v>5259</v>
      </c>
      <c r="F9" s="399">
        <v>0.1251188439</v>
      </c>
      <c r="H9" s="610"/>
      <c r="I9" s="517" t="s">
        <v>110</v>
      </c>
      <c r="J9" s="519">
        <v>7</v>
      </c>
      <c r="K9" s="515">
        <f t="shared" si="0"/>
        <v>9.608785175017158E-2</v>
      </c>
      <c r="L9" s="516">
        <f>SUM($K$2:K9)</f>
        <v>0.64516129032258063</v>
      </c>
      <c r="M9" s="516">
        <f>100-SUM($K$2:K8)</f>
        <v>99.450926561427593</v>
      </c>
      <c r="O9" s="612"/>
      <c r="P9" s="517" t="s">
        <v>49</v>
      </c>
      <c r="Q9" s="518" t="s">
        <v>526</v>
      </c>
      <c r="R9" s="519">
        <v>155</v>
      </c>
      <c r="S9" s="522">
        <v>2.1276595744680851</v>
      </c>
      <c r="T9" s="521">
        <v>7.3438572409059715</v>
      </c>
      <c r="U9" s="521">
        <v>94.783802333562107</v>
      </c>
    </row>
    <row r="10" spans="1:21" x14ac:dyDescent="0.2">
      <c r="A10" s="302" t="s">
        <v>13</v>
      </c>
      <c r="B10" s="303" t="s">
        <v>502</v>
      </c>
      <c r="C10" s="303">
        <v>446</v>
      </c>
      <c r="D10" s="303">
        <v>91</v>
      </c>
      <c r="E10" s="303">
        <v>537</v>
      </c>
      <c r="F10" s="399">
        <v>0</v>
      </c>
      <c r="H10" s="610"/>
      <c r="I10" s="517" t="s">
        <v>47</v>
      </c>
      <c r="J10" s="519">
        <v>10</v>
      </c>
      <c r="K10" s="515">
        <f t="shared" si="0"/>
        <v>0.13726835964310227</v>
      </c>
      <c r="L10" s="516">
        <f>SUM($K$2:K10)</f>
        <v>0.78242964996568287</v>
      </c>
      <c r="M10" s="516">
        <f>100-SUM($K$2:K9)</f>
        <v>99.354838709677423</v>
      </c>
      <c r="O10" s="612"/>
      <c r="P10" s="517" t="s">
        <v>99</v>
      </c>
      <c r="Q10" s="518" t="s">
        <v>526</v>
      </c>
      <c r="R10" s="519">
        <v>4</v>
      </c>
      <c r="S10" s="522">
        <v>5.4907343857240901E-2</v>
      </c>
      <c r="T10" s="521">
        <v>7.398764584763212</v>
      </c>
      <c r="U10" s="521">
        <v>92.656142759094024</v>
      </c>
    </row>
    <row r="11" spans="1:21" x14ac:dyDescent="0.2">
      <c r="A11" s="302" t="s">
        <v>14</v>
      </c>
      <c r="B11" s="303" t="s">
        <v>502</v>
      </c>
      <c r="C11" s="303">
        <v>279</v>
      </c>
      <c r="D11" s="303">
        <v>19</v>
      </c>
      <c r="E11" s="303">
        <v>298</v>
      </c>
      <c r="F11" s="399">
        <v>0</v>
      </c>
      <c r="H11" s="610"/>
      <c r="I11" s="517" t="s">
        <v>84</v>
      </c>
      <c r="J11" s="519">
        <v>10</v>
      </c>
      <c r="K11" s="515">
        <f t="shared" si="0"/>
        <v>0.13726835964310227</v>
      </c>
      <c r="L11" s="516">
        <f>SUM($K$2:K11)</f>
        <v>0.91969800960878512</v>
      </c>
      <c r="M11" s="516">
        <f>100-SUM($K$2:K10)</f>
        <v>99.217570350034322</v>
      </c>
      <c r="O11" s="612"/>
      <c r="P11" s="517" t="s">
        <v>74</v>
      </c>
      <c r="Q11" s="518" t="s">
        <v>527</v>
      </c>
      <c r="R11" s="519">
        <v>194</v>
      </c>
      <c r="S11" s="522">
        <v>2.6630061770761841</v>
      </c>
      <c r="T11" s="521">
        <v>10.061770761839396</v>
      </c>
      <c r="U11" s="521">
        <v>92.601235415236786</v>
      </c>
    </row>
    <row r="12" spans="1:21" x14ac:dyDescent="0.2">
      <c r="A12" s="302" t="s">
        <v>15</v>
      </c>
      <c r="B12" s="303" t="s">
        <v>502</v>
      </c>
      <c r="C12" s="303">
        <v>334</v>
      </c>
      <c r="D12" s="303">
        <v>74</v>
      </c>
      <c r="E12" s="303">
        <v>408</v>
      </c>
      <c r="F12" s="399">
        <v>0</v>
      </c>
      <c r="H12" s="610"/>
      <c r="I12" s="517" t="s">
        <v>53</v>
      </c>
      <c r="J12" s="519">
        <v>11</v>
      </c>
      <c r="K12" s="515">
        <f t="shared" si="0"/>
        <v>0.15099519560741248</v>
      </c>
      <c r="L12" s="516">
        <f>SUM($K$2:K12)</f>
        <v>1.0706932052161977</v>
      </c>
      <c r="M12" s="516">
        <f>100-SUM($K$2:K11)</f>
        <v>99.08030199039122</v>
      </c>
      <c r="O12" s="612"/>
      <c r="P12" s="517" t="s">
        <v>83</v>
      </c>
      <c r="Q12" s="518" t="s">
        <v>528</v>
      </c>
      <c r="R12" s="519">
        <v>4</v>
      </c>
      <c r="S12" s="522">
        <v>5.4907343857240901E-2</v>
      </c>
      <c r="T12" s="521">
        <v>10.116678105696638</v>
      </c>
      <c r="U12" s="521">
        <v>89.938229238160602</v>
      </c>
    </row>
    <row r="13" spans="1:21" x14ac:dyDescent="0.2">
      <c r="A13" s="302" t="s">
        <v>16</v>
      </c>
      <c r="B13" s="303">
        <v>25</v>
      </c>
      <c r="C13" s="303">
        <v>212</v>
      </c>
      <c r="D13" s="303">
        <v>3</v>
      </c>
      <c r="E13" s="303">
        <v>240</v>
      </c>
      <c r="F13" s="399">
        <v>0.10416666669999999</v>
      </c>
      <c r="H13" s="610"/>
      <c r="I13" s="517" t="s">
        <v>102</v>
      </c>
      <c r="J13" s="519">
        <v>12</v>
      </c>
      <c r="K13" s="515">
        <f t="shared" si="0"/>
        <v>0.16472203157172272</v>
      </c>
      <c r="L13" s="516">
        <f>SUM($K$2:K13)</f>
        <v>1.2354152367879205</v>
      </c>
      <c r="M13" s="516">
        <f>100-SUM($K$2:K12)</f>
        <v>98.929306794783798</v>
      </c>
      <c r="O13" s="612" t="s">
        <v>139</v>
      </c>
      <c r="P13" s="517" t="s">
        <v>38</v>
      </c>
      <c r="Q13" s="518" t="s">
        <v>529</v>
      </c>
      <c r="R13" s="519">
        <v>304</v>
      </c>
      <c r="S13" s="522">
        <v>4.1729581331503089</v>
      </c>
      <c r="T13" s="521">
        <v>14.289636238846946</v>
      </c>
      <c r="U13" s="521">
        <v>89.883321894303364</v>
      </c>
    </row>
    <row r="14" spans="1:21" x14ac:dyDescent="0.2">
      <c r="A14" s="302" t="s">
        <v>17</v>
      </c>
      <c r="B14" s="303" t="s">
        <v>502</v>
      </c>
      <c r="C14" s="303">
        <v>973</v>
      </c>
      <c r="D14" s="303">
        <v>56</v>
      </c>
      <c r="E14" s="303">
        <v>1029</v>
      </c>
      <c r="F14" s="399">
        <v>0</v>
      </c>
      <c r="H14" s="610"/>
      <c r="I14" s="517" t="s">
        <v>106</v>
      </c>
      <c r="J14" s="519">
        <v>12</v>
      </c>
      <c r="K14" s="515">
        <f t="shared" si="0"/>
        <v>0.16472203157172272</v>
      </c>
      <c r="L14" s="516">
        <f>SUM($K$2:K14)</f>
        <v>1.4001372683596434</v>
      </c>
      <c r="M14" s="516">
        <f>100-SUM($K$2:K13)</f>
        <v>98.764584763212085</v>
      </c>
      <c r="O14" s="612"/>
      <c r="P14" s="517" t="s">
        <v>30</v>
      </c>
      <c r="Q14" s="518" t="s">
        <v>530</v>
      </c>
      <c r="R14" s="519">
        <v>1391</v>
      </c>
      <c r="S14" s="522">
        <v>19.094028826355526</v>
      </c>
      <c r="T14" s="521">
        <v>33.383665065202472</v>
      </c>
      <c r="U14" s="521">
        <v>85.710363761153047</v>
      </c>
    </row>
    <row r="15" spans="1:21" x14ac:dyDescent="0.2">
      <c r="A15" s="302" t="s">
        <v>18</v>
      </c>
      <c r="B15" s="303" t="s">
        <v>502</v>
      </c>
      <c r="C15" s="303">
        <v>68</v>
      </c>
      <c r="D15" s="303">
        <v>5</v>
      </c>
      <c r="E15" s="303">
        <v>73</v>
      </c>
      <c r="F15" s="399">
        <v>0</v>
      </c>
      <c r="H15" s="610"/>
      <c r="I15" s="517" t="s">
        <v>116</v>
      </c>
      <c r="J15" s="519">
        <v>14</v>
      </c>
      <c r="K15" s="515">
        <f t="shared" si="0"/>
        <v>0.19217570350034316</v>
      </c>
      <c r="L15" s="516">
        <f>SUM($K$2:K15)</f>
        <v>1.5923129718599864</v>
      </c>
      <c r="M15" s="516">
        <f>100-SUM($K$2:K14)</f>
        <v>98.599862731640357</v>
      </c>
      <c r="O15" s="612"/>
      <c r="P15" s="517" t="s">
        <v>102</v>
      </c>
      <c r="Q15" s="518" t="s">
        <v>531</v>
      </c>
      <c r="R15" s="519">
        <v>12</v>
      </c>
      <c r="S15" s="522">
        <v>0.16472203157172272</v>
      </c>
      <c r="T15" s="521">
        <v>33.548387096774192</v>
      </c>
      <c r="U15" s="521">
        <v>66.616334934797521</v>
      </c>
    </row>
    <row r="16" spans="1:21" x14ac:dyDescent="0.2">
      <c r="A16" s="302" t="s">
        <v>19</v>
      </c>
      <c r="B16" s="303" t="s">
        <v>502</v>
      </c>
      <c r="C16" s="303">
        <v>265</v>
      </c>
      <c r="D16" s="303">
        <v>9</v>
      </c>
      <c r="E16" s="303">
        <v>274</v>
      </c>
      <c r="F16" s="399">
        <v>0</v>
      </c>
      <c r="H16" s="610"/>
      <c r="I16" s="517" t="s">
        <v>71</v>
      </c>
      <c r="J16" s="519">
        <v>15</v>
      </c>
      <c r="K16" s="515">
        <f t="shared" si="0"/>
        <v>0.20590253946465339</v>
      </c>
      <c r="L16" s="516">
        <f>SUM($K$2:K16)</f>
        <v>1.7982155113246399</v>
      </c>
      <c r="M16" s="516">
        <f>100-SUM($K$2:K15)</f>
        <v>98.407687028140018</v>
      </c>
      <c r="O16" s="612"/>
      <c r="P16" s="517" t="s">
        <v>35</v>
      </c>
      <c r="Q16" s="518" t="s">
        <v>532</v>
      </c>
      <c r="R16" s="519">
        <v>50</v>
      </c>
      <c r="S16" s="522">
        <v>0.68634179821551133</v>
      </c>
      <c r="T16" s="521">
        <v>34.234728894989701</v>
      </c>
      <c r="U16" s="521">
        <v>66.451612903225808</v>
      </c>
    </row>
    <row r="17" spans="1:21" x14ac:dyDescent="0.2">
      <c r="A17" s="302" t="s">
        <v>20</v>
      </c>
      <c r="B17" s="303" t="s">
        <v>502</v>
      </c>
      <c r="C17" s="303">
        <v>71</v>
      </c>
      <c r="D17" s="303">
        <v>8</v>
      </c>
      <c r="E17" s="303">
        <v>79</v>
      </c>
      <c r="F17" s="399">
        <v>0</v>
      </c>
      <c r="H17" s="610"/>
      <c r="I17" s="517" t="s">
        <v>44</v>
      </c>
      <c r="J17" s="519">
        <v>18</v>
      </c>
      <c r="K17" s="515">
        <f t="shared" si="0"/>
        <v>0.24708304735758407</v>
      </c>
      <c r="L17" s="516">
        <f>SUM($K$2:K17)</f>
        <v>2.0452985586822239</v>
      </c>
      <c r="M17" s="516">
        <f>100-SUM($K$2:K16)</f>
        <v>98.201784488675358</v>
      </c>
      <c r="O17" s="612"/>
      <c r="P17" s="517" t="s">
        <v>96</v>
      </c>
      <c r="Q17" s="518" t="s">
        <v>532</v>
      </c>
      <c r="R17" s="519">
        <v>21</v>
      </c>
      <c r="S17" s="522">
        <v>0.28826355525051478</v>
      </c>
      <c r="T17" s="521">
        <v>34.522992450240217</v>
      </c>
      <c r="U17" s="521">
        <v>65.765271105010299</v>
      </c>
    </row>
    <row r="18" spans="1:21" x14ac:dyDescent="0.2">
      <c r="A18" s="302" t="s">
        <v>21</v>
      </c>
      <c r="B18" s="303">
        <v>97</v>
      </c>
      <c r="C18" s="303">
        <v>265</v>
      </c>
      <c r="D18" s="303">
        <v>40</v>
      </c>
      <c r="E18" s="303">
        <v>402</v>
      </c>
      <c r="F18" s="399">
        <v>0.2412935323</v>
      </c>
      <c r="H18" s="610"/>
      <c r="I18" s="517" t="s">
        <v>111</v>
      </c>
      <c r="J18" s="519">
        <v>19</v>
      </c>
      <c r="K18" s="515">
        <f t="shared" si="0"/>
        <v>0.26080988332189431</v>
      </c>
      <c r="L18" s="516">
        <f>SUM($K$2:K18)</f>
        <v>2.3061084420041182</v>
      </c>
      <c r="M18" s="516">
        <f>100-SUM($K$2:K17)</f>
        <v>97.954701441317781</v>
      </c>
      <c r="O18" s="612"/>
      <c r="P18" s="517" t="s">
        <v>106</v>
      </c>
      <c r="Q18" s="518" t="s">
        <v>505</v>
      </c>
      <c r="R18" s="519">
        <v>12</v>
      </c>
      <c r="S18" s="522">
        <v>0.16472203157172272</v>
      </c>
      <c r="T18" s="521">
        <v>34.687714481811938</v>
      </c>
      <c r="U18" s="521">
        <v>65.477007549759776</v>
      </c>
    </row>
    <row r="19" spans="1:21" x14ac:dyDescent="0.2">
      <c r="A19" s="302" t="s">
        <v>22</v>
      </c>
      <c r="B19" s="303">
        <v>173</v>
      </c>
      <c r="C19" s="303">
        <v>1173</v>
      </c>
      <c r="D19" s="303">
        <v>320</v>
      </c>
      <c r="E19" s="303">
        <v>1666</v>
      </c>
      <c r="F19" s="399">
        <v>0.10384153660000001</v>
      </c>
      <c r="H19" s="611"/>
      <c r="I19" s="517" t="s">
        <v>121</v>
      </c>
      <c r="J19" s="519">
        <v>19</v>
      </c>
      <c r="K19" s="515">
        <f t="shared" si="0"/>
        <v>0.26080988332189431</v>
      </c>
      <c r="L19" s="516">
        <f>SUM($K$2:K19)</f>
        <v>2.5669183253260126</v>
      </c>
      <c r="M19" s="516">
        <f>100-SUM($K$2:K18)</f>
        <v>97.693891557995883</v>
      </c>
      <c r="O19" s="612"/>
      <c r="P19" s="517" t="s">
        <v>116</v>
      </c>
      <c r="Q19" s="518" t="s">
        <v>533</v>
      </c>
      <c r="R19" s="519">
        <v>14</v>
      </c>
      <c r="S19" s="522">
        <v>0.19217570350034316</v>
      </c>
      <c r="T19" s="521">
        <v>34.879890185312284</v>
      </c>
      <c r="U19" s="521">
        <v>65.312285518188062</v>
      </c>
    </row>
    <row r="20" spans="1:21" x14ac:dyDescent="0.2">
      <c r="A20" s="302" t="s">
        <v>23</v>
      </c>
      <c r="B20" s="303">
        <v>158</v>
      </c>
      <c r="C20" s="303">
        <v>942</v>
      </c>
      <c r="D20" s="303">
        <v>217</v>
      </c>
      <c r="E20" s="303">
        <v>1317</v>
      </c>
      <c r="F20" s="399">
        <v>0.1199696279</v>
      </c>
      <c r="H20" s="609" t="s">
        <v>133</v>
      </c>
      <c r="I20" s="517" t="s">
        <v>60</v>
      </c>
      <c r="J20" s="519">
        <v>21</v>
      </c>
      <c r="K20" s="515">
        <f t="shared" si="0"/>
        <v>0.28826355525051478</v>
      </c>
      <c r="L20" s="516">
        <f>SUM($K$2:K20)</f>
        <v>2.8551818805765272</v>
      </c>
      <c r="M20" s="516">
        <f>100-SUM($K$2:K19)</f>
        <v>97.433081674673986</v>
      </c>
      <c r="O20" s="612"/>
      <c r="P20" s="517" t="s">
        <v>51</v>
      </c>
      <c r="Q20" s="518" t="s">
        <v>506</v>
      </c>
      <c r="R20" s="519">
        <v>7</v>
      </c>
      <c r="S20" s="522">
        <v>9.608785175017158E-2</v>
      </c>
      <c r="T20" s="521">
        <v>34.975978037062454</v>
      </c>
      <c r="U20" s="521">
        <v>65.120109814687709</v>
      </c>
    </row>
    <row r="21" spans="1:21" x14ac:dyDescent="0.2">
      <c r="A21" s="302" t="s">
        <v>24</v>
      </c>
      <c r="B21" s="303" t="s">
        <v>502</v>
      </c>
      <c r="C21" s="303">
        <v>94</v>
      </c>
      <c r="D21" s="303">
        <v>9</v>
      </c>
      <c r="E21" s="303">
        <v>103</v>
      </c>
      <c r="F21" s="399">
        <v>0</v>
      </c>
      <c r="H21" s="610"/>
      <c r="I21" s="517" t="s">
        <v>96</v>
      </c>
      <c r="J21" s="519">
        <v>21</v>
      </c>
      <c r="K21" s="515">
        <f t="shared" si="0"/>
        <v>0.28826355525051478</v>
      </c>
      <c r="L21" s="516">
        <f>SUM($K$2:K21)</f>
        <v>3.1434454358270418</v>
      </c>
      <c r="M21" s="516">
        <f>100-SUM($K$2:K20)</f>
        <v>97.144818119423476</v>
      </c>
      <c r="O21" s="612"/>
      <c r="P21" s="517" t="s">
        <v>53</v>
      </c>
      <c r="Q21" s="518" t="s">
        <v>534</v>
      </c>
      <c r="R21" s="519">
        <v>11</v>
      </c>
      <c r="S21" s="522">
        <v>0.15099519560741248</v>
      </c>
      <c r="T21" s="521">
        <v>35.126973232669869</v>
      </c>
      <c r="U21" s="521">
        <v>65.024021962937553</v>
      </c>
    </row>
    <row r="22" spans="1:21" x14ac:dyDescent="0.2">
      <c r="A22" s="302" t="s">
        <v>25</v>
      </c>
      <c r="B22" s="303" t="s">
        <v>502</v>
      </c>
      <c r="C22" s="303">
        <v>464</v>
      </c>
      <c r="D22" s="303">
        <v>53</v>
      </c>
      <c r="E22" s="303">
        <v>517</v>
      </c>
      <c r="F22" s="399">
        <v>0</v>
      </c>
      <c r="H22" s="610"/>
      <c r="I22" s="517" t="s">
        <v>16</v>
      </c>
      <c r="J22" s="519">
        <v>25</v>
      </c>
      <c r="K22" s="515">
        <f t="shared" si="0"/>
        <v>0.34317089910775567</v>
      </c>
      <c r="L22" s="516">
        <f>SUM($K$2:K22)</f>
        <v>3.4866163349347974</v>
      </c>
      <c r="M22" s="516">
        <f>100-SUM($K$2:K21)</f>
        <v>96.856554564172953</v>
      </c>
      <c r="O22" s="612"/>
      <c r="P22" s="517" t="s">
        <v>94</v>
      </c>
      <c r="Q22" s="518" t="s">
        <v>535</v>
      </c>
      <c r="R22" s="519">
        <v>536</v>
      </c>
      <c r="S22" s="522">
        <v>7.3575840768702809</v>
      </c>
      <c r="T22" s="521">
        <v>42.484557309540151</v>
      </c>
      <c r="U22" s="521">
        <v>64.873026767330131</v>
      </c>
    </row>
    <row r="23" spans="1:21" x14ac:dyDescent="0.2">
      <c r="A23" s="302" t="s">
        <v>26</v>
      </c>
      <c r="B23" s="303">
        <v>332</v>
      </c>
      <c r="C23" s="303">
        <v>2042</v>
      </c>
      <c r="D23" s="303">
        <v>439</v>
      </c>
      <c r="E23" s="303">
        <v>2813</v>
      </c>
      <c r="F23" s="399">
        <v>0.1180234625</v>
      </c>
      <c r="H23" s="610"/>
      <c r="I23" s="517" t="s">
        <v>97</v>
      </c>
      <c r="J23" s="519">
        <v>28</v>
      </c>
      <c r="K23" s="515">
        <f t="shared" si="0"/>
        <v>0.38435140700068632</v>
      </c>
      <c r="L23" s="516">
        <f>SUM($K$2:K23)</f>
        <v>3.8709677419354835</v>
      </c>
      <c r="M23" s="516">
        <f>100-SUM($K$2:K22)</f>
        <v>96.513383665065206</v>
      </c>
      <c r="O23" s="612"/>
      <c r="P23" s="517" t="s">
        <v>56</v>
      </c>
      <c r="Q23" s="518" t="s">
        <v>536</v>
      </c>
      <c r="R23" s="519">
        <v>34</v>
      </c>
      <c r="S23" s="522">
        <v>0.46671242278654773</v>
      </c>
      <c r="T23" s="521">
        <v>42.951269732326701</v>
      </c>
      <c r="U23" s="521">
        <v>57.515442690459849</v>
      </c>
    </row>
    <row r="24" spans="1:21" x14ac:dyDescent="0.2">
      <c r="A24" s="302" t="s">
        <v>27</v>
      </c>
      <c r="B24" s="303" t="s">
        <v>502</v>
      </c>
      <c r="C24" s="303">
        <v>390</v>
      </c>
      <c r="D24" s="303">
        <v>7</v>
      </c>
      <c r="E24" s="303">
        <v>397</v>
      </c>
      <c r="F24" s="399">
        <v>0</v>
      </c>
      <c r="H24" s="610"/>
      <c r="I24" s="517" t="s">
        <v>56</v>
      </c>
      <c r="J24" s="519">
        <v>34</v>
      </c>
      <c r="K24" s="515">
        <f t="shared" si="0"/>
        <v>0.46671242278654768</v>
      </c>
      <c r="L24" s="516">
        <f>SUM($K$2:K24)</f>
        <v>4.3376801647220313</v>
      </c>
      <c r="M24" s="516">
        <f>100-SUM($K$2:K23)</f>
        <v>96.129032258064512</v>
      </c>
      <c r="O24" s="612"/>
      <c r="P24" s="517" t="s">
        <v>16</v>
      </c>
      <c r="Q24" s="518" t="s">
        <v>537</v>
      </c>
      <c r="R24" s="519">
        <v>25</v>
      </c>
      <c r="S24" s="522">
        <v>0.34317089910775567</v>
      </c>
      <c r="T24" s="521">
        <v>43.294440631434455</v>
      </c>
      <c r="U24" s="521">
        <v>57.048730267673299</v>
      </c>
    </row>
    <row r="25" spans="1:21" x14ac:dyDescent="0.2">
      <c r="A25" s="302" t="s">
        <v>28</v>
      </c>
      <c r="B25" s="303" t="s">
        <v>502</v>
      </c>
      <c r="C25" s="303">
        <v>492</v>
      </c>
      <c r="D25" s="303">
        <v>30</v>
      </c>
      <c r="E25" s="303">
        <v>522</v>
      </c>
      <c r="F25" s="399">
        <v>0</v>
      </c>
      <c r="H25" s="610"/>
      <c r="I25" s="517" t="s">
        <v>112</v>
      </c>
      <c r="J25" s="519">
        <v>38</v>
      </c>
      <c r="K25" s="515">
        <f t="shared" si="0"/>
        <v>0.52161976664378862</v>
      </c>
      <c r="L25" s="516">
        <f>SUM($K$2:K25)</f>
        <v>4.8592999313658201</v>
      </c>
      <c r="M25" s="516">
        <f>100-SUM($K$2:K24)</f>
        <v>95.66231983527797</v>
      </c>
      <c r="O25" s="612"/>
      <c r="P25" s="517" t="s">
        <v>22</v>
      </c>
      <c r="Q25" s="518" t="s">
        <v>537</v>
      </c>
      <c r="R25" s="519">
        <v>173</v>
      </c>
      <c r="S25" s="522">
        <v>2.3747426218256691</v>
      </c>
      <c r="T25" s="521">
        <v>45.669183253260123</v>
      </c>
      <c r="U25" s="521">
        <v>56.705559368565545</v>
      </c>
    </row>
    <row r="26" spans="1:21" x14ac:dyDescent="0.2">
      <c r="A26" s="302" t="s">
        <v>29</v>
      </c>
      <c r="B26" s="303" t="s">
        <v>502</v>
      </c>
      <c r="C26" s="303">
        <v>103</v>
      </c>
      <c r="D26" s="303">
        <v>3</v>
      </c>
      <c r="E26" s="303">
        <v>106</v>
      </c>
      <c r="F26" s="399">
        <v>0</v>
      </c>
      <c r="H26" s="610"/>
      <c r="I26" s="517" t="s">
        <v>35</v>
      </c>
      <c r="J26" s="519">
        <v>50</v>
      </c>
      <c r="K26" s="515">
        <f t="shared" si="0"/>
        <v>0.68634179821551133</v>
      </c>
      <c r="L26" s="516">
        <f>SUM($K$2:K26)</f>
        <v>5.5456417295813312</v>
      </c>
      <c r="M26" s="516">
        <f>100-SUM($K$2:K25)</f>
        <v>95.140700068634175</v>
      </c>
      <c r="O26" s="612"/>
      <c r="P26" s="517" t="s">
        <v>31</v>
      </c>
      <c r="Q26" s="518" t="s">
        <v>507</v>
      </c>
      <c r="R26" s="519">
        <v>79</v>
      </c>
      <c r="S26" s="522">
        <v>1.0844200411805081</v>
      </c>
      <c r="T26" s="521">
        <v>46.75360329444063</v>
      </c>
      <c r="U26" s="521">
        <v>54.330816746739877</v>
      </c>
    </row>
    <row r="27" spans="1:21" x14ac:dyDescent="0.2">
      <c r="A27" s="302" t="s">
        <v>30</v>
      </c>
      <c r="B27" s="303">
        <v>1391</v>
      </c>
      <c r="C27" s="303">
        <v>10853</v>
      </c>
      <c r="D27" s="303">
        <v>7667</v>
      </c>
      <c r="E27" s="303">
        <v>19911</v>
      </c>
      <c r="F27" s="399">
        <v>6.9860880900000005E-2</v>
      </c>
      <c r="H27" s="610"/>
      <c r="I27" s="517" t="s">
        <v>79</v>
      </c>
      <c r="J27" s="519">
        <v>72</v>
      </c>
      <c r="K27" s="515">
        <f t="shared" si="0"/>
        <v>0.98833218943033629</v>
      </c>
      <c r="L27" s="516">
        <f>SUM($K$2:K27)</f>
        <v>6.5339739190116672</v>
      </c>
      <c r="M27" s="516">
        <f>100-SUM($K$2:K26)</f>
        <v>94.454358270418666</v>
      </c>
      <c r="O27" s="612"/>
      <c r="P27" s="517" t="s">
        <v>60</v>
      </c>
      <c r="Q27" s="518" t="s">
        <v>507</v>
      </c>
      <c r="R27" s="519">
        <v>21</v>
      </c>
      <c r="S27" s="522">
        <v>0.28826355525051478</v>
      </c>
      <c r="T27" s="521">
        <v>47.041866849691147</v>
      </c>
      <c r="U27" s="521">
        <v>53.24639670555937</v>
      </c>
    </row>
    <row r="28" spans="1:21" x14ac:dyDescent="0.2">
      <c r="A28" s="302" t="s">
        <v>31</v>
      </c>
      <c r="B28" s="303">
        <v>79</v>
      </c>
      <c r="C28" s="303">
        <v>539</v>
      </c>
      <c r="D28" s="303">
        <v>117</v>
      </c>
      <c r="E28" s="303">
        <v>735</v>
      </c>
      <c r="F28" s="399">
        <v>0.1074829932</v>
      </c>
      <c r="H28" s="610"/>
      <c r="I28" s="517" t="s">
        <v>127</v>
      </c>
      <c r="J28" s="519">
        <v>73</v>
      </c>
      <c r="K28" s="515">
        <f t="shared" si="0"/>
        <v>1.0020590253946466</v>
      </c>
      <c r="L28" s="516">
        <f>SUM($K$2:K28)</f>
        <v>7.5360329444063137</v>
      </c>
      <c r="M28" s="516">
        <f>100-SUM($K$2:K27)</f>
        <v>93.466026080988328</v>
      </c>
      <c r="O28" s="612"/>
      <c r="P28" s="517" t="s">
        <v>75</v>
      </c>
      <c r="Q28" s="518" t="s">
        <v>538</v>
      </c>
      <c r="R28" s="519">
        <v>556</v>
      </c>
      <c r="S28" s="522">
        <v>7.6321207961564861</v>
      </c>
      <c r="T28" s="521">
        <v>54.673987645847632</v>
      </c>
      <c r="U28" s="521">
        <v>52.958133150308853</v>
      </c>
    </row>
    <row r="29" spans="1:21" x14ac:dyDescent="0.2">
      <c r="A29" s="302" t="s">
        <v>32</v>
      </c>
      <c r="B29" s="303">
        <v>7</v>
      </c>
      <c r="C29" s="303">
        <v>37</v>
      </c>
      <c r="D29" s="303">
        <v>15</v>
      </c>
      <c r="E29" s="303">
        <v>59</v>
      </c>
      <c r="F29" s="399">
        <v>0.1186440678</v>
      </c>
      <c r="H29" s="610"/>
      <c r="I29" s="517" t="s">
        <v>31</v>
      </c>
      <c r="J29" s="519">
        <v>79</v>
      </c>
      <c r="K29" s="515">
        <f t="shared" si="0"/>
        <v>1.0844200411805078</v>
      </c>
      <c r="L29" s="516">
        <f>SUM($K$2:K29)</f>
        <v>8.6204529855868213</v>
      </c>
      <c r="M29" s="516">
        <f>100-SUM($K$2:K28)</f>
        <v>92.463967055593685</v>
      </c>
      <c r="O29" s="612"/>
      <c r="P29" s="517" t="s">
        <v>62</v>
      </c>
      <c r="Q29" s="518" t="s">
        <v>539</v>
      </c>
      <c r="R29" s="519">
        <v>568</v>
      </c>
      <c r="S29" s="522">
        <v>7.7968428277282094</v>
      </c>
      <c r="T29" s="521">
        <v>62.470830473575845</v>
      </c>
      <c r="U29" s="521">
        <v>45.326012354152368</v>
      </c>
    </row>
    <row r="30" spans="1:21" x14ac:dyDescent="0.2">
      <c r="A30" s="302" t="s">
        <v>33</v>
      </c>
      <c r="B30" s="303" t="s">
        <v>502</v>
      </c>
      <c r="C30" s="303">
        <v>244</v>
      </c>
      <c r="D30" s="303">
        <v>31</v>
      </c>
      <c r="E30" s="303">
        <v>275</v>
      </c>
      <c r="F30" s="399">
        <v>0</v>
      </c>
      <c r="H30" s="610"/>
      <c r="I30" s="517" t="s">
        <v>72</v>
      </c>
      <c r="J30" s="519">
        <v>90</v>
      </c>
      <c r="K30" s="515">
        <f t="shared" si="0"/>
        <v>1.2354152367879203</v>
      </c>
      <c r="L30" s="516">
        <f>SUM($K$2:K30)</f>
        <v>9.8558682223747418</v>
      </c>
      <c r="M30" s="516">
        <f>100-SUM($K$2:K29)</f>
        <v>91.379547014413177</v>
      </c>
      <c r="O30" s="612"/>
      <c r="P30" s="517" t="s">
        <v>118</v>
      </c>
      <c r="Q30" s="518" t="s">
        <v>540</v>
      </c>
      <c r="R30" s="519">
        <v>259</v>
      </c>
      <c r="S30" s="522">
        <v>3.5552505147563487</v>
      </c>
      <c r="T30" s="521">
        <v>66.026080988332197</v>
      </c>
      <c r="U30" s="521">
        <v>37.529169526424155</v>
      </c>
    </row>
    <row r="31" spans="1:21" x14ac:dyDescent="0.2">
      <c r="A31" s="302" t="s">
        <v>34</v>
      </c>
      <c r="B31" s="303">
        <v>102</v>
      </c>
      <c r="C31" s="303">
        <v>2391</v>
      </c>
      <c r="D31" s="303">
        <v>401</v>
      </c>
      <c r="E31" s="303">
        <v>2894</v>
      </c>
      <c r="F31" s="399">
        <v>3.5245335199999998E-2</v>
      </c>
      <c r="H31" s="611"/>
      <c r="I31" s="517" t="s">
        <v>21</v>
      </c>
      <c r="J31" s="519">
        <v>97</v>
      </c>
      <c r="K31" s="515">
        <f t="shared" si="0"/>
        <v>1.3315030885380921</v>
      </c>
      <c r="L31" s="516">
        <f>SUM($K$2:K31)</f>
        <v>11.187371310912834</v>
      </c>
      <c r="M31" s="516">
        <f>100-SUM($K$2:K30)</f>
        <v>90.144131777625262</v>
      </c>
      <c r="O31" s="612"/>
      <c r="P31" s="517" t="s">
        <v>8</v>
      </c>
      <c r="Q31" s="518" t="s">
        <v>508</v>
      </c>
      <c r="R31" s="519">
        <v>117</v>
      </c>
      <c r="S31" s="522">
        <v>1.6060398078242963</v>
      </c>
      <c r="T31" s="521">
        <v>67.632120796156499</v>
      </c>
      <c r="U31" s="521">
        <v>33.973919011667803</v>
      </c>
    </row>
    <row r="32" spans="1:21" x14ac:dyDescent="0.2">
      <c r="A32" s="302" t="s">
        <v>35</v>
      </c>
      <c r="B32" s="303">
        <v>50</v>
      </c>
      <c r="C32" s="303">
        <v>515</v>
      </c>
      <c r="D32" s="303">
        <v>61</v>
      </c>
      <c r="E32" s="303">
        <v>626</v>
      </c>
      <c r="F32" s="399">
        <v>7.9872204500000002E-2</v>
      </c>
      <c r="H32" s="609" t="s">
        <v>134</v>
      </c>
      <c r="I32" s="517" t="s">
        <v>34</v>
      </c>
      <c r="J32" s="519">
        <v>102</v>
      </c>
      <c r="K32" s="515">
        <f t="shared" si="0"/>
        <v>1.4001372683596431</v>
      </c>
      <c r="L32" s="516">
        <f>SUM($K$2:K32)</f>
        <v>12.587508579272477</v>
      </c>
      <c r="M32" s="516">
        <f>100-SUM($K$2:K31)</f>
        <v>88.812628689087163</v>
      </c>
      <c r="O32" s="612"/>
      <c r="P32" s="517" t="s">
        <v>26</v>
      </c>
      <c r="Q32" s="518" t="s">
        <v>508</v>
      </c>
      <c r="R32" s="519">
        <v>332</v>
      </c>
      <c r="S32" s="522">
        <v>4.5573095401509951</v>
      </c>
      <c r="T32" s="521">
        <v>72.189430336307495</v>
      </c>
      <c r="U32" s="521">
        <v>32.367879203843501</v>
      </c>
    </row>
    <row r="33" spans="1:21" x14ac:dyDescent="0.2">
      <c r="A33" s="302" t="s">
        <v>36</v>
      </c>
      <c r="B33" s="303" t="s">
        <v>502</v>
      </c>
      <c r="C33" s="303">
        <v>225</v>
      </c>
      <c r="D33" s="303">
        <v>35</v>
      </c>
      <c r="E33" s="303">
        <v>260</v>
      </c>
      <c r="F33" s="399">
        <v>0</v>
      </c>
      <c r="H33" s="610"/>
      <c r="I33" s="517" t="s">
        <v>103</v>
      </c>
      <c r="J33" s="519">
        <v>112</v>
      </c>
      <c r="K33" s="515">
        <f t="shared" si="0"/>
        <v>1.5374056280027453</v>
      </c>
      <c r="L33" s="516">
        <f>SUM($K$2:K33)</f>
        <v>14.124914207275221</v>
      </c>
      <c r="M33" s="516">
        <f>100-SUM($K$2:K32)</f>
        <v>87.41249142072752</v>
      </c>
      <c r="O33" s="612"/>
      <c r="P33" s="517" t="s">
        <v>128</v>
      </c>
      <c r="Q33" s="518" t="s">
        <v>508</v>
      </c>
      <c r="R33" s="519">
        <v>236</v>
      </c>
      <c r="S33" s="522">
        <v>3.2395332875772134</v>
      </c>
      <c r="T33" s="521">
        <v>75.428963623884712</v>
      </c>
      <c r="U33" s="521">
        <v>27.810569663692505</v>
      </c>
    </row>
    <row r="34" spans="1:21" x14ac:dyDescent="0.2">
      <c r="A34" s="302" t="s">
        <v>37</v>
      </c>
      <c r="B34" s="303" t="s">
        <v>502</v>
      </c>
      <c r="C34" s="303">
        <v>65</v>
      </c>
      <c r="D34" s="303">
        <v>10</v>
      </c>
      <c r="E34" s="303">
        <v>75</v>
      </c>
      <c r="F34" s="399">
        <v>0</v>
      </c>
      <c r="H34" s="610"/>
      <c r="I34" s="517" t="s">
        <v>45</v>
      </c>
      <c r="J34" s="519">
        <v>113</v>
      </c>
      <c r="K34" s="515">
        <f t="shared" si="0"/>
        <v>1.5511324639670556</v>
      </c>
      <c r="L34" s="516">
        <f>SUM($K$2:K34)</f>
        <v>15.676046671242277</v>
      </c>
      <c r="M34" s="516">
        <f>100-SUM($K$2:K33)</f>
        <v>85.875085792724775</v>
      </c>
      <c r="O34" s="612"/>
      <c r="P34" s="517" t="s">
        <v>32</v>
      </c>
      <c r="Q34" s="518" t="s">
        <v>541</v>
      </c>
      <c r="R34" s="519">
        <v>7</v>
      </c>
      <c r="S34" s="522">
        <v>9.608785175017158E-2</v>
      </c>
      <c r="T34" s="521">
        <v>75.525051475634882</v>
      </c>
      <c r="U34" s="521">
        <v>24.571036376115288</v>
      </c>
    </row>
    <row r="35" spans="1:21" x14ac:dyDescent="0.2">
      <c r="A35" s="302" t="s">
        <v>38</v>
      </c>
      <c r="B35" s="303">
        <v>304</v>
      </c>
      <c r="C35" s="303">
        <v>3097</v>
      </c>
      <c r="D35" s="303">
        <v>1236</v>
      </c>
      <c r="E35" s="303">
        <v>4637</v>
      </c>
      <c r="F35" s="399">
        <v>6.5559629100000003E-2</v>
      </c>
      <c r="H35" s="610"/>
      <c r="I35" s="517" t="s">
        <v>8</v>
      </c>
      <c r="J35" s="519">
        <v>117</v>
      </c>
      <c r="K35" s="515">
        <f t="shared" si="0"/>
        <v>1.6060398078242966</v>
      </c>
      <c r="L35" s="516">
        <f>SUM($K$2:K35)</f>
        <v>17.282086479066574</v>
      </c>
      <c r="M35" s="516">
        <f>100-SUM($K$2:K34)</f>
        <v>84.323953328757725</v>
      </c>
      <c r="O35" s="612"/>
      <c r="P35" s="517" t="s">
        <v>23</v>
      </c>
      <c r="Q35" s="518" t="s">
        <v>542</v>
      </c>
      <c r="R35" s="519">
        <v>158</v>
      </c>
      <c r="S35" s="522">
        <v>2.1688400823610161</v>
      </c>
      <c r="T35" s="521">
        <v>77.693891557995897</v>
      </c>
      <c r="U35" s="521">
        <v>24.474948524365118</v>
      </c>
    </row>
    <row r="36" spans="1:21" x14ac:dyDescent="0.2">
      <c r="A36" s="302" t="s">
        <v>39</v>
      </c>
      <c r="B36" s="303" t="s">
        <v>502</v>
      </c>
      <c r="C36" s="303">
        <v>457</v>
      </c>
      <c r="D36" s="303">
        <v>58</v>
      </c>
      <c r="E36" s="303">
        <v>515</v>
      </c>
      <c r="F36" s="399">
        <v>0</v>
      </c>
      <c r="H36" s="610"/>
      <c r="I36" s="517" t="s">
        <v>49</v>
      </c>
      <c r="J36" s="519">
        <v>155</v>
      </c>
      <c r="K36" s="515">
        <f t="shared" si="0"/>
        <v>2.1276595744680851</v>
      </c>
      <c r="L36" s="516">
        <f>SUM($K$2:K36)</f>
        <v>19.409746053534661</v>
      </c>
      <c r="M36" s="516">
        <f>100-SUM($K$2:K35)</f>
        <v>82.717913520933422</v>
      </c>
      <c r="O36" s="612" t="s">
        <v>140</v>
      </c>
      <c r="P36" s="517" t="s">
        <v>89</v>
      </c>
      <c r="Q36" s="518" t="s">
        <v>542</v>
      </c>
      <c r="R36" s="519">
        <v>166</v>
      </c>
      <c r="S36" s="522">
        <v>2.2786547700754975</v>
      </c>
      <c r="T36" s="521">
        <v>79.972546328071388</v>
      </c>
      <c r="U36" s="521">
        <v>22.306108442004103</v>
      </c>
    </row>
    <row r="37" spans="1:21" x14ac:dyDescent="0.2">
      <c r="A37" s="302" t="s">
        <v>40</v>
      </c>
      <c r="B37" s="303" t="s">
        <v>502</v>
      </c>
      <c r="C37" s="303">
        <v>231</v>
      </c>
      <c r="D37" s="303">
        <v>61</v>
      </c>
      <c r="E37" s="303">
        <v>292</v>
      </c>
      <c r="F37" s="399">
        <v>0</v>
      </c>
      <c r="H37" s="610"/>
      <c r="I37" s="517" t="s">
        <v>78</v>
      </c>
      <c r="J37" s="519">
        <v>155</v>
      </c>
      <c r="K37" s="515">
        <f t="shared" si="0"/>
        <v>2.1276595744680851</v>
      </c>
      <c r="L37" s="516">
        <f>SUM($K$2:K37)</f>
        <v>21.537405628002745</v>
      </c>
      <c r="M37" s="516">
        <f>100-SUM($K$2:K36)</f>
        <v>80.590253946465339</v>
      </c>
      <c r="O37" s="612"/>
      <c r="P37" s="517" t="s">
        <v>12</v>
      </c>
      <c r="Q37" s="518" t="s">
        <v>509</v>
      </c>
      <c r="R37" s="519">
        <v>658</v>
      </c>
      <c r="S37" s="522">
        <v>9.0322580645161281</v>
      </c>
      <c r="T37" s="521">
        <v>89.004804392587516</v>
      </c>
      <c r="U37" s="521">
        <v>20.027453671928612</v>
      </c>
    </row>
    <row r="38" spans="1:21" x14ac:dyDescent="0.2">
      <c r="A38" s="302" t="s">
        <v>41</v>
      </c>
      <c r="B38" s="303" t="s">
        <v>502</v>
      </c>
      <c r="C38" s="303">
        <v>307</v>
      </c>
      <c r="D38" s="303">
        <v>57</v>
      </c>
      <c r="E38" s="303">
        <v>364</v>
      </c>
      <c r="F38" s="399">
        <v>0</v>
      </c>
      <c r="H38" s="610"/>
      <c r="I38" s="517" t="s">
        <v>23</v>
      </c>
      <c r="J38" s="519">
        <v>158</v>
      </c>
      <c r="K38" s="515">
        <f t="shared" si="0"/>
        <v>2.1688400823610157</v>
      </c>
      <c r="L38" s="516">
        <f>SUM($K$2:K38)</f>
        <v>23.70624571036376</v>
      </c>
      <c r="M38" s="516">
        <f>100-SUM($K$2:K37)</f>
        <v>78.462594371997255</v>
      </c>
      <c r="O38" s="612"/>
      <c r="P38" s="517" t="s">
        <v>104</v>
      </c>
      <c r="Q38" s="518" t="s">
        <v>543</v>
      </c>
      <c r="R38" s="519">
        <v>185</v>
      </c>
      <c r="S38" s="522">
        <v>2.5394646533973919</v>
      </c>
      <c r="T38" s="521">
        <v>91.544269045984905</v>
      </c>
      <c r="U38" s="521">
        <v>10.995195607412484</v>
      </c>
    </row>
    <row r="39" spans="1:21" x14ac:dyDescent="0.2">
      <c r="A39" s="302" t="s">
        <v>42</v>
      </c>
      <c r="B39" s="303" t="s">
        <v>502</v>
      </c>
      <c r="C39" s="303">
        <v>94</v>
      </c>
      <c r="D39" s="303">
        <v>13</v>
      </c>
      <c r="E39" s="303">
        <v>107</v>
      </c>
      <c r="F39" s="399">
        <v>0</v>
      </c>
      <c r="H39" s="610"/>
      <c r="I39" s="517" t="s">
        <v>89</v>
      </c>
      <c r="J39" s="519">
        <v>166</v>
      </c>
      <c r="K39" s="515">
        <f t="shared" si="0"/>
        <v>2.2786547700754975</v>
      </c>
      <c r="L39" s="516">
        <f>SUM($K$2:K39)</f>
        <v>25.984900480439258</v>
      </c>
      <c r="M39" s="516">
        <f>100-SUM($K$2:K38)</f>
        <v>76.29375428963624</v>
      </c>
      <c r="O39" s="612"/>
      <c r="P39" s="517" t="s">
        <v>45</v>
      </c>
      <c r="Q39" s="518" t="s">
        <v>544</v>
      </c>
      <c r="R39" s="519">
        <v>113</v>
      </c>
      <c r="S39" s="522">
        <v>1.5511324639670556</v>
      </c>
      <c r="T39" s="521">
        <v>93.095401509951955</v>
      </c>
      <c r="U39" s="521">
        <v>8.4557309540150953</v>
      </c>
    </row>
    <row r="40" spans="1:21" x14ac:dyDescent="0.2">
      <c r="A40" s="302" t="s">
        <v>43</v>
      </c>
      <c r="B40" s="303" t="s">
        <v>502</v>
      </c>
      <c r="C40" s="303">
        <v>144</v>
      </c>
      <c r="D40" s="303">
        <v>108</v>
      </c>
      <c r="E40" s="303">
        <v>252</v>
      </c>
      <c r="F40" s="399">
        <v>0</v>
      </c>
      <c r="H40" s="610"/>
      <c r="I40" s="517" t="s">
        <v>22</v>
      </c>
      <c r="J40" s="519">
        <v>173</v>
      </c>
      <c r="K40" s="515">
        <f t="shared" si="0"/>
        <v>2.3747426218256691</v>
      </c>
      <c r="L40" s="516">
        <f>SUM($K$2:K40)</f>
        <v>28.359643102264926</v>
      </c>
      <c r="M40" s="516">
        <f>100-SUM($K$2:K39)</f>
        <v>74.015099519560749</v>
      </c>
      <c r="O40" s="612"/>
      <c r="P40" s="517" t="s">
        <v>86</v>
      </c>
      <c r="Q40" s="518" t="s">
        <v>545</v>
      </c>
      <c r="R40" s="519">
        <v>7</v>
      </c>
      <c r="S40" s="522">
        <v>9.608785175017158E-2</v>
      </c>
      <c r="T40" s="521">
        <v>93.191489361702125</v>
      </c>
      <c r="U40" s="521">
        <v>6.9045984900480448</v>
      </c>
    </row>
    <row r="41" spans="1:21" x14ac:dyDescent="0.2">
      <c r="A41" s="302" t="s">
        <v>44</v>
      </c>
      <c r="B41" s="303">
        <v>18</v>
      </c>
      <c r="C41" s="303">
        <v>49</v>
      </c>
      <c r="D41" s="303">
        <v>18</v>
      </c>
      <c r="E41" s="303">
        <v>85</v>
      </c>
      <c r="F41" s="399">
        <v>0.21176470589999999</v>
      </c>
      <c r="H41" s="610"/>
      <c r="I41" s="517" t="s">
        <v>104</v>
      </c>
      <c r="J41" s="519">
        <v>185</v>
      </c>
      <c r="K41" s="515">
        <f t="shared" si="0"/>
        <v>2.5394646533973919</v>
      </c>
      <c r="L41" s="516">
        <f>SUM($K$2:K41)</f>
        <v>30.899107755662317</v>
      </c>
      <c r="M41" s="516">
        <f>100-SUM($K$2:K40)</f>
        <v>71.640356897735074</v>
      </c>
      <c r="O41" s="612"/>
      <c r="P41" s="517" t="s">
        <v>71</v>
      </c>
      <c r="Q41" s="518" t="s">
        <v>487</v>
      </c>
      <c r="R41" s="519">
        <v>15</v>
      </c>
      <c r="S41" s="522">
        <v>0.20590253946465342</v>
      </c>
      <c r="T41" s="521">
        <v>93.397391901166785</v>
      </c>
      <c r="U41" s="521">
        <v>6.8085106382978751</v>
      </c>
    </row>
    <row r="42" spans="1:21" x14ac:dyDescent="0.2">
      <c r="A42" s="302" t="s">
        <v>45</v>
      </c>
      <c r="B42" s="303">
        <v>113</v>
      </c>
      <c r="C42" s="303">
        <v>632</v>
      </c>
      <c r="D42" s="303">
        <v>132</v>
      </c>
      <c r="E42" s="303">
        <v>877</v>
      </c>
      <c r="F42" s="399">
        <v>0.1288483466</v>
      </c>
      <c r="H42" s="611"/>
      <c r="I42" s="517" t="s">
        <v>74</v>
      </c>
      <c r="J42" s="519">
        <v>194</v>
      </c>
      <c r="K42" s="515">
        <f t="shared" si="0"/>
        <v>2.6630061770761841</v>
      </c>
      <c r="L42" s="516">
        <f>SUM($K$2:K42)</f>
        <v>33.562113932738498</v>
      </c>
      <c r="M42" s="516">
        <f>100-SUM($K$2:K41)</f>
        <v>69.100892244337686</v>
      </c>
      <c r="O42" s="612"/>
      <c r="P42" s="517" t="s">
        <v>72</v>
      </c>
      <c r="Q42" s="518" t="s">
        <v>546</v>
      </c>
      <c r="R42" s="519">
        <v>90</v>
      </c>
      <c r="S42" s="522">
        <v>1.2354152367879203</v>
      </c>
      <c r="T42" s="521">
        <v>94.6328071379547</v>
      </c>
      <c r="U42" s="521">
        <v>6.6026080988332154</v>
      </c>
    </row>
    <row r="43" spans="1:21" x14ac:dyDescent="0.2">
      <c r="A43" s="302" t="s">
        <v>46</v>
      </c>
      <c r="B43" s="303" t="s">
        <v>502</v>
      </c>
      <c r="C43" s="303">
        <v>481</v>
      </c>
      <c r="D43" s="303">
        <v>233</v>
      </c>
      <c r="E43" s="303">
        <v>714</v>
      </c>
      <c r="F43" s="399">
        <v>0</v>
      </c>
      <c r="H43" s="609" t="s">
        <v>135</v>
      </c>
      <c r="I43" s="517" t="s">
        <v>128</v>
      </c>
      <c r="J43" s="519">
        <v>236</v>
      </c>
      <c r="K43" s="515">
        <f t="shared" si="0"/>
        <v>3.2395332875772134</v>
      </c>
      <c r="L43" s="516">
        <f>SUM($K$2:K43)</f>
        <v>36.801647220315715</v>
      </c>
      <c r="M43" s="516">
        <f>100-SUM($K$2:K42)</f>
        <v>66.437886067261502</v>
      </c>
      <c r="O43" s="612"/>
      <c r="P43" s="517" t="s">
        <v>84</v>
      </c>
      <c r="Q43" s="518" t="s">
        <v>547</v>
      </c>
      <c r="R43" s="519">
        <v>10</v>
      </c>
      <c r="S43" s="522">
        <v>0.13726835964310227</v>
      </c>
      <c r="T43" s="521">
        <v>94.770075497597801</v>
      </c>
      <c r="U43" s="521">
        <v>5.3671928620453002</v>
      </c>
    </row>
    <row r="44" spans="1:21" x14ac:dyDescent="0.2">
      <c r="A44" s="302" t="s">
        <v>47</v>
      </c>
      <c r="B44" s="303">
        <v>10</v>
      </c>
      <c r="C44" s="303">
        <v>25</v>
      </c>
      <c r="D44" s="303">
        <v>7</v>
      </c>
      <c r="E44" s="303">
        <v>42</v>
      </c>
      <c r="F44" s="399">
        <v>0.2380952381</v>
      </c>
      <c r="H44" s="610"/>
      <c r="I44" s="517" t="s">
        <v>118</v>
      </c>
      <c r="J44" s="519">
        <v>259</v>
      </c>
      <c r="K44" s="515">
        <f t="shared" si="0"/>
        <v>3.5552505147563487</v>
      </c>
      <c r="L44" s="516">
        <f>SUM($K$2:K44)</f>
        <v>40.356897735072067</v>
      </c>
      <c r="M44" s="516">
        <f>100-SUM($K$2:K43)</f>
        <v>63.198352779684285</v>
      </c>
      <c r="O44" s="612" t="s">
        <v>141</v>
      </c>
      <c r="P44" s="517" t="s">
        <v>112</v>
      </c>
      <c r="Q44" s="518" t="s">
        <v>548</v>
      </c>
      <c r="R44" s="519">
        <v>38</v>
      </c>
      <c r="S44" s="522">
        <v>0.52161976664378862</v>
      </c>
      <c r="T44" s="521">
        <v>95.291695264241596</v>
      </c>
      <c r="U44" s="521">
        <v>5.2299245024021985</v>
      </c>
    </row>
    <row r="45" spans="1:21" x14ac:dyDescent="0.2">
      <c r="A45" s="302" t="s">
        <v>48</v>
      </c>
      <c r="B45" s="303" t="s">
        <v>502</v>
      </c>
      <c r="C45" s="303">
        <v>278</v>
      </c>
      <c r="D45" s="303">
        <v>29</v>
      </c>
      <c r="E45" s="303">
        <v>307</v>
      </c>
      <c r="F45" s="399">
        <v>0</v>
      </c>
      <c r="H45" s="610"/>
      <c r="I45" s="517" t="s">
        <v>38</v>
      </c>
      <c r="J45" s="519">
        <v>304</v>
      </c>
      <c r="K45" s="515">
        <f t="shared" si="0"/>
        <v>4.1729581331503089</v>
      </c>
      <c r="L45" s="516">
        <f>SUM($K$2:K45)</f>
        <v>44.529855868222377</v>
      </c>
      <c r="M45" s="516">
        <f>100-SUM($K$2:K44)</f>
        <v>59.643102264927933</v>
      </c>
      <c r="O45" s="612"/>
      <c r="P45" s="517" t="s">
        <v>98</v>
      </c>
      <c r="Q45" s="518" t="s">
        <v>549</v>
      </c>
      <c r="R45" s="519">
        <v>6</v>
      </c>
      <c r="S45" s="522">
        <v>8.2361015785861358E-2</v>
      </c>
      <c r="T45" s="521">
        <v>95.37405628002746</v>
      </c>
      <c r="U45" s="521">
        <v>4.7083047357584036</v>
      </c>
    </row>
    <row r="46" spans="1:21" x14ac:dyDescent="0.2">
      <c r="A46" s="302" t="s">
        <v>49</v>
      </c>
      <c r="B46" s="303">
        <v>155</v>
      </c>
      <c r="C46" s="303">
        <v>2475</v>
      </c>
      <c r="D46" s="303">
        <v>681</v>
      </c>
      <c r="E46" s="303">
        <v>3311</v>
      </c>
      <c r="F46" s="399">
        <v>4.6813651499999998E-2</v>
      </c>
      <c r="H46" s="611"/>
      <c r="I46" s="517" t="s">
        <v>26</v>
      </c>
      <c r="J46" s="519">
        <v>332</v>
      </c>
      <c r="K46" s="515">
        <f t="shared" si="0"/>
        <v>4.5573095401509951</v>
      </c>
      <c r="L46" s="516">
        <f>SUM($K$2:K46)</f>
        <v>49.087165408373373</v>
      </c>
      <c r="M46" s="516">
        <f>100-SUM($K$2:K45)</f>
        <v>55.470144131777623</v>
      </c>
      <c r="O46" s="612"/>
      <c r="P46" s="517" t="s">
        <v>103</v>
      </c>
      <c r="Q46" s="518" t="s">
        <v>550</v>
      </c>
      <c r="R46" s="519">
        <v>112</v>
      </c>
      <c r="S46" s="522">
        <v>1.5374056280027453</v>
      </c>
      <c r="T46" s="521">
        <v>96.911461908030205</v>
      </c>
      <c r="U46" s="521">
        <v>4.6259437199725397</v>
      </c>
    </row>
    <row r="47" spans="1:21" x14ac:dyDescent="0.2">
      <c r="A47" s="302" t="s">
        <v>50</v>
      </c>
      <c r="B47" s="303" t="s">
        <v>502</v>
      </c>
      <c r="C47" s="303">
        <v>117</v>
      </c>
      <c r="D47" s="303">
        <v>7</v>
      </c>
      <c r="E47" s="303">
        <v>124</v>
      </c>
      <c r="F47" s="399">
        <v>0</v>
      </c>
      <c r="H47" s="606" t="s">
        <v>136</v>
      </c>
      <c r="I47" s="523" t="s">
        <v>94</v>
      </c>
      <c r="J47" s="519">
        <v>536</v>
      </c>
      <c r="K47" s="515">
        <f t="shared" si="0"/>
        <v>7.3575840768702818</v>
      </c>
      <c r="L47" s="516">
        <f>SUM($K$2:K47)</f>
        <v>56.444749485243655</v>
      </c>
      <c r="M47" s="516">
        <f>100-SUM($K$2:K46)</f>
        <v>50.912834591626627</v>
      </c>
      <c r="O47" s="612"/>
      <c r="P47" s="517" t="s">
        <v>44</v>
      </c>
      <c r="Q47" s="518" t="s">
        <v>510</v>
      </c>
      <c r="R47" s="519">
        <v>18</v>
      </c>
      <c r="S47" s="522">
        <v>0.24708304735758407</v>
      </c>
      <c r="T47" s="521">
        <v>97.158544955387782</v>
      </c>
      <c r="U47" s="521">
        <v>3.0885380919697951</v>
      </c>
    </row>
    <row r="48" spans="1:21" x14ac:dyDescent="0.2">
      <c r="A48" s="302" t="s">
        <v>51</v>
      </c>
      <c r="B48" s="303">
        <v>7</v>
      </c>
      <c r="C48" s="303">
        <v>56</v>
      </c>
      <c r="D48" s="303">
        <v>14</v>
      </c>
      <c r="E48" s="303">
        <v>77</v>
      </c>
      <c r="F48" s="399">
        <v>9.0909090900000003E-2</v>
      </c>
      <c r="H48" s="607"/>
      <c r="I48" s="523" t="s">
        <v>75</v>
      </c>
      <c r="J48" s="519">
        <v>556</v>
      </c>
      <c r="K48" s="515">
        <f t="shared" si="0"/>
        <v>7.6321207961564861</v>
      </c>
      <c r="L48" s="516">
        <f>SUM($K$2:K48)</f>
        <v>64.076870281400147</v>
      </c>
      <c r="M48" s="516">
        <f>100-SUM($K$2:K47)</f>
        <v>43.555250514756345</v>
      </c>
      <c r="O48" s="612"/>
      <c r="P48" s="517" t="s">
        <v>47</v>
      </c>
      <c r="Q48" s="518" t="s">
        <v>551</v>
      </c>
      <c r="R48" s="519">
        <v>10</v>
      </c>
      <c r="S48" s="522">
        <v>0.13726835964310227</v>
      </c>
      <c r="T48" s="521">
        <v>97.295813315030884</v>
      </c>
      <c r="U48" s="521">
        <v>2.8414550446122178</v>
      </c>
    </row>
    <row r="49" spans="1:21" x14ac:dyDescent="0.2">
      <c r="A49" s="302" t="s">
        <v>52</v>
      </c>
      <c r="B49" s="303" t="s">
        <v>502</v>
      </c>
      <c r="C49" s="303">
        <v>303</v>
      </c>
      <c r="D49" s="303">
        <v>37</v>
      </c>
      <c r="E49" s="303">
        <v>340</v>
      </c>
      <c r="F49" s="399">
        <v>0</v>
      </c>
      <c r="H49" s="607"/>
      <c r="I49" s="523" t="s">
        <v>62</v>
      </c>
      <c r="J49" s="519">
        <v>568</v>
      </c>
      <c r="K49" s="515">
        <f t="shared" si="0"/>
        <v>7.7968428277282085</v>
      </c>
      <c r="L49" s="516">
        <f>SUM($K$2:K49)</f>
        <v>71.87371310912836</v>
      </c>
      <c r="M49" s="516">
        <f>100-SUM($K$2:K48)</f>
        <v>35.923129718599853</v>
      </c>
      <c r="O49" s="612"/>
      <c r="P49" s="517" t="s">
        <v>21</v>
      </c>
      <c r="Q49" s="518" t="s">
        <v>552</v>
      </c>
      <c r="R49" s="519">
        <v>97</v>
      </c>
      <c r="S49" s="522">
        <v>1.3315030885380921</v>
      </c>
      <c r="T49" s="521">
        <v>98.627316403568983</v>
      </c>
      <c r="U49" s="521">
        <v>2.7041866849691161</v>
      </c>
    </row>
    <row r="50" spans="1:21" x14ac:dyDescent="0.2">
      <c r="A50" s="302" t="s">
        <v>53</v>
      </c>
      <c r="B50" s="303">
        <v>11</v>
      </c>
      <c r="C50" s="303">
        <v>97</v>
      </c>
      <c r="D50" s="303">
        <v>6</v>
      </c>
      <c r="E50" s="303">
        <v>114</v>
      </c>
      <c r="F50" s="399">
        <v>9.6491228100000007E-2</v>
      </c>
      <c r="H50" s="607"/>
      <c r="I50" s="523" t="s">
        <v>12</v>
      </c>
      <c r="J50" s="519">
        <v>658</v>
      </c>
      <c r="K50" s="515">
        <f t="shared" si="0"/>
        <v>9.0322580645161299</v>
      </c>
      <c r="L50" s="516">
        <f>SUM($K$2:K50)</f>
        <v>80.905971173644488</v>
      </c>
      <c r="M50" s="516">
        <f>100-SUM($K$2:K49)</f>
        <v>28.12628689087164</v>
      </c>
      <c r="O50" s="612" t="s">
        <v>142</v>
      </c>
      <c r="P50" s="517" t="s">
        <v>97</v>
      </c>
      <c r="Q50" s="518" t="s">
        <v>553</v>
      </c>
      <c r="R50" s="519">
        <v>28</v>
      </c>
      <c r="S50" s="522">
        <v>0.38435140700068632</v>
      </c>
      <c r="T50" s="521">
        <v>99.011667810569676</v>
      </c>
      <c r="U50" s="521">
        <v>1.3726835964310169</v>
      </c>
    </row>
    <row r="51" spans="1:21" x14ac:dyDescent="0.2">
      <c r="A51" s="302" t="s">
        <v>54</v>
      </c>
      <c r="B51" s="303" t="s">
        <v>502</v>
      </c>
      <c r="C51" s="303">
        <v>144</v>
      </c>
      <c r="D51" s="303">
        <v>10</v>
      </c>
      <c r="E51" s="303">
        <v>154</v>
      </c>
      <c r="F51" s="399">
        <v>0</v>
      </c>
      <c r="H51" s="608"/>
      <c r="I51" s="523" t="s">
        <v>30</v>
      </c>
      <c r="J51" s="519">
        <v>1391</v>
      </c>
      <c r="K51" s="515">
        <f t="shared" si="0"/>
        <v>19.094028826355526</v>
      </c>
      <c r="L51" s="516">
        <f>SUM($K$2:K51)</f>
        <v>100.00000000000001</v>
      </c>
      <c r="M51" s="516">
        <f>100-SUM($K$2:K50)</f>
        <v>19.094028826355512</v>
      </c>
      <c r="O51" s="612"/>
      <c r="P51" s="517" t="s">
        <v>79</v>
      </c>
      <c r="Q51" s="518" t="s">
        <v>554</v>
      </c>
      <c r="R51" s="519">
        <v>72</v>
      </c>
      <c r="S51" s="522">
        <v>0.98833218943033629</v>
      </c>
      <c r="T51" s="521">
        <v>100.00000000000001</v>
      </c>
      <c r="U51" s="521">
        <v>0.98833218943032364</v>
      </c>
    </row>
    <row r="52" spans="1:21" x14ac:dyDescent="0.2">
      <c r="A52" s="302" t="s">
        <v>55</v>
      </c>
      <c r="B52" s="303" t="s">
        <v>502</v>
      </c>
      <c r="C52" s="303">
        <v>288</v>
      </c>
      <c r="D52" s="303">
        <v>91</v>
      </c>
      <c r="E52" s="303">
        <v>379</v>
      </c>
      <c r="F52" s="399">
        <v>0</v>
      </c>
    </row>
    <row r="53" spans="1:21" x14ac:dyDescent="0.2">
      <c r="A53" s="302" t="s">
        <v>56</v>
      </c>
      <c r="B53" s="303">
        <v>34</v>
      </c>
      <c r="C53" s="303">
        <v>261</v>
      </c>
      <c r="D53" s="303">
        <v>47</v>
      </c>
      <c r="E53" s="303">
        <v>342</v>
      </c>
      <c r="F53" s="399">
        <v>9.9415204699999996E-2</v>
      </c>
    </row>
    <row r="54" spans="1:21" x14ac:dyDescent="0.2">
      <c r="A54" s="302" t="s">
        <v>57</v>
      </c>
      <c r="B54" s="303" t="s">
        <v>502</v>
      </c>
      <c r="C54" s="303">
        <v>148</v>
      </c>
      <c r="D54" s="303">
        <v>4</v>
      </c>
      <c r="E54" s="303">
        <v>152</v>
      </c>
      <c r="F54" s="399">
        <v>0</v>
      </c>
    </row>
    <row r="55" spans="1:21" x14ac:dyDescent="0.2">
      <c r="A55" s="302" t="s">
        <v>58</v>
      </c>
      <c r="B55" s="303" t="s">
        <v>502</v>
      </c>
      <c r="C55" s="303">
        <v>102</v>
      </c>
      <c r="D55" s="303">
        <v>56</v>
      </c>
      <c r="E55" s="303">
        <v>158</v>
      </c>
      <c r="F55" s="399">
        <v>0</v>
      </c>
    </row>
    <row r="56" spans="1:21" x14ac:dyDescent="0.2">
      <c r="A56" s="302" t="s">
        <v>59</v>
      </c>
      <c r="B56" s="303" t="s">
        <v>502</v>
      </c>
      <c r="C56" s="303">
        <v>135</v>
      </c>
      <c r="D56" s="303">
        <v>8</v>
      </c>
      <c r="E56" s="303">
        <v>143</v>
      </c>
      <c r="F56" s="399">
        <v>0</v>
      </c>
    </row>
    <row r="57" spans="1:21" x14ac:dyDescent="0.2">
      <c r="A57" s="302" t="s">
        <v>60</v>
      </c>
      <c r="B57" s="303">
        <v>21</v>
      </c>
      <c r="C57" s="303">
        <v>155</v>
      </c>
      <c r="D57" s="303">
        <v>21</v>
      </c>
      <c r="E57" s="303">
        <v>197</v>
      </c>
      <c r="F57" s="399">
        <v>0.1065989848</v>
      </c>
    </row>
    <row r="58" spans="1:21" x14ac:dyDescent="0.2">
      <c r="A58" s="302" t="s">
        <v>61</v>
      </c>
      <c r="B58" s="303" t="s">
        <v>502</v>
      </c>
      <c r="C58" s="303">
        <v>255</v>
      </c>
      <c r="D58" s="303">
        <v>106</v>
      </c>
      <c r="E58" s="303">
        <v>361</v>
      </c>
      <c r="F58" s="399">
        <v>0</v>
      </c>
    </row>
    <row r="59" spans="1:21" x14ac:dyDescent="0.2">
      <c r="A59" s="302" t="s">
        <v>62</v>
      </c>
      <c r="B59" s="303">
        <v>568</v>
      </c>
      <c r="C59" s="303">
        <v>2829</v>
      </c>
      <c r="D59" s="303">
        <v>1747</v>
      </c>
      <c r="E59" s="303">
        <v>5144</v>
      </c>
      <c r="F59" s="399">
        <v>0.1104199067</v>
      </c>
    </row>
    <row r="60" spans="1:21" x14ac:dyDescent="0.2">
      <c r="A60" s="302" t="s">
        <v>63</v>
      </c>
      <c r="B60" s="303" t="s">
        <v>502</v>
      </c>
      <c r="C60" s="303">
        <v>485</v>
      </c>
      <c r="D60" s="303">
        <v>149</v>
      </c>
      <c r="E60" s="303">
        <v>634</v>
      </c>
      <c r="F60" s="399">
        <v>0</v>
      </c>
    </row>
    <row r="61" spans="1:21" x14ac:dyDescent="0.2">
      <c r="A61" s="302" t="s">
        <v>64</v>
      </c>
      <c r="B61" s="303" t="s">
        <v>502</v>
      </c>
      <c r="C61" s="303">
        <v>221</v>
      </c>
      <c r="D61" s="303">
        <v>15</v>
      </c>
      <c r="E61" s="303">
        <v>236</v>
      </c>
      <c r="F61" s="399">
        <v>0</v>
      </c>
    </row>
    <row r="62" spans="1:21" x14ac:dyDescent="0.2">
      <c r="A62" s="302" t="s">
        <v>65</v>
      </c>
      <c r="B62" s="303" t="s">
        <v>502</v>
      </c>
      <c r="C62" s="303">
        <v>744</v>
      </c>
      <c r="D62" s="303">
        <v>19</v>
      </c>
      <c r="E62" s="303">
        <v>763</v>
      </c>
      <c r="F62" s="399">
        <v>0</v>
      </c>
    </row>
    <row r="63" spans="1:21" x14ac:dyDescent="0.2">
      <c r="A63" s="302" t="s">
        <v>66</v>
      </c>
      <c r="B63" s="303" t="s">
        <v>502</v>
      </c>
      <c r="C63" s="303">
        <v>603</v>
      </c>
      <c r="D63" s="303">
        <v>65</v>
      </c>
      <c r="E63" s="303">
        <v>668</v>
      </c>
      <c r="F63" s="399">
        <v>0</v>
      </c>
    </row>
    <row r="64" spans="1:21" x14ac:dyDescent="0.2">
      <c r="A64" s="302" t="s">
        <v>67</v>
      </c>
      <c r="B64" s="303" t="s">
        <v>502</v>
      </c>
      <c r="C64" s="303">
        <v>134</v>
      </c>
      <c r="D64" s="303">
        <v>11</v>
      </c>
      <c r="E64" s="303">
        <v>145</v>
      </c>
      <c r="F64" s="399">
        <v>0</v>
      </c>
    </row>
    <row r="65" spans="1:6" x14ac:dyDescent="0.2">
      <c r="A65" s="302" t="s">
        <v>68</v>
      </c>
      <c r="B65" s="303" t="s">
        <v>502</v>
      </c>
      <c r="C65" s="303">
        <v>187</v>
      </c>
      <c r="D65" s="303">
        <v>14</v>
      </c>
      <c r="E65" s="303">
        <v>201</v>
      </c>
      <c r="F65" s="399">
        <v>0</v>
      </c>
    </row>
    <row r="66" spans="1:6" x14ac:dyDescent="0.2">
      <c r="A66" s="302" t="s">
        <v>69</v>
      </c>
      <c r="B66" s="303" t="s">
        <v>502</v>
      </c>
      <c r="C66" s="303">
        <v>85</v>
      </c>
      <c r="D66" s="303">
        <v>13</v>
      </c>
      <c r="E66" s="303">
        <v>98</v>
      </c>
      <c r="F66" s="399">
        <v>0</v>
      </c>
    </row>
    <row r="67" spans="1:6" x14ac:dyDescent="0.2">
      <c r="A67" s="302" t="s">
        <v>70</v>
      </c>
      <c r="B67" s="303" t="s">
        <v>502</v>
      </c>
      <c r="C67" s="303">
        <v>481</v>
      </c>
      <c r="D67" s="303">
        <v>86</v>
      </c>
      <c r="E67" s="303">
        <v>567</v>
      </c>
      <c r="F67" s="399">
        <v>0</v>
      </c>
    </row>
    <row r="68" spans="1:6" x14ac:dyDescent="0.2">
      <c r="A68" s="302" t="s">
        <v>71</v>
      </c>
      <c r="B68" s="303">
        <v>15</v>
      </c>
      <c r="C68" s="303">
        <v>82</v>
      </c>
      <c r="D68" s="303">
        <v>17</v>
      </c>
      <c r="E68" s="303">
        <v>114</v>
      </c>
      <c r="F68" s="399">
        <v>0.13157894740000001</v>
      </c>
    </row>
    <row r="69" spans="1:6" x14ac:dyDescent="0.2">
      <c r="A69" s="302" t="s">
        <v>72</v>
      </c>
      <c r="B69" s="303">
        <v>90</v>
      </c>
      <c r="C69" s="303">
        <v>442</v>
      </c>
      <c r="D69" s="303">
        <v>106</v>
      </c>
      <c r="E69" s="303">
        <v>638</v>
      </c>
      <c r="F69" s="399">
        <v>0.14106583070000001</v>
      </c>
    </row>
    <row r="70" spans="1:6" x14ac:dyDescent="0.2">
      <c r="A70" s="302" t="s">
        <v>73</v>
      </c>
      <c r="B70" s="303" t="s">
        <v>502</v>
      </c>
      <c r="C70" s="303">
        <v>179</v>
      </c>
      <c r="D70" s="303">
        <v>27</v>
      </c>
      <c r="E70" s="303">
        <v>206</v>
      </c>
      <c r="F70" s="399">
        <v>0</v>
      </c>
    </row>
    <row r="71" spans="1:6" x14ac:dyDescent="0.2">
      <c r="A71" s="302" t="s">
        <v>74</v>
      </c>
      <c r="B71" s="303">
        <v>194</v>
      </c>
      <c r="C71" s="303">
        <v>2680</v>
      </c>
      <c r="D71" s="303">
        <v>505</v>
      </c>
      <c r="E71" s="303">
        <v>3379</v>
      </c>
      <c r="F71" s="399">
        <v>5.7413435899999997E-2</v>
      </c>
    </row>
    <row r="72" spans="1:6" x14ac:dyDescent="0.2">
      <c r="A72" s="302" t="s">
        <v>75</v>
      </c>
      <c r="B72" s="303">
        <v>556</v>
      </c>
      <c r="C72" s="303">
        <v>3021</v>
      </c>
      <c r="D72" s="303">
        <v>1551</v>
      </c>
      <c r="E72" s="303">
        <v>5128</v>
      </c>
      <c r="F72" s="399">
        <v>0.108424337</v>
      </c>
    </row>
    <row r="73" spans="1:6" x14ac:dyDescent="0.2">
      <c r="A73" s="302" t="s">
        <v>76</v>
      </c>
      <c r="B73" s="303" t="s">
        <v>502</v>
      </c>
      <c r="C73" s="303">
        <v>148</v>
      </c>
      <c r="D73" s="303">
        <v>31</v>
      </c>
      <c r="E73" s="303">
        <v>179</v>
      </c>
      <c r="F73" s="399">
        <v>0</v>
      </c>
    </row>
    <row r="74" spans="1:6" x14ac:dyDescent="0.2">
      <c r="A74" s="302" t="s">
        <v>77</v>
      </c>
      <c r="B74" s="303" t="s">
        <v>502</v>
      </c>
      <c r="C74" s="303">
        <v>166</v>
      </c>
      <c r="D74" s="303">
        <v>7</v>
      </c>
      <c r="E74" s="303">
        <v>173</v>
      </c>
      <c r="F74" s="399">
        <v>0</v>
      </c>
    </row>
    <row r="75" spans="1:6" x14ac:dyDescent="0.2">
      <c r="A75" s="302" t="s">
        <v>78</v>
      </c>
      <c r="B75" s="303">
        <v>155</v>
      </c>
      <c r="C75" s="303">
        <v>2369</v>
      </c>
      <c r="D75" s="303">
        <v>1022</v>
      </c>
      <c r="E75" s="303">
        <v>3546</v>
      </c>
      <c r="F75" s="399">
        <v>4.3711223899999999E-2</v>
      </c>
    </row>
    <row r="76" spans="1:6" x14ac:dyDescent="0.2">
      <c r="A76" s="302" t="s">
        <v>79</v>
      </c>
      <c r="B76" s="303">
        <v>72</v>
      </c>
      <c r="C76" s="303">
        <v>120</v>
      </c>
      <c r="D76" s="303">
        <v>21</v>
      </c>
      <c r="E76" s="303">
        <v>213</v>
      </c>
      <c r="F76" s="399">
        <v>0.33802816899999999</v>
      </c>
    </row>
    <row r="77" spans="1:6" x14ac:dyDescent="0.2">
      <c r="A77" s="302" t="s">
        <v>80</v>
      </c>
      <c r="B77" s="303" t="s">
        <v>502</v>
      </c>
      <c r="C77" s="303">
        <v>124</v>
      </c>
      <c r="D77" s="303">
        <v>35</v>
      </c>
      <c r="E77" s="303">
        <v>159</v>
      </c>
      <c r="F77" s="399">
        <v>0</v>
      </c>
    </row>
    <row r="78" spans="1:6" x14ac:dyDescent="0.2">
      <c r="A78" s="302" t="s">
        <v>81</v>
      </c>
      <c r="B78" s="303" t="s">
        <v>502</v>
      </c>
      <c r="C78" s="303">
        <v>206</v>
      </c>
      <c r="D78" s="303">
        <v>43</v>
      </c>
      <c r="E78" s="303">
        <v>249</v>
      </c>
      <c r="F78" s="399">
        <v>0</v>
      </c>
    </row>
    <row r="79" spans="1:6" x14ac:dyDescent="0.2">
      <c r="A79" s="302" t="s">
        <v>82</v>
      </c>
      <c r="B79" s="303" t="s">
        <v>502</v>
      </c>
      <c r="C79" s="303">
        <v>51</v>
      </c>
      <c r="D79" s="303">
        <v>9</v>
      </c>
      <c r="E79" s="303">
        <v>60</v>
      </c>
      <c r="F79" s="399">
        <v>0</v>
      </c>
    </row>
    <row r="80" spans="1:6" x14ac:dyDescent="0.2">
      <c r="A80" s="302" t="s">
        <v>83</v>
      </c>
      <c r="B80" s="303">
        <v>4</v>
      </c>
      <c r="C80" s="303">
        <v>59</v>
      </c>
      <c r="D80" s="303">
        <v>4</v>
      </c>
      <c r="E80" s="303">
        <v>67</v>
      </c>
      <c r="F80" s="399">
        <v>5.9701492500000002E-2</v>
      </c>
    </row>
    <row r="81" spans="1:6" x14ac:dyDescent="0.2">
      <c r="A81" s="302" t="s">
        <v>84</v>
      </c>
      <c r="B81" s="303">
        <v>10</v>
      </c>
      <c r="C81" s="303">
        <v>49</v>
      </c>
      <c r="D81" s="303">
        <v>8</v>
      </c>
      <c r="E81" s="303">
        <v>67</v>
      </c>
      <c r="F81" s="399">
        <v>0.1492537313</v>
      </c>
    </row>
    <row r="82" spans="1:6" x14ac:dyDescent="0.2">
      <c r="A82" s="302" t="s">
        <v>85</v>
      </c>
      <c r="B82" s="303" t="s">
        <v>502</v>
      </c>
      <c r="C82" s="303">
        <v>86</v>
      </c>
      <c r="D82" s="303">
        <v>16</v>
      </c>
      <c r="E82" s="303">
        <v>102</v>
      </c>
      <c r="F82" s="399">
        <v>0</v>
      </c>
    </row>
    <row r="83" spans="1:6" x14ac:dyDescent="0.2">
      <c r="A83" s="302" t="s">
        <v>86</v>
      </c>
      <c r="B83" s="303">
        <v>7</v>
      </c>
      <c r="C83" s="303">
        <v>29</v>
      </c>
      <c r="D83" s="303">
        <v>18</v>
      </c>
      <c r="E83" s="303">
        <v>54</v>
      </c>
      <c r="F83" s="399">
        <v>0.12962962959999999</v>
      </c>
    </row>
    <row r="84" spans="1:6" x14ac:dyDescent="0.2">
      <c r="A84" s="302" t="s">
        <v>87</v>
      </c>
      <c r="B84" s="303" t="s">
        <v>502</v>
      </c>
      <c r="C84" s="303">
        <v>67</v>
      </c>
      <c r="D84" s="303">
        <v>5</v>
      </c>
      <c r="E84" s="303">
        <v>72</v>
      </c>
      <c r="F84" s="399">
        <v>0</v>
      </c>
    </row>
    <row r="85" spans="1:6" x14ac:dyDescent="0.2">
      <c r="A85" s="302" t="s">
        <v>88</v>
      </c>
      <c r="B85" s="303" t="s">
        <v>502</v>
      </c>
      <c r="C85" s="303">
        <v>64</v>
      </c>
      <c r="D85" s="303">
        <v>10</v>
      </c>
      <c r="E85" s="303">
        <v>74</v>
      </c>
      <c r="F85" s="399">
        <v>0</v>
      </c>
    </row>
    <row r="86" spans="1:6" x14ac:dyDescent="0.2">
      <c r="A86" s="302" t="s">
        <v>89</v>
      </c>
      <c r="B86" s="303">
        <v>166</v>
      </c>
      <c r="C86" s="303">
        <v>984</v>
      </c>
      <c r="D86" s="303">
        <v>232</v>
      </c>
      <c r="E86" s="303">
        <v>1382</v>
      </c>
      <c r="F86" s="399">
        <v>0.1201157742</v>
      </c>
    </row>
    <row r="87" spans="1:6" x14ac:dyDescent="0.2">
      <c r="A87" s="302" t="s">
        <v>90</v>
      </c>
      <c r="B87" s="303" t="s">
        <v>502</v>
      </c>
      <c r="C87" s="303">
        <v>182</v>
      </c>
      <c r="D87" s="303">
        <v>1</v>
      </c>
      <c r="E87" s="303">
        <v>183</v>
      </c>
      <c r="F87" s="399">
        <v>0</v>
      </c>
    </row>
    <row r="88" spans="1:6" x14ac:dyDescent="0.2">
      <c r="A88" s="302" t="s">
        <v>91</v>
      </c>
      <c r="B88" s="303" t="s">
        <v>502</v>
      </c>
      <c r="C88" s="303">
        <v>342</v>
      </c>
      <c r="D88" s="303">
        <v>7</v>
      </c>
      <c r="E88" s="303">
        <v>349</v>
      </c>
      <c r="F88" s="399">
        <v>0</v>
      </c>
    </row>
    <row r="89" spans="1:6" x14ac:dyDescent="0.2">
      <c r="A89" s="302" t="s">
        <v>92</v>
      </c>
      <c r="B89" s="303" t="s">
        <v>502</v>
      </c>
      <c r="C89" s="303">
        <v>304</v>
      </c>
      <c r="D89" s="303">
        <v>41</v>
      </c>
      <c r="E89" s="303">
        <v>345</v>
      </c>
      <c r="F89" s="399">
        <v>0</v>
      </c>
    </row>
    <row r="90" spans="1:6" x14ac:dyDescent="0.2">
      <c r="A90" s="302" t="s">
        <v>93</v>
      </c>
      <c r="B90" s="303" t="s">
        <v>502</v>
      </c>
      <c r="C90" s="303">
        <v>250</v>
      </c>
      <c r="D90" s="303">
        <v>40</v>
      </c>
      <c r="E90" s="303">
        <v>290</v>
      </c>
      <c r="F90" s="399">
        <v>0</v>
      </c>
    </row>
    <row r="91" spans="1:6" x14ac:dyDescent="0.2">
      <c r="A91" s="302" t="s">
        <v>94</v>
      </c>
      <c r="B91" s="303">
        <v>536</v>
      </c>
      <c r="C91" s="303">
        <v>4287</v>
      </c>
      <c r="D91" s="303">
        <v>641</v>
      </c>
      <c r="E91" s="303">
        <v>5464</v>
      </c>
      <c r="F91" s="399">
        <v>9.8096632500000003E-2</v>
      </c>
    </row>
    <row r="92" spans="1:6" x14ac:dyDescent="0.2">
      <c r="A92" s="302" t="s">
        <v>95</v>
      </c>
      <c r="B92" s="303">
        <v>5</v>
      </c>
      <c r="C92" s="303">
        <v>97</v>
      </c>
      <c r="D92" s="303">
        <v>86</v>
      </c>
      <c r="E92" s="303">
        <v>188</v>
      </c>
      <c r="F92" s="399">
        <v>2.65957447E-2</v>
      </c>
    </row>
    <row r="93" spans="1:6" x14ac:dyDescent="0.2">
      <c r="A93" s="302" t="s">
        <v>96</v>
      </c>
      <c r="B93" s="303">
        <v>21</v>
      </c>
      <c r="C93" s="303">
        <v>237</v>
      </c>
      <c r="D93" s="303">
        <v>5</v>
      </c>
      <c r="E93" s="303">
        <v>263</v>
      </c>
      <c r="F93" s="399">
        <v>7.9847908699999998E-2</v>
      </c>
    </row>
    <row r="94" spans="1:6" x14ac:dyDescent="0.2">
      <c r="A94" s="302" t="s">
        <v>97</v>
      </c>
      <c r="B94" s="303">
        <v>28</v>
      </c>
      <c r="C94" s="303">
        <v>61</v>
      </c>
      <c r="D94" s="303">
        <v>11</v>
      </c>
      <c r="E94" s="303">
        <v>100</v>
      </c>
      <c r="F94" s="399">
        <v>0.28000000000000003</v>
      </c>
    </row>
    <row r="95" spans="1:6" x14ac:dyDescent="0.2">
      <c r="A95" s="302" t="s">
        <v>98</v>
      </c>
      <c r="B95" s="303">
        <v>6</v>
      </c>
      <c r="C95" s="303">
        <v>21</v>
      </c>
      <c r="D95" s="303">
        <v>6</v>
      </c>
      <c r="E95" s="303">
        <v>33</v>
      </c>
      <c r="F95" s="399">
        <v>0.18181818180000001</v>
      </c>
    </row>
    <row r="96" spans="1:6" x14ac:dyDescent="0.2">
      <c r="A96" s="302" t="s">
        <v>99</v>
      </c>
      <c r="B96" s="303">
        <v>4</v>
      </c>
      <c r="C96" s="303">
        <v>68</v>
      </c>
      <c r="D96" s="303">
        <v>14</v>
      </c>
      <c r="E96" s="303">
        <v>86</v>
      </c>
      <c r="F96" s="399">
        <v>4.6511627899999998E-2</v>
      </c>
    </row>
    <row r="97" spans="1:6" x14ac:dyDescent="0.2">
      <c r="A97" s="302" t="s">
        <v>100</v>
      </c>
      <c r="B97" s="303" t="s">
        <v>502</v>
      </c>
      <c r="C97" s="303">
        <v>161</v>
      </c>
      <c r="D97" s="303">
        <v>10</v>
      </c>
      <c r="E97" s="303">
        <v>171</v>
      </c>
      <c r="F97" s="399">
        <v>0</v>
      </c>
    </row>
    <row r="98" spans="1:6" x14ac:dyDescent="0.2">
      <c r="A98" s="302" t="s">
        <v>101</v>
      </c>
      <c r="B98" s="303" t="s">
        <v>502</v>
      </c>
      <c r="C98" s="303">
        <v>958</v>
      </c>
      <c r="D98" s="303">
        <v>65</v>
      </c>
      <c r="E98" s="303">
        <v>1023</v>
      </c>
      <c r="F98" s="399">
        <v>0</v>
      </c>
    </row>
    <row r="99" spans="1:6" x14ac:dyDescent="0.2">
      <c r="A99" s="302" t="s">
        <v>102</v>
      </c>
      <c r="B99" s="303">
        <v>12</v>
      </c>
      <c r="C99" s="303">
        <v>137</v>
      </c>
      <c r="D99" s="303">
        <v>14</v>
      </c>
      <c r="E99" s="303">
        <v>163</v>
      </c>
      <c r="F99" s="399">
        <v>7.3619631899999996E-2</v>
      </c>
    </row>
    <row r="100" spans="1:6" x14ac:dyDescent="0.2">
      <c r="A100" s="302" t="s">
        <v>103</v>
      </c>
      <c r="B100" s="303">
        <v>112</v>
      </c>
      <c r="C100" s="303">
        <v>316</v>
      </c>
      <c r="D100" s="303">
        <v>115</v>
      </c>
      <c r="E100" s="303">
        <v>543</v>
      </c>
      <c r="F100" s="399">
        <v>0.20626151009999999</v>
      </c>
    </row>
    <row r="101" spans="1:6" x14ac:dyDescent="0.2">
      <c r="A101" s="302" t="s">
        <v>104</v>
      </c>
      <c r="B101" s="303">
        <v>185</v>
      </c>
      <c r="C101" s="303">
        <v>1042</v>
      </c>
      <c r="D101" s="303">
        <v>221</v>
      </c>
      <c r="E101" s="303">
        <v>1448</v>
      </c>
      <c r="F101" s="399">
        <v>0.1277624309</v>
      </c>
    </row>
    <row r="102" spans="1:6" x14ac:dyDescent="0.2">
      <c r="A102" s="302" t="s">
        <v>105</v>
      </c>
      <c r="B102" s="303" t="s">
        <v>502</v>
      </c>
      <c r="C102" s="303">
        <v>276</v>
      </c>
      <c r="D102" s="303">
        <v>52</v>
      </c>
      <c r="E102" s="303">
        <v>328</v>
      </c>
      <c r="F102" s="399">
        <v>0</v>
      </c>
    </row>
    <row r="103" spans="1:6" x14ac:dyDescent="0.2">
      <c r="A103" s="302" t="s">
        <v>106</v>
      </c>
      <c r="B103" s="303">
        <v>12</v>
      </c>
      <c r="C103" s="303">
        <v>123</v>
      </c>
      <c r="D103" s="303">
        <v>1</v>
      </c>
      <c r="E103" s="303">
        <v>136</v>
      </c>
      <c r="F103" s="399">
        <v>8.82352941E-2</v>
      </c>
    </row>
    <row r="104" spans="1:6" x14ac:dyDescent="0.2">
      <c r="A104" s="302" t="s">
        <v>107</v>
      </c>
      <c r="B104" s="303" t="s">
        <v>502</v>
      </c>
      <c r="C104" s="303">
        <v>365</v>
      </c>
      <c r="D104" s="303">
        <v>24</v>
      </c>
      <c r="E104" s="303">
        <v>389</v>
      </c>
      <c r="F104" s="399">
        <v>0</v>
      </c>
    </row>
    <row r="105" spans="1:6" x14ac:dyDescent="0.2">
      <c r="A105" s="302" t="s">
        <v>108</v>
      </c>
      <c r="B105" s="303" t="s">
        <v>502</v>
      </c>
      <c r="C105" s="303">
        <v>118</v>
      </c>
      <c r="D105" s="303">
        <v>14</v>
      </c>
      <c r="E105" s="303">
        <v>132</v>
      </c>
      <c r="F105" s="399">
        <v>0</v>
      </c>
    </row>
    <row r="106" spans="1:6" x14ac:dyDescent="0.2">
      <c r="A106" s="302" t="s">
        <v>109</v>
      </c>
      <c r="B106" s="303" t="s">
        <v>502</v>
      </c>
      <c r="C106" s="303">
        <v>527</v>
      </c>
      <c r="D106" s="303">
        <v>41</v>
      </c>
      <c r="E106" s="303">
        <v>568</v>
      </c>
      <c r="F106" s="399">
        <v>0</v>
      </c>
    </row>
    <row r="107" spans="1:6" x14ac:dyDescent="0.2">
      <c r="A107" s="302" t="s">
        <v>110</v>
      </c>
      <c r="B107" s="303">
        <v>7</v>
      </c>
      <c r="C107" s="303">
        <v>253</v>
      </c>
      <c r="D107" s="303">
        <v>23</v>
      </c>
      <c r="E107" s="303">
        <v>283</v>
      </c>
      <c r="F107" s="399">
        <v>2.47349823E-2</v>
      </c>
    </row>
    <row r="108" spans="1:6" x14ac:dyDescent="0.2">
      <c r="A108" s="302" t="s">
        <v>111</v>
      </c>
      <c r="B108" s="303">
        <v>19</v>
      </c>
      <c r="C108" s="303">
        <v>755</v>
      </c>
      <c r="D108" s="303">
        <v>131</v>
      </c>
      <c r="E108" s="303">
        <v>905</v>
      </c>
      <c r="F108" s="399">
        <v>2.09944751E-2</v>
      </c>
    </row>
    <row r="109" spans="1:6" x14ac:dyDescent="0.2">
      <c r="A109" s="302" t="s">
        <v>112</v>
      </c>
      <c r="B109" s="303">
        <v>38</v>
      </c>
      <c r="C109" s="303">
        <v>177</v>
      </c>
      <c r="D109" s="303">
        <v>6</v>
      </c>
      <c r="E109" s="303">
        <v>221</v>
      </c>
      <c r="F109" s="399">
        <v>0.17194570140000001</v>
      </c>
    </row>
    <row r="110" spans="1:6" x14ac:dyDescent="0.2">
      <c r="A110" s="302" t="s">
        <v>113</v>
      </c>
      <c r="B110" s="303" t="s">
        <v>502</v>
      </c>
      <c r="C110" s="303">
        <v>279</v>
      </c>
      <c r="D110" s="303">
        <v>26</v>
      </c>
      <c r="E110" s="303">
        <v>305</v>
      </c>
      <c r="F110" s="399">
        <v>0</v>
      </c>
    </row>
    <row r="111" spans="1:6" x14ac:dyDescent="0.2">
      <c r="A111" s="302" t="s">
        <v>114</v>
      </c>
      <c r="B111" s="303" t="s">
        <v>502</v>
      </c>
      <c r="C111" s="303">
        <v>201</v>
      </c>
      <c r="D111" s="303">
        <v>104</v>
      </c>
      <c r="E111" s="303">
        <v>305</v>
      </c>
      <c r="F111" s="399">
        <v>0</v>
      </c>
    </row>
    <row r="112" spans="1:6" x14ac:dyDescent="0.2">
      <c r="A112" s="302" t="s">
        <v>115</v>
      </c>
      <c r="B112" s="303" t="s">
        <v>502</v>
      </c>
      <c r="C112" s="303">
        <v>1</v>
      </c>
      <c r="D112" s="303">
        <v>257</v>
      </c>
      <c r="E112" s="303">
        <v>258</v>
      </c>
      <c r="F112" s="399">
        <v>0</v>
      </c>
    </row>
    <row r="113" spans="1:6" x14ac:dyDescent="0.2">
      <c r="A113" s="302" t="s">
        <v>116</v>
      </c>
      <c r="B113" s="303">
        <v>14</v>
      </c>
      <c r="C113" s="303">
        <v>103</v>
      </c>
      <c r="D113" s="303">
        <v>41</v>
      </c>
      <c r="E113" s="303">
        <v>158</v>
      </c>
      <c r="F113" s="399">
        <v>8.8607594900000003E-2</v>
      </c>
    </row>
    <row r="114" spans="1:6" x14ac:dyDescent="0.2">
      <c r="A114" s="302" t="s">
        <v>117</v>
      </c>
      <c r="B114" s="303" t="s">
        <v>502</v>
      </c>
      <c r="C114" s="303">
        <v>197</v>
      </c>
      <c r="D114" s="303">
        <v>111</v>
      </c>
      <c r="E114" s="303">
        <v>308</v>
      </c>
      <c r="F114" s="399">
        <v>0</v>
      </c>
    </row>
    <row r="115" spans="1:6" x14ac:dyDescent="0.2">
      <c r="A115" s="302" t="s">
        <v>118</v>
      </c>
      <c r="B115" s="303">
        <v>259</v>
      </c>
      <c r="C115" s="303">
        <v>1666</v>
      </c>
      <c r="D115" s="303">
        <v>335</v>
      </c>
      <c r="E115" s="303">
        <v>2260</v>
      </c>
      <c r="F115" s="399">
        <v>0.1146017699</v>
      </c>
    </row>
    <row r="116" spans="1:6" x14ac:dyDescent="0.2">
      <c r="A116" s="302" t="s">
        <v>119</v>
      </c>
      <c r="B116" s="303" t="s">
        <v>502</v>
      </c>
      <c r="C116" s="303">
        <v>146</v>
      </c>
      <c r="D116" s="303">
        <v>8</v>
      </c>
      <c r="E116" s="303">
        <v>154</v>
      </c>
      <c r="F116" s="399">
        <v>0</v>
      </c>
    </row>
    <row r="117" spans="1:6" x14ac:dyDescent="0.2">
      <c r="A117" s="302" t="s">
        <v>120</v>
      </c>
      <c r="B117" s="303" t="s">
        <v>502</v>
      </c>
      <c r="C117" s="303">
        <v>219</v>
      </c>
      <c r="D117" s="303">
        <v>17</v>
      </c>
      <c r="E117" s="303">
        <v>236</v>
      </c>
      <c r="F117" s="399">
        <v>0</v>
      </c>
    </row>
    <row r="118" spans="1:6" x14ac:dyDescent="0.2">
      <c r="A118" s="302" t="s">
        <v>121</v>
      </c>
      <c r="B118" s="303">
        <v>19</v>
      </c>
      <c r="C118" s="303">
        <v>514</v>
      </c>
      <c r="D118" s="303">
        <v>80</v>
      </c>
      <c r="E118" s="303">
        <v>613</v>
      </c>
      <c r="F118" s="399">
        <v>3.0995106000000001E-2</v>
      </c>
    </row>
    <row r="119" spans="1:6" x14ac:dyDescent="0.2">
      <c r="A119" s="302" t="s">
        <v>122</v>
      </c>
      <c r="B119" s="303" t="s">
        <v>502</v>
      </c>
      <c r="C119" s="303">
        <v>411</v>
      </c>
      <c r="D119" s="303">
        <v>39</v>
      </c>
      <c r="E119" s="303">
        <v>450</v>
      </c>
      <c r="F119" s="399">
        <v>0</v>
      </c>
    </row>
    <row r="120" spans="1:6" x14ac:dyDescent="0.2">
      <c r="A120" s="302" t="s">
        <v>123</v>
      </c>
      <c r="B120" s="303" t="s">
        <v>502</v>
      </c>
      <c r="C120" s="303">
        <v>163</v>
      </c>
      <c r="D120" s="303">
        <v>24</v>
      </c>
      <c r="E120" s="303">
        <v>187</v>
      </c>
      <c r="F120" s="399">
        <v>0</v>
      </c>
    </row>
    <row r="121" spans="1:6" x14ac:dyDescent="0.2">
      <c r="A121" s="302" t="s">
        <v>124</v>
      </c>
      <c r="B121" s="303" t="s">
        <v>502</v>
      </c>
      <c r="C121" s="303">
        <v>886</v>
      </c>
      <c r="D121" s="303">
        <v>659</v>
      </c>
      <c r="E121" s="303">
        <v>1545</v>
      </c>
      <c r="F121" s="399">
        <v>0</v>
      </c>
    </row>
    <row r="122" spans="1:6" x14ac:dyDescent="0.2">
      <c r="A122" s="302" t="s">
        <v>125</v>
      </c>
      <c r="B122" s="303" t="s">
        <v>502</v>
      </c>
      <c r="C122" s="303">
        <v>558</v>
      </c>
      <c r="D122" s="303">
        <v>65</v>
      </c>
      <c r="E122" s="303">
        <v>623</v>
      </c>
      <c r="F122" s="399">
        <v>0</v>
      </c>
    </row>
    <row r="123" spans="1:6" x14ac:dyDescent="0.2">
      <c r="A123" s="302" t="s">
        <v>126</v>
      </c>
      <c r="B123" s="303" t="s">
        <v>502</v>
      </c>
      <c r="C123" s="303">
        <v>215</v>
      </c>
      <c r="D123" s="303">
        <v>11</v>
      </c>
      <c r="E123" s="303">
        <v>226</v>
      </c>
      <c r="F123" s="399">
        <v>0</v>
      </c>
    </row>
    <row r="124" spans="1:6" x14ac:dyDescent="0.2">
      <c r="A124" s="302" t="s">
        <v>127</v>
      </c>
      <c r="B124" s="303">
        <v>73</v>
      </c>
      <c r="C124" s="303">
        <v>1297</v>
      </c>
      <c r="D124" s="303">
        <v>316</v>
      </c>
      <c r="E124" s="303">
        <v>1686</v>
      </c>
      <c r="F124" s="399">
        <v>4.3297746099999999E-2</v>
      </c>
    </row>
    <row r="125" spans="1:6" x14ac:dyDescent="0.2">
      <c r="A125" s="304" t="s">
        <v>128</v>
      </c>
      <c r="B125" s="305">
        <v>236</v>
      </c>
      <c r="C125" s="305">
        <v>1222</v>
      </c>
      <c r="D125" s="305">
        <v>536</v>
      </c>
      <c r="E125" s="305">
        <v>1994</v>
      </c>
      <c r="F125" s="400">
        <v>0.1183550652</v>
      </c>
    </row>
  </sheetData>
  <mergeCells count="11">
    <mergeCell ref="H1:I1"/>
    <mergeCell ref="O13:O35"/>
    <mergeCell ref="O36:O43"/>
    <mergeCell ref="O44:O49"/>
    <mergeCell ref="O50:O51"/>
    <mergeCell ref="O2:O12"/>
    <mergeCell ref="H47:H51"/>
    <mergeCell ref="H43:H46"/>
    <mergeCell ref="H32:H42"/>
    <mergeCell ref="H20:H31"/>
    <mergeCell ref="H2:H19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30"/>
  <sheetViews>
    <sheetView showGridLines="0" workbookViewId="0"/>
  </sheetViews>
  <sheetFormatPr baseColWidth="10" defaultRowHeight="15" x14ac:dyDescent="0.25"/>
  <cols>
    <col min="1" max="1" width="10.7109375" style="1" customWidth="1"/>
    <col min="2" max="2" width="14.28515625" style="1" bestFit="1" customWidth="1"/>
    <col min="3" max="3" width="8.5703125" style="1" bestFit="1" customWidth="1"/>
    <col min="4" max="4" width="5.7109375" style="1" bestFit="1" customWidth="1"/>
    <col min="5" max="5" width="8.5703125" style="1" bestFit="1" customWidth="1"/>
    <col min="6" max="6" width="5.7109375" style="1" bestFit="1" customWidth="1"/>
    <col min="7" max="7" width="8.5703125" style="1" bestFit="1" customWidth="1"/>
    <col min="8" max="8" width="5.7109375" style="1" bestFit="1" customWidth="1"/>
    <col min="9" max="9" width="17.140625" style="1" bestFit="1" customWidth="1"/>
    <col min="10" max="16384" width="11.42578125" style="1"/>
  </cols>
  <sheetData>
    <row r="1" spans="1:9" customFormat="1" ht="18" x14ac:dyDescent="0.25">
      <c r="A1" s="58" t="s">
        <v>450</v>
      </c>
      <c r="C1" s="59"/>
      <c r="D1" s="59"/>
      <c r="E1" s="59"/>
      <c r="F1" s="59"/>
      <c r="G1" s="59"/>
      <c r="H1" s="59"/>
      <c r="I1" s="59"/>
    </row>
    <row r="2" spans="1:9" customFormat="1" ht="15.75" x14ac:dyDescent="0.25">
      <c r="A2" s="60" t="s">
        <v>515</v>
      </c>
      <c r="C2" s="61"/>
      <c r="D2" s="61"/>
      <c r="E2" s="61"/>
      <c r="F2" s="61"/>
      <c r="G2" s="61"/>
      <c r="H2" s="61"/>
      <c r="I2" s="61"/>
    </row>
    <row r="3" spans="1:9" customFormat="1" ht="15.75" x14ac:dyDescent="0.25">
      <c r="A3" s="60"/>
      <c r="C3" s="61"/>
      <c r="D3" s="61"/>
      <c r="E3" s="61"/>
      <c r="F3" s="61"/>
      <c r="G3" s="61"/>
      <c r="H3" s="61"/>
      <c r="I3" s="61"/>
    </row>
    <row r="5" spans="1:9" ht="12.95" customHeight="1" x14ac:dyDescent="0.25">
      <c r="A5" s="615"/>
      <c r="B5" s="615"/>
      <c r="C5" s="617" t="s">
        <v>0</v>
      </c>
      <c r="D5" s="618"/>
      <c r="E5" s="619" t="s">
        <v>143</v>
      </c>
      <c r="F5" s="618"/>
      <c r="G5" s="619" t="s">
        <v>2</v>
      </c>
      <c r="H5" s="618"/>
      <c r="I5" s="620" t="s">
        <v>3</v>
      </c>
    </row>
    <row r="6" spans="1:9" ht="12.95" customHeight="1" x14ac:dyDescent="0.25">
      <c r="A6" s="616"/>
      <c r="B6" s="616"/>
      <c r="C6" s="170" t="s">
        <v>144</v>
      </c>
      <c r="D6" s="169" t="s">
        <v>145</v>
      </c>
      <c r="E6" s="170" t="s">
        <v>144</v>
      </c>
      <c r="F6" s="169" t="s">
        <v>145</v>
      </c>
      <c r="G6" s="170" t="s">
        <v>144</v>
      </c>
      <c r="H6" s="171" t="s">
        <v>145</v>
      </c>
      <c r="I6" s="621"/>
    </row>
    <row r="7" spans="1:9" ht="12.95" customHeight="1" x14ac:dyDescent="0.25">
      <c r="A7" s="622" t="s">
        <v>146</v>
      </c>
      <c r="B7" s="548" t="s">
        <v>147</v>
      </c>
      <c r="C7" s="308">
        <v>72</v>
      </c>
      <c r="D7" s="309">
        <v>0.6</v>
      </c>
      <c r="E7" s="308">
        <v>10290</v>
      </c>
      <c r="F7" s="309">
        <v>81.2</v>
      </c>
      <c r="G7" s="308">
        <v>2311</v>
      </c>
      <c r="H7" s="309">
        <v>18.2</v>
      </c>
      <c r="I7" s="310">
        <v>12673</v>
      </c>
    </row>
    <row r="8" spans="1:9" ht="12.95" customHeight="1" x14ac:dyDescent="0.25">
      <c r="A8" s="623"/>
      <c r="B8" s="545" t="s">
        <v>148</v>
      </c>
      <c r="C8" s="308">
        <v>155</v>
      </c>
      <c r="D8" s="309">
        <v>22.1</v>
      </c>
      <c r="E8" s="308">
        <v>412</v>
      </c>
      <c r="F8" s="309">
        <v>58.7</v>
      </c>
      <c r="G8" s="308">
        <v>135</v>
      </c>
      <c r="H8" s="309">
        <v>19.2</v>
      </c>
      <c r="I8" s="310">
        <v>702</v>
      </c>
    </row>
    <row r="9" spans="1:9" ht="12.95" customHeight="1" x14ac:dyDescent="0.25">
      <c r="A9" s="623"/>
      <c r="B9" s="545" t="s">
        <v>149</v>
      </c>
      <c r="C9" s="308">
        <v>1298</v>
      </c>
      <c r="D9" s="309">
        <v>14.3</v>
      </c>
      <c r="E9" s="308">
        <v>5637</v>
      </c>
      <c r="F9" s="309">
        <v>62.2</v>
      </c>
      <c r="G9" s="308">
        <v>2130</v>
      </c>
      <c r="H9" s="309">
        <v>23.5</v>
      </c>
      <c r="I9" s="310">
        <v>9065</v>
      </c>
    </row>
    <row r="10" spans="1:9" ht="12.95" customHeight="1" x14ac:dyDescent="0.25">
      <c r="A10" s="623"/>
      <c r="B10" s="549" t="s">
        <v>3</v>
      </c>
      <c r="C10" s="311">
        <v>1525</v>
      </c>
      <c r="D10" s="312">
        <v>6.8</v>
      </c>
      <c r="E10" s="311">
        <v>16339</v>
      </c>
      <c r="F10" s="312">
        <v>72.8</v>
      </c>
      <c r="G10" s="311">
        <v>4576</v>
      </c>
      <c r="H10" s="312">
        <v>20.399999999999999</v>
      </c>
      <c r="I10" s="313">
        <v>22440</v>
      </c>
    </row>
    <row r="11" spans="1:9" ht="12.95" customHeight="1" x14ac:dyDescent="0.25">
      <c r="A11" s="622" t="s">
        <v>150</v>
      </c>
      <c r="B11" s="548" t="s">
        <v>147</v>
      </c>
      <c r="C11" s="314">
        <v>94</v>
      </c>
      <c r="D11" s="315">
        <v>1.9</v>
      </c>
      <c r="E11" s="314">
        <v>4241</v>
      </c>
      <c r="F11" s="315">
        <v>85.2</v>
      </c>
      <c r="G11" s="314">
        <v>640</v>
      </c>
      <c r="H11" s="315">
        <v>12.9</v>
      </c>
      <c r="I11" s="316">
        <v>4975</v>
      </c>
    </row>
    <row r="12" spans="1:9" ht="12.95" customHeight="1" x14ac:dyDescent="0.25">
      <c r="A12" s="623"/>
      <c r="B12" s="545" t="s">
        <v>148</v>
      </c>
      <c r="C12" s="308">
        <v>197</v>
      </c>
      <c r="D12" s="309">
        <v>39.6</v>
      </c>
      <c r="E12" s="308">
        <v>283</v>
      </c>
      <c r="F12" s="309">
        <v>56.9</v>
      </c>
      <c r="G12" s="308">
        <v>17</v>
      </c>
      <c r="H12" s="309">
        <v>3.4</v>
      </c>
      <c r="I12" s="310">
        <v>497</v>
      </c>
    </row>
    <row r="13" spans="1:9" ht="12.95" customHeight="1" x14ac:dyDescent="0.25">
      <c r="A13" s="623"/>
      <c r="B13" s="545" t="s">
        <v>149</v>
      </c>
      <c r="C13" s="308">
        <v>543</v>
      </c>
      <c r="D13" s="309">
        <v>20.3</v>
      </c>
      <c r="E13" s="308">
        <v>1846</v>
      </c>
      <c r="F13" s="309">
        <v>69.099999999999994</v>
      </c>
      <c r="G13" s="308">
        <v>283</v>
      </c>
      <c r="H13" s="309">
        <v>10.6</v>
      </c>
      <c r="I13" s="310">
        <v>2672</v>
      </c>
    </row>
    <row r="14" spans="1:9" ht="12.95" customHeight="1" x14ac:dyDescent="0.25">
      <c r="A14" s="623"/>
      <c r="B14" s="545" t="s">
        <v>151</v>
      </c>
      <c r="C14" s="308">
        <v>28</v>
      </c>
      <c r="D14" s="309">
        <v>31.1</v>
      </c>
      <c r="E14" s="308">
        <v>53</v>
      </c>
      <c r="F14" s="309">
        <v>58.9</v>
      </c>
      <c r="G14" s="308">
        <v>9</v>
      </c>
      <c r="H14" s="309">
        <v>10</v>
      </c>
      <c r="I14" s="310">
        <v>90</v>
      </c>
    </row>
    <row r="15" spans="1:9" ht="12.95" customHeight="1" x14ac:dyDescent="0.25">
      <c r="A15" s="624"/>
      <c r="B15" s="544" t="s">
        <v>3</v>
      </c>
      <c r="C15" s="317">
        <v>862</v>
      </c>
      <c r="D15" s="318">
        <v>10.5</v>
      </c>
      <c r="E15" s="317">
        <v>6423</v>
      </c>
      <c r="F15" s="318">
        <v>78</v>
      </c>
      <c r="G15" s="317">
        <v>949</v>
      </c>
      <c r="H15" s="318">
        <v>11.5</v>
      </c>
      <c r="I15" s="319">
        <v>8234</v>
      </c>
    </row>
    <row r="16" spans="1:9" ht="12.95" customHeight="1" x14ac:dyDescent="0.25">
      <c r="A16" s="622" t="s">
        <v>152</v>
      </c>
      <c r="B16" s="545" t="s">
        <v>147</v>
      </c>
      <c r="C16" s="308">
        <v>32</v>
      </c>
      <c r="D16" s="309">
        <v>0.5</v>
      </c>
      <c r="E16" s="308">
        <v>5225</v>
      </c>
      <c r="F16" s="309">
        <v>82.5</v>
      </c>
      <c r="G16" s="308">
        <v>1075</v>
      </c>
      <c r="H16" s="309">
        <v>17</v>
      </c>
      <c r="I16" s="310">
        <v>6332</v>
      </c>
    </row>
    <row r="17" spans="1:9" ht="12.95" customHeight="1" x14ac:dyDescent="0.25">
      <c r="A17" s="623"/>
      <c r="B17" s="545" t="s">
        <v>148</v>
      </c>
      <c r="C17" s="308">
        <v>121</v>
      </c>
      <c r="D17" s="309">
        <v>27.3</v>
      </c>
      <c r="E17" s="308">
        <v>179</v>
      </c>
      <c r="F17" s="309">
        <v>40.4</v>
      </c>
      <c r="G17" s="308">
        <v>143</v>
      </c>
      <c r="H17" s="309">
        <v>32.299999999999997</v>
      </c>
      <c r="I17" s="310">
        <v>443</v>
      </c>
    </row>
    <row r="18" spans="1:9" ht="12.95" customHeight="1" x14ac:dyDescent="0.25">
      <c r="A18" s="623"/>
      <c r="B18" s="545" t="s">
        <v>149</v>
      </c>
      <c r="C18" s="308">
        <v>586</v>
      </c>
      <c r="D18" s="309">
        <v>14.9</v>
      </c>
      <c r="E18" s="308">
        <v>2827</v>
      </c>
      <c r="F18" s="309">
        <v>72</v>
      </c>
      <c r="G18" s="308">
        <v>511</v>
      </c>
      <c r="H18" s="309">
        <v>13</v>
      </c>
      <c r="I18" s="310">
        <v>3924</v>
      </c>
    </row>
    <row r="19" spans="1:9" ht="12.95" customHeight="1" x14ac:dyDescent="0.25">
      <c r="A19" s="623"/>
      <c r="B19" s="545" t="s">
        <v>151</v>
      </c>
      <c r="C19" s="308">
        <v>41</v>
      </c>
      <c r="D19" s="309">
        <v>50</v>
      </c>
      <c r="E19" s="308">
        <v>40</v>
      </c>
      <c r="F19" s="309">
        <v>48.8</v>
      </c>
      <c r="G19" s="308">
        <v>1</v>
      </c>
      <c r="H19" s="309">
        <v>1.2</v>
      </c>
      <c r="I19" s="310">
        <v>82</v>
      </c>
    </row>
    <row r="20" spans="1:9" ht="12.95" customHeight="1" x14ac:dyDescent="0.25">
      <c r="A20" s="623"/>
      <c r="B20" s="549" t="s">
        <v>3</v>
      </c>
      <c r="C20" s="311">
        <v>780</v>
      </c>
      <c r="D20" s="312">
        <v>7.2</v>
      </c>
      <c r="E20" s="311">
        <v>8271</v>
      </c>
      <c r="F20" s="312">
        <v>76.7</v>
      </c>
      <c r="G20" s="311">
        <v>1730</v>
      </c>
      <c r="H20" s="312">
        <v>16</v>
      </c>
      <c r="I20" s="313">
        <v>10781</v>
      </c>
    </row>
    <row r="21" spans="1:9" ht="12.95" customHeight="1" x14ac:dyDescent="0.25">
      <c r="A21" s="622" t="s">
        <v>153</v>
      </c>
      <c r="B21" s="548" t="s">
        <v>147</v>
      </c>
      <c r="C21" s="314">
        <v>115</v>
      </c>
      <c r="D21" s="315">
        <v>0.5</v>
      </c>
      <c r="E21" s="314">
        <v>20151</v>
      </c>
      <c r="F21" s="315">
        <v>83.7</v>
      </c>
      <c r="G21" s="314">
        <v>3805</v>
      </c>
      <c r="H21" s="315">
        <v>15.8</v>
      </c>
      <c r="I21" s="316">
        <v>24071</v>
      </c>
    </row>
    <row r="22" spans="1:9" ht="12.95" customHeight="1" x14ac:dyDescent="0.25">
      <c r="A22" s="623"/>
      <c r="B22" s="545" t="s">
        <v>148</v>
      </c>
      <c r="C22" s="308">
        <v>1056</v>
      </c>
      <c r="D22" s="309">
        <v>25</v>
      </c>
      <c r="E22" s="308">
        <v>2397</v>
      </c>
      <c r="F22" s="309">
        <v>56.7</v>
      </c>
      <c r="G22" s="308">
        <v>777</v>
      </c>
      <c r="H22" s="309">
        <v>18.399999999999999</v>
      </c>
      <c r="I22" s="310">
        <v>4230</v>
      </c>
    </row>
    <row r="23" spans="1:9" ht="12.95" customHeight="1" x14ac:dyDescent="0.25">
      <c r="A23" s="623"/>
      <c r="B23" s="545" t="s">
        <v>149</v>
      </c>
      <c r="C23" s="308">
        <v>1951</v>
      </c>
      <c r="D23" s="309">
        <v>12.9</v>
      </c>
      <c r="E23" s="308">
        <v>10386</v>
      </c>
      <c r="F23" s="309">
        <v>68.900000000000006</v>
      </c>
      <c r="G23" s="308">
        <v>2742</v>
      </c>
      <c r="H23" s="309">
        <v>18.2</v>
      </c>
      <c r="I23" s="310">
        <v>15079</v>
      </c>
    </row>
    <row r="24" spans="1:9" ht="12.95" customHeight="1" x14ac:dyDescent="0.25">
      <c r="A24" s="623"/>
      <c r="B24" s="545" t="s">
        <v>151</v>
      </c>
      <c r="C24" s="308">
        <v>28</v>
      </c>
      <c r="D24" s="309">
        <v>28</v>
      </c>
      <c r="E24" s="308">
        <v>61</v>
      </c>
      <c r="F24" s="309">
        <v>61</v>
      </c>
      <c r="G24" s="308">
        <v>11</v>
      </c>
      <c r="H24" s="309">
        <v>11</v>
      </c>
      <c r="I24" s="310">
        <v>100</v>
      </c>
    </row>
    <row r="25" spans="1:9" ht="12.95" customHeight="1" x14ac:dyDescent="0.25">
      <c r="A25" s="624"/>
      <c r="B25" s="544" t="s">
        <v>3</v>
      </c>
      <c r="C25" s="317">
        <v>3150</v>
      </c>
      <c r="D25" s="318">
        <v>7.2</v>
      </c>
      <c r="E25" s="317">
        <v>32995</v>
      </c>
      <c r="F25" s="318">
        <v>75.900000000000006</v>
      </c>
      <c r="G25" s="317">
        <v>7335</v>
      </c>
      <c r="H25" s="318">
        <v>16.899999999999999</v>
      </c>
      <c r="I25" s="319">
        <v>43480</v>
      </c>
    </row>
    <row r="26" spans="1:9" ht="12.95" customHeight="1" x14ac:dyDescent="0.25">
      <c r="A26" s="622" t="s">
        <v>154</v>
      </c>
      <c r="B26" s="545" t="s">
        <v>147</v>
      </c>
      <c r="C26" s="308">
        <v>313</v>
      </c>
      <c r="D26" s="309">
        <v>0.7</v>
      </c>
      <c r="E26" s="308">
        <v>39907</v>
      </c>
      <c r="F26" s="309">
        <v>83.1</v>
      </c>
      <c r="G26" s="308">
        <v>7831</v>
      </c>
      <c r="H26" s="309">
        <v>16.3</v>
      </c>
      <c r="I26" s="310">
        <v>48051</v>
      </c>
    </row>
    <row r="27" spans="1:9" ht="12.95" customHeight="1" x14ac:dyDescent="0.25">
      <c r="A27" s="623"/>
      <c r="B27" s="545" t="s">
        <v>148</v>
      </c>
      <c r="C27" s="308">
        <v>1529</v>
      </c>
      <c r="D27" s="309">
        <v>26</v>
      </c>
      <c r="E27" s="308">
        <v>3271</v>
      </c>
      <c r="F27" s="309">
        <v>55.7</v>
      </c>
      <c r="G27" s="308">
        <v>1072</v>
      </c>
      <c r="H27" s="309">
        <v>18.3</v>
      </c>
      <c r="I27" s="310">
        <v>5872</v>
      </c>
    </row>
    <row r="28" spans="1:9" ht="12.95" customHeight="1" x14ac:dyDescent="0.25">
      <c r="A28" s="623"/>
      <c r="B28" s="545" t="s">
        <v>149</v>
      </c>
      <c r="C28" s="308">
        <v>4378</v>
      </c>
      <c r="D28" s="309">
        <v>14.2</v>
      </c>
      <c r="E28" s="308">
        <v>20696</v>
      </c>
      <c r="F28" s="309">
        <v>67.3</v>
      </c>
      <c r="G28" s="308">
        <v>5666</v>
      </c>
      <c r="H28" s="309">
        <v>18.399999999999999</v>
      </c>
      <c r="I28" s="310">
        <v>30740</v>
      </c>
    </row>
    <row r="29" spans="1:9" ht="12.95" customHeight="1" x14ac:dyDescent="0.25">
      <c r="A29" s="623"/>
      <c r="B29" s="545" t="s">
        <v>151</v>
      </c>
      <c r="C29" s="308">
        <v>97</v>
      </c>
      <c r="D29" s="309">
        <v>35.700000000000003</v>
      </c>
      <c r="E29" s="308">
        <v>154</v>
      </c>
      <c r="F29" s="309">
        <v>56.6</v>
      </c>
      <c r="G29" s="308">
        <v>21</v>
      </c>
      <c r="H29" s="309">
        <v>7.7</v>
      </c>
      <c r="I29" s="310">
        <v>272</v>
      </c>
    </row>
    <row r="30" spans="1:9" ht="12.95" customHeight="1" x14ac:dyDescent="0.25">
      <c r="A30" s="624"/>
      <c r="B30" s="544" t="s">
        <v>3</v>
      </c>
      <c r="C30" s="320">
        <v>6317</v>
      </c>
      <c r="D30" s="321">
        <v>7.4</v>
      </c>
      <c r="E30" s="320">
        <v>64028</v>
      </c>
      <c r="F30" s="321">
        <v>75.400000000000006</v>
      </c>
      <c r="G30" s="320">
        <v>14590</v>
      </c>
      <c r="H30" s="321">
        <v>17.2</v>
      </c>
      <c r="I30" s="322">
        <v>84935</v>
      </c>
    </row>
  </sheetData>
  <mergeCells count="10">
    <mergeCell ref="A7:A10"/>
    <mergeCell ref="A11:A15"/>
    <mergeCell ref="A16:A20"/>
    <mergeCell ref="A21:A25"/>
    <mergeCell ref="A26:A30"/>
    <mergeCell ref="A5:B6"/>
    <mergeCell ref="C5:D5"/>
    <mergeCell ref="E5:F5"/>
    <mergeCell ref="G5:H5"/>
    <mergeCell ref="I5:I6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département_x000D_Année scolaire 2018-2019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9"/>
  <sheetViews>
    <sheetView workbookViewId="0"/>
  </sheetViews>
  <sheetFormatPr baseColWidth="10" defaultRowHeight="15" x14ac:dyDescent="0.25"/>
  <cols>
    <col min="1" max="1" width="10.7109375" style="1" customWidth="1"/>
    <col min="2" max="2" width="14.28515625" style="1" bestFit="1" customWidth="1"/>
    <col min="3" max="14" width="6.7109375" style="1" customWidth="1"/>
    <col min="15" max="16384" width="11.42578125" style="1"/>
  </cols>
  <sheetData>
    <row r="1" spans="1:14" customFormat="1" ht="18" x14ac:dyDescent="0.25">
      <c r="A1" s="9" t="s">
        <v>451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14" customFormat="1" ht="18" x14ac:dyDescent="0.25">
      <c r="A2" s="5" t="s">
        <v>515</v>
      </c>
      <c r="C2" s="64"/>
      <c r="D2" s="64"/>
      <c r="E2" s="64"/>
      <c r="F2" s="64"/>
      <c r="G2" s="64"/>
      <c r="H2" s="64"/>
      <c r="I2" s="64"/>
      <c r="J2" s="64"/>
      <c r="K2" s="64"/>
      <c r="L2" s="65"/>
      <c r="M2" s="65"/>
      <c r="N2" s="65"/>
    </row>
    <row r="3" spans="1:14" customFormat="1" ht="12.95" customHeight="1" x14ac:dyDescent="0.25">
      <c r="A3" s="324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</row>
    <row r="4" spans="1:14" ht="12.95" customHeight="1" x14ac:dyDescent="0.25">
      <c r="A4" s="628" t="s">
        <v>129</v>
      </c>
      <c r="B4" s="629"/>
      <c r="C4" s="632" t="s">
        <v>0</v>
      </c>
      <c r="D4" s="633"/>
      <c r="E4" s="634"/>
      <c r="F4" s="632" t="s">
        <v>143</v>
      </c>
      <c r="G4" s="633"/>
      <c r="H4" s="634"/>
      <c r="I4" s="632" t="s">
        <v>2</v>
      </c>
      <c r="J4" s="633"/>
      <c r="K4" s="633"/>
      <c r="L4" s="635" t="s">
        <v>3</v>
      </c>
      <c r="M4" s="633"/>
      <c r="N4" s="634"/>
    </row>
    <row r="5" spans="1:14" ht="12.95" customHeight="1" x14ac:dyDescent="0.25">
      <c r="A5" s="630"/>
      <c r="B5" s="631"/>
      <c r="C5" s="344" t="s">
        <v>156</v>
      </c>
      <c r="D5" s="345" t="s">
        <v>155</v>
      </c>
      <c r="E5" s="346" t="s">
        <v>3</v>
      </c>
      <c r="F5" s="344" t="s">
        <v>156</v>
      </c>
      <c r="G5" s="345" t="s">
        <v>155</v>
      </c>
      <c r="H5" s="346" t="s">
        <v>3</v>
      </c>
      <c r="I5" s="344" t="s">
        <v>156</v>
      </c>
      <c r="J5" s="345" t="s">
        <v>155</v>
      </c>
      <c r="K5" s="344" t="s">
        <v>3</v>
      </c>
      <c r="L5" s="347" t="s">
        <v>156</v>
      </c>
      <c r="M5" s="345" t="s">
        <v>155</v>
      </c>
      <c r="N5" s="346" t="s">
        <v>3</v>
      </c>
    </row>
    <row r="6" spans="1:14" ht="12.95" customHeight="1" x14ac:dyDescent="0.25">
      <c r="A6" s="625" t="s">
        <v>146</v>
      </c>
      <c r="B6" s="348" t="s">
        <v>147</v>
      </c>
      <c r="C6" s="332">
        <v>32</v>
      </c>
      <c r="D6" s="339">
        <v>40</v>
      </c>
      <c r="E6" s="325">
        <v>72</v>
      </c>
      <c r="F6" s="332">
        <v>5183</v>
      </c>
      <c r="G6" s="339">
        <v>5107</v>
      </c>
      <c r="H6" s="325">
        <v>10290</v>
      </c>
      <c r="I6" s="332">
        <v>1097</v>
      </c>
      <c r="J6" s="339">
        <v>1214</v>
      </c>
      <c r="K6" s="328">
        <v>2311</v>
      </c>
      <c r="L6" s="335">
        <v>6312</v>
      </c>
      <c r="M6" s="339">
        <v>6361</v>
      </c>
      <c r="N6" s="325">
        <v>12673</v>
      </c>
    </row>
    <row r="7" spans="1:14" ht="12.95" customHeight="1" x14ac:dyDescent="0.25">
      <c r="A7" s="626"/>
      <c r="B7" s="349" t="s">
        <v>148</v>
      </c>
      <c r="C7" s="333">
        <v>18</v>
      </c>
      <c r="D7" s="340">
        <v>137</v>
      </c>
      <c r="E7" s="326">
        <v>155</v>
      </c>
      <c r="F7" s="333">
        <v>163</v>
      </c>
      <c r="G7" s="340">
        <v>249</v>
      </c>
      <c r="H7" s="326">
        <v>412</v>
      </c>
      <c r="I7" s="333">
        <v>51</v>
      </c>
      <c r="J7" s="340">
        <v>84</v>
      </c>
      <c r="K7" s="329">
        <v>135</v>
      </c>
      <c r="L7" s="336">
        <v>232</v>
      </c>
      <c r="M7" s="340">
        <v>470</v>
      </c>
      <c r="N7" s="326">
        <v>702</v>
      </c>
    </row>
    <row r="8" spans="1:14" ht="12.95" customHeight="1" x14ac:dyDescent="0.25">
      <c r="A8" s="626"/>
      <c r="B8" s="350" t="s">
        <v>149</v>
      </c>
      <c r="C8" s="334">
        <v>690</v>
      </c>
      <c r="D8" s="341">
        <v>608</v>
      </c>
      <c r="E8" s="327">
        <v>1298</v>
      </c>
      <c r="F8" s="334">
        <v>2976</v>
      </c>
      <c r="G8" s="341">
        <v>2661</v>
      </c>
      <c r="H8" s="327">
        <v>5637</v>
      </c>
      <c r="I8" s="334">
        <v>1010</v>
      </c>
      <c r="J8" s="341">
        <v>1120</v>
      </c>
      <c r="K8" s="330">
        <v>2130</v>
      </c>
      <c r="L8" s="337">
        <v>4676</v>
      </c>
      <c r="M8" s="341">
        <v>4389</v>
      </c>
      <c r="N8" s="327">
        <v>9065</v>
      </c>
    </row>
    <row r="9" spans="1:14" ht="12.95" customHeight="1" x14ac:dyDescent="0.25">
      <c r="A9" s="627"/>
      <c r="B9" s="343" t="s">
        <v>3</v>
      </c>
      <c r="C9" s="331">
        <v>740</v>
      </c>
      <c r="D9" s="342">
        <v>785</v>
      </c>
      <c r="E9" s="323">
        <v>1525</v>
      </c>
      <c r="F9" s="331">
        <v>8322</v>
      </c>
      <c r="G9" s="342">
        <v>8017</v>
      </c>
      <c r="H9" s="323">
        <v>16339</v>
      </c>
      <c r="I9" s="331">
        <v>2158</v>
      </c>
      <c r="J9" s="342">
        <v>2418</v>
      </c>
      <c r="K9" s="331">
        <v>4576</v>
      </c>
      <c r="L9" s="338">
        <v>11220</v>
      </c>
      <c r="M9" s="342">
        <v>11220</v>
      </c>
      <c r="N9" s="323">
        <v>22440</v>
      </c>
    </row>
    <row r="10" spans="1:14" ht="12.95" customHeight="1" x14ac:dyDescent="0.25">
      <c r="A10" s="625" t="s">
        <v>150</v>
      </c>
      <c r="B10" s="348" t="s">
        <v>147</v>
      </c>
      <c r="C10" s="332">
        <v>37</v>
      </c>
      <c r="D10" s="339">
        <v>57</v>
      </c>
      <c r="E10" s="325">
        <v>94</v>
      </c>
      <c r="F10" s="332">
        <v>2152</v>
      </c>
      <c r="G10" s="339">
        <v>2089</v>
      </c>
      <c r="H10" s="325">
        <v>4241</v>
      </c>
      <c r="I10" s="332">
        <v>296</v>
      </c>
      <c r="J10" s="339">
        <v>344</v>
      </c>
      <c r="K10" s="328">
        <v>640</v>
      </c>
      <c r="L10" s="335">
        <v>2485</v>
      </c>
      <c r="M10" s="339">
        <v>2490</v>
      </c>
      <c r="N10" s="325">
        <v>4975</v>
      </c>
    </row>
    <row r="11" spans="1:14" ht="12.95" customHeight="1" x14ac:dyDescent="0.25">
      <c r="A11" s="626"/>
      <c r="B11" s="349" t="s">
        <v>148</v>
      </c>
      <c r="C11" s="333">
        <v>88</v>
      </c>
      <c r="D11" s="340">
        <v>109</v>
      </c>
      <c r="E11" s="326">
        <v>197</v>
      </c>
      <c r="F11" s="333">
        <v>178</v>
      </c>
      <c r="G11" s="340">
        <v>105</v>
      </c>
      <c r="H11" s="326">
        <v>283</v>
      </c>
      <c r="I11" s="333">
        <v>3</v>
      </c>
      <c r="J11" s="340">
        <v>14</v>
      </c>
      <c r="K11" s="329">
        <v>17</v>
      </c>
      <c r="L11" s="336">
        <v>269</v>
      </c>
      <c r="M11" s="340">
        <v>228</v>
      </c>
      <c r="N11" s="326">
        <v>497</v>
      </c>
    </row>
    <row r="12" spans="1:14" ht="12.95" customHeight="1" x14ac:dyDescent="0.25">
      <c r="A12" s="626"/>
      <c r="B12" s="349" t="s">
        <v>149</v>
      </c>
      <c r="C12" s="333">
        <v>284</v>
      </c>
      <c r="D12" s="340">
        <v>259</v>
      </c>
      <c r="E12" s="326">
        <v>543</v>
      </c>
      <c r="F12" s="333">
        <v>934</v>
      </c>
      <c r="G12" s="340">
        <v>912</v>
      </c>
      <c r="H12" s="326">
        <v>1846</v>
      </c>
      <c r="I12" s="333">
        <v>127</v>
      </c>
      <c r="J12" s="340">
        <v>156</v>
      </c>
      <c r="K12" s="329">
        <v>283</v>
      </c>
      <c r="L12" s="336">
        <v>1345</v>
      </c>
      <c r="M12" s="340">
        <v>1327</v>
      </c>
      <c r="N12" s="326">
        <v>2672</v>
      </c>
    </row>
    <row r="13" spans="1:14" ht="12.95" customHeight="1" x14ac:dyDescent="0.25">
      <c r="A13" s="626"/>
      <c r="B13" s="350" t="s">
        <v>151</v>
      </c>
      <c r="C13" s="334">
        <v>9</v>
      </c>
      <c r="D13" s="341">
        <v>19</v>
      </c>
      <c r="E13" s="327">
        <v>28</v>
      </c>
      <c r="F13" s="334">
        <v>14</v>
      </c>
      <c r="G13" s="341">
        <v>39</v>
      </c>
      <c r="H13" s="327">
        <v>53</v>
      </c>
      <c r="I13" s="334">
        <v>1</v>
      </c>
      <c r="J13" s="341">
        <v>8</v>
      </c>
      <c r="K13" s="330">
        <v>9</v>
      </c>
      <c r="L13" s="337">
        <v>24</v>
      </c>
      <c r="M13" s="341">
        <v>66</v>
      </c>
      <c r="N13" s="327">
        <v>90</v>
      </c>
    </row>
    <row r="14" spans="1:14" ht="12.95" customHeight="1" x14ac:dyDescent="0.25">
      <c r="A14" s="627"/>
      <c r="B14" s="343" t="s">
        <v>3</v>
      </c>
      <c r="C14" s="331">
        <v>418</v>
      </c>
      <c r="D14" s="342">
        <v>444</v>
      </c>
      <c r="E14" s="323">
        <v>862</v>
      </c>
      <c r="F14" s="331">
        <v>3278</v>
      </c>
      <c r="G14" s="342">
        <v>3145</v>
      </c>
      <c r="H14" s="323">
        <v>6423</v>
      </c>
      <c r="I14" s="331">
        <v>427</v>
      </c>
      <c r="J14" s="342">
        <v>522</v>
      </c>
      <c r="K14" s="331">
        <v>949</v>
      </c>
      <c r="L14" s="338">
        <v>4123</v>
      </c>
      <c r="M14" s="342">
        <v>4111</v>
      </c>
      <c r="N14" s="323">
        <v>8234</v>
      </c>
    </row>
    <row r="15" spans="1:14" ht="12.95" customHeight="1" x14ac:dyDescent="0.25">
      <c r="A15" s="625" t="s">
        <v>152</v>
      </c>
      <c r="B15" s="348" t="s">
        <v>147</v>
      </c>
      <c r="C15" s="332">
        <v>11</v>
      </c>
      <c r="D15" s="339">
        <v>21</v>
      </c>
      <c r="E15" s="325">
        <v>32</v>
      </c>
      <c r="F15" s="332">
        <v>2635</v>
      </c>
      <c r="G15" s="339">
        <v>2590</v>
      </c>
      <c r="H15" s="325">
        <v>5225</v>
      </c>
      <c r="I15" s="332">
        <v>531</v>
      </c>
      <c r="J15" s="339">
        <v>544</v>
      </c>
      <c r="K15" s="328">
        <v>1075</v>
      </c>
      <c r="L15" s="335">
        <v>3177</v>
      </c>
      <c r="M15" s="339">
        <v>3155</v>
      </c>
      <c r="N15" s="325">
        <v>6332</v>
      </c>
    </row>
    <row r="16" spans="1:14" ht="12.95" customHeight="1" x14ac:dyDescent="0.25">
      <c r="A16" s="626"/>
      <c r="B16" s="349" t="s">
        <v>148</v>
      </c>
      <c r="C16" s="333">
        <v>77</v>
      </c>
      <c r="D16" s="340">
        <v>44</v>
      </c>
      <c r="E16" s="326">
        <v>121</v>
      </c>
      <c r="F16" s="333">
        <v>86</v>
      </c>
      <c r="G16" s="340">
        <v>93</v>
      </c>
      <c r="H16" s="326">
        <v>179</v>
      </c>
      <c r="I16" s="333">
        <v>77</v>
      </c>
      <c r="J16" s="340">
        <v>66</v>
      </c>
      <c r="K16" s="329">
        <v>143</v>
      </c>
      <c r="L16" s="336">
        <v>240</v>
      </c>
      <c r="M16" s="340">
        <v>203</v>
      </c>
      <c r="N16" s="326">
        <v>443</v>
      </c>
    </row>
    <row r="17" spans="1:14" ht="12.95" customHeight="1" x14ac:dyDescent="0.25">
      <c r="A17" s="626"/>
      <c r="B17" s="349" t="s">
        <v>149</v>
      </c>
      <c r="C17" s="333">
        <v>312</v>
      </c>
      <c r="D17" s="340">
        <v>274</v>
      </c>
      <c r="E17" s="326">
        <v>586</v>
      </c>
      <c r="F17" s="333">
        <v>1562</v>
      </c>
      <c r="G17" s="340">
        <v>1265</v>
      </c>
      <c r="H17" s="326">
        <v>2827</v>
      </c>
      <c r="I17" s="333">
        <v>268</v>
      </c>
      <c r="J17" s="340">
        <v>243</v>
      </c>
      <c r="K17" s="329">
        <v>511</v>
      </c>
      <c r="L17" s="336">
        <v>2142</v>
      </c>
      <c r="M17" s="340">
        <v>1782</v>
      </c>
      <c r="N17" s="326">
        <v>3924</v>
      </c>
    </row>
    <row r="18" spans="1:14" ht="12.95" customHeight="1" x14ac:dyDescent="0.25">
      <c r="A18" s="626"/>
      <c r="B18" s="350" t="s">
        <v>151</v>
      </c>
      <c r="C18" s="334">
        <v>15</v>
      </c>
      <c r="D18" s="341">
        <v>26</v>
      </c>
      <c r="E18" s="327">
        <v>41</v>
      </c>
      <c r="F18" s="334">
        <v>11</v>
      </c>
      <c r="G18" s="341">
        <v>29</v>
      </c>
      <c r="H18" s="327">
        <v>40</v>
      </c>
      <c r="I18" s="334">
        <v>1</v>
      </c>
      <c r="J18" s="341" t="s">
        <v>157</v>
      </c>
      <c r="K18" s="330">
        <v>1</v>
      </c>
      <c r="L18" s="337">
        <v>27</v>
      </c>
      <c r="M18" s="341">
        <v>55</v>
      </c>
      <c r="N18" s="327">
        <v>82</v>
      </c>
    </row>
    <row r="19" spans="1:14" ht="12.95" customHeight="1" x14ac:dyDescent="0.25">
      <c r="A19" s="627"/>
      <c r="B19" s="343" t="s">
        <v>3</v>
      </c>
      <c r="C19" s="331">
        <v>415</v>
      </c>
      <c r="D19" s="342">
        <v>365</v>
      </c>
      <c r="E19" s="323">
        <v>780</v>
      </c>
      <c r="F19" s="331">
        <v>4294</v>
      </c>
      <c r="G19" s="342">
        <v>3977</v>
      </c>
      <c r="H19" s="323">
        <v>8271</v>
      </c>
      <c r="I19" s="331">
        <v>877</v>
      </c>
      <c r="J19" s="342">
        <v>853</v>
      </c>
      <c r="K19" s="331">
        <v>1730</v>
      </c>
      <c r="L19" s="338">
        <v>5586</v>
      </c>
      <c r="M19" s="342">
        <v>5195</v>
      </c>
      <c r="N19" s="323">
        <v>10781</v>
      </c>
    </row>
    <row r="20" spans="1:14" ht="12.95" customHeight="1" x14ac:dyDescent="0.25">
      <c r="A20" s="625" t="s">
        <v>153</v>
      </c>
      <c r="B20" s="348" t="s">
        <v>147</v>
      </c>
      <c r="C20" s="332">
        <v>49</v>
      </c>
      <c r="D20" s="339">
        <v>66</v>
      </c>
      <c r="E20" s="325">
        <v>115</v>
      </c>
      <c r="F20" s="332">
        <v>9944</v>
      </c>
      <c r="G20" s="339">
        <v>10207</v>
      </c>
      <c r="H20" s="325">
        <v>20151</v>
      </c>
      <c r="I20" s="332">
        <v>1841</v>
      </c>
      <c r="J20" s="339">
        <v>1964</v>
      </c>
      <c r="K20" s="328">
        <v>3805</v>
      </c>
      <c r="L20" s="335">
        <v>11834</v>
      </c>
      <c r="M20" s="339">
        <v>12237</v>
      </c>
      <c r="N20" s="325">
        <v>24071</v>
      </c>
    </row>
    <row r="21" spans="1:14" ht="12.95" customHeight="1" x14ac:dyDescent="0.25">
      <c r="A21" s="626"/>
      <c r="B21" s="349" t="s">
        <v>148</v>
      </c>
      <c r="C21" s="333">
        <v>441</v>
      </c>
      <c r="D21" s="340">
        <v>615</v>
      </c>
      <c r="E21" s="326">
        <v>1056</v>
      </c>
      <c r="F21" s="333">
        <v>1025</v>
      </c>
      <c r="G21" s="340">
        <v>1372</v>
      </c>
      <c r="H21" s="326">
        <v>2397</v>
      </c>
      <c r="I21" s="333">
        <v>368</v>
      </c>
      <c r="J21" s="340">
        <v>409</v>
      </c>
      <c r="K21" s="329">
        <v>777</v>
      </c>
      <c r="L21" s="336">
        <v>1834</v>
      </c>
      <c r="M21" s="340">
        <v>2396</v>
      </c>
      <c r="N21" s="326">
        <v>4230</v>
      </c>
    </row>
    <row r="22" spans="1:14" ht="12.95" customHeight="1" x14ac:dyDescent="0.25">
      <c r="A22" s="626"/>
      <c r="B22" s="349" t="s">
        <v>149</v>
      </c>
      <c r="C22" s="333">
        <v>905</v>
      </c>
      <c r="D22" s="340">
        <v>1046</v>
      </c>
      <c r="E22" s="326">
        <v>1951</v>
      </c>
      <c r="F22" s="333">
        <v>5270</v>
      </c>
      <c r="G22" s="340">
        <v>5116</v>
      </c>
      <c r="H22" s="326">
        <v>10386</v>
      </c>
      <c r="I22" s="333">
        <v>1495</v>
      </c>
      <c r="J22" s="340">
        <v>1247</v>
      </c>
      <c r="K22" s="329">
        <v>2742</v>
      </c>
      <c r="L22" s="336">
        <v>7670</v>
      </c>
      <c r="M22" s="340">
        <v>7409</v>
      </c>
      <c r="N22" s="326">
        <v>15079</v>
      </c>
    </row>
    <row r="23" spans="1:14" ht="12.95" customHeight="1" x14ac:dyDescent="0.25">
      <c r="A23" s="626"/>
      <c r="B23" s="350" t="s">
        <v>151</v>
      </c>
      <c r="C23" s="334" t="s">
        <v>157</v>
      </c>
      <c r="D23" s="341">
        <v>28</v>
      </c>
      <c r="E23" s="327">
        <v>28</v>
      </c>
      <c r="F23" s="334">
        <v>5</v>
      </c>
      <c r="G23" s="341">
        <v>56</v>
      </c>
      <c r="H23" s="327">
        <v>61</v>
      </c>
      <c r="I23" s="334">
        <v>2</v>
      </c>
      <c r="J23" s="341">
        <v>9</v>
      </c>
      <c r="K23" s="330">
        <v>11</v>
      </c>
      <c r="L23" s="337">
        <v>7</v>
      </c>
      <c r="M23" s="341">
        <v>93</v>
      </c>
      <c r="N23" s="327">
        <v>100</v>
      </c>
    </row>
    <row r="24" spans="1:14" ht="12.95" customHeight="1" x14ac:dyDescent="0.25">
      <c r="A24" s="627"/>
      <c r="B24" s="343" t="s">
        <v>3</v>
      </c>
      <c r="C24" s="331">
        <v>1395</v>
      </c>
      <c r="D24" s="342">
        <v>1755</v>
      </c>
      <c r="E24" s="323">
        <v>3150</v>
      </c>
      <c r="F24" s="331">
        <v>16244</v>
      </c>
      <c r="G24" s="342">
        <v>16751</v>
      </c>
      <c r="H24" s="323">
        <v>32995</v>
      </c>
      <c r="I24" s="331">
        <v>3706</v>
      </c>
      <c r="J24" s="342">
        <v>3629</v>
      </c>
      <c r="K24" s="331">
        <v>7335</v>
      </c>
      <c r="L24" s="338">
        <v>21345</v>
      </c>
      <c r="M24" s="342">
        <v>22135</v>
      </c>
      <c r="N24" s="323">
        <v>43480</v>
      </c>
    </row>
    <row r="25" spans="1:14" ht="12.95" customHeight="1" x14ac:dyDescent="0.25">
      <c r="A25" s="625" t="s">
        <v>154</v>
      </c>
      <c r="B25" s="348" t="s">
        <v>147</v>
      </c>
      <c r="C25" s="332">
        <v>129</v>
      </c>
      <c r="D25" s="339">
        <v>184</v>
      </c>
      <c r="E25" s="325">
        <v>313</v>
      </c>
      <c r="F25" s="332">
        <v>19914</v>
      </c>
      <c r="G25" s="339">
        <v>19993</v>
      </c>
      <c r="H25" s="325">
        <v>39907</v>
      </c>
      <c r="I25" s="332">
        <v>3765</v>
      </c>
      <c r="J25" s="339">
        <v>4066</v>
      </c>
      <c r="K25" s="328">
        <v>7831</v>
      </c>
      <c r="L25" s="335">
        <v>23808</v>
      </c>
      <c r="M25" s="339">
        <v>24243</v>
      </c>
      <c r="N25" s="325">
        <v>48051</v>
      </c>
    </row>
    <row r="26" spans="1:14" ht="12.95" customHeight="1" x14ac:dyDescent="0.25">
      <c r="A26" s="626"/>
      <c r="B26" s="349" t="s">
        <v>148</v>
      </c>
      <c r="C26" s="333">
        <v>624</v>
      </c>
      <c r="D26" s="340">
        <v>905</v>
      </c>
      <c r="E26" s="326">
        <v>1529</v>
      </c>
      <c r="F26" s="333">
        <v>1452</v>
      </c>
      <c r="G26" s="340">
        <v>1819</v>
      </c>
      <c r="H26" s="326">
        <v>3271</v>
      </c>
      <c r="I26" s="333">
        <v>499</v>
      </c>
      <c r="J26" s="340">
        <v>573</v>
      </c>
      <c r="K26" s="329">
        <v>1072</v>
      </c>
      <c r="L26" s="336">
        <v>2575</v>
      </c>
      <c r="M26" s="340">
        <v>3297</v>
      </c>
      <c r="N26" s="326">
        <v>5872</v>
      </c>
    </row>
    <row r="27" spans="1:14" ht="12.95" customHeight="1" x14ac:dyDescent="0.25">
      <c r="A27" s="626"/>
      <c r="B27" s="349" t="s">
        <v>149</v>
      </c>
      <c r="C27" s="333">
        <v>2191</v>
      </c>
      <c r="D27" s="340">
        <v>2187</v>
      </c>
      <c r="E27" s="326">
        <v>4378</v>
      </c>
      <c r="F27" s="333">
        <v>10742</v>
      </c>
      <c r="G27" s="340">
        <v>9954</v>
      </c>
      <c r="H27" s="326">
        <v>20696</v>
      </c>
      <c r="I27" s="333">
        <v>2900</v>
      </c>
      <c r="J27" s="340">
        <v>2766</v>
      </c>
      <c r="K27" s="329">
        <v>5666</v>
      </c>
      <c r="L27" s="336">
        <v>15833</v>
      </c>
      <c r="M27" s="340">
        <v>14907</v>
      </c>
      <c r="N27" s="326">
        <v>30740</v>
      </c>
    </row>
    <row r="28" spans="1:14" ht="12.95" customHeight="1" x14ac:dyDescent="0.25">
      <c r="A28" s="626"/>
      <c r="B28" s="350" t="s">
        <v>151</v>
      </c>
      <c r="C28" s="334">
        <v>24</v>
      </c>
      <c r="D28" s="341">
        <v>73</v>
      </c>
      <c r="E28" s="327">
        <v>97</v>
      </c>
      <c r="F28" s="334">
        <v>30</v>
      </c>
      <c r="G28" s="341">
        <v>124</v>
      </c>
      <c r="H28" s="327">
        <v>154</v>
      </c>
      <c r="I28" s="334">
        <v>4</v>
      </c>
      <c r="J28" s="341">
        <v>17</v>
      </c>
      <c r="K28" s="330">
        <v>21</v>
      </c>
      <c r="L28" s="337">
        <v>58</v>
      </c>
      <c r="M28" s="341">
        <v>214</v>
      </c>
      <c r="N28" s="327">
        <v>272</v>
      </c>
    </row>
    <row r="29" spans="1:14" ht="12.95" customHeight="1" x14ac:dyDescent="0.25">
      <c r="A29" s="627"/>
      <c r="B29" s="343" t="s">
        <v>3</v>
      </c>
      <c r="C29" s="331">
        <v>2968</v>
      </c>
      <c r="D29" s="342">
        <v>3349</v>
      </c>
      <c r="E29" s="323">
        <v>6317</v>
      </c>
      <c r="F29" s="331">
        <v>32138</v>
      </c>
      <c r="G29" s="342">
        <v>31890</v>
      </c>
      <c r="H29" s="323">
        <v>64028</v>
      </c>
      <c r="I29" s="331">
        <v>7168</v>
      </c>
      <c r="J29" s="342">
        <v>7422</v>
      </c>
      <c r="K29" s="331">
        <v>14590</v>
      </c>
      <c r="L29" s="338">
        <v>42274</v>
      </c>
      <c r="M29" s="342">
        <v>42661</v>
      </c>
      <c r="N29" s="323">
        <v>84935</v>
      </c>
    </row>
  </sheetData>
  <mergeCells count="10">
    <mergeCell ref="C4:E4"/>
    <mergeCell ref="F4:H4"/>
    <mergeCell ref="I4:K4"/>
    <mergeCell ref="L4:N4"/>
    <mergeCell ref="A6:A9"/>
    <mergeCell ref="A10:A14"/>
    <mergeCell ref="A15:A19"/>
    <mergeCell ref="A20:A24"/>
    <mergeCell ref="A25:A29"/>
    <mergeCell ref="A4:B5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 et sexe_x000D_Année scolaire 2018-2019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O55"/>
  <sheetViews>
    <sheetView showGridLines="0" workbookViewId="0"/>
  </sheetViews>
  <sheetFormatPr baseColWidth="10" defaultRowHeight="15" x14ac:dyDescent="0.25"/>
  <cols>
    <col min="1" max="2" width="25.7109375" style="1" customWidth="1"/>
    <col min="3" max="14" width="5.7109375" style="1" customWidth="1"/>
    <col min="15" max="16384" width="11.42578125" style="1"/>
  </cols>
  <sheetData>
    <row r="1" spans="1:15" s="70" customFormat="1" ht="18" x14ac:dyDescent="0.25">
      <c r="A1" s="66" t="s">
        <v>452</v>
      </c>
      <c r="B1" s="67"/>
      <c r="C1" s="68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s="70" customFormat="1" ht="15.75" x14ac:dyDescent="0.25">
      <c r="A2" s="5" t="s">
        <v>515</v>
      </c>
      <c r="B2" s="67"/>
      <c r="C2" s="68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</row>
    <row r="3" spans="1:15" s="70" customFormat="1" x14ac:dyDescent="0.25">
      <c r="A3" s="71"/>
      <c r="B3" s="71"/>
      <c r="C3" s="72"/>
    </row>
    <row r="4" spans="1:15" x14ac:dyDescent="0.25">
      <c r="A4" s="351" t="s">
        <v>129</v>
      </c>
      <c r="B4" s="352"/>
      <c r="C4" s="638" t="s">
        <v>0</v>
      </c>
      <c r="D4" s="639"/>
      <c r="E4" s="640"/>
      <c r="F4" s="638" t="s">
        <v>143</v>
      </c>
      <c r="G4" s="639"/>
      <c r="H4" s="640"/>
      <c r="I4" s="638" t="s">
        <v>2</v>
      </c>
      <c r="J4" s="639"/>
      <c r="K4" s="639"/>
      <c r="L4" s="641" t="s">
        <v>3</v>
      </c>
      <c r="M4" s="639"/>
      <c r="N4" s="642"/>
    </row>
    <row r="5" spans="1:15" ht="34.5" x14ac:dyDescent="0.25">
      <c r="A5" s="353"/>
      <c r="B5" s="354"/>
      <c r="C5" s="401" t="s">
        <v>156</v>
      </c>
      <c r="D5" s="402" t="s">
        <v>155</v>
      </c>
      <c r="E5" s="403" t="s">
        <v>3</v>
      </c>
      <c r="F5" s="404" t="s">
        <v>156</v>
      </c>
      <c r="G5" s="405" t="s">
        <v>155</v>
      </c>
      <c r="H5" s="406" t="s">
        <v>3</v>
      </c>
      <c r="I5" s="405" t="s">
        <v>156</v>
      </c>
      <c r="J5" s="402" t="s">
        <v>155</v>
      </c>
      <c r="K5" s="407" t="s">
        <v>3</v>
      </c>
      <c r="L5" s="405" t="s">
        <v>156</v>
      </c>
      <c r="M5" s="402" t="s">
        <v>155</v>
      </c>
      <c r="N5" s="403" t="s">
        <v>3</v>
      </c>
    </row>
    <row r="6" spans="1:15" x14ac:dyDescent="0.25">
      <c r="A6" s="636" t="s">
        <v>158</v>
      </c>
      <c r="B6" s="637"/>
      <c r="C6" s="420">
        <v>740</v>
      </c>
      <c r="D6" s="421">
        <v>785</v>
      </c>
      <c r="E6" s="422">
        <v>1525</v>
      </c>
      <c r="F6" s="423">
        <v>8322</v>
      </c>
      <c r="G6" s="424">
        <v>8017</v>
      </c>
      <c r="H6" s="422">
        <v>16339</v>
      </c>
      <c r="I6" s="423">
        <v>2158</v>
      </c>
      <c r="J6" s="424">
        <v>2418</v>
      </c>
      <c r="K6" s="425">
        <v>4576</v>
      </c>
      <c r="L6" s="423">
        <v>11220</v>
      </c>
      <c r="M6" s="424">
        <v>11220</v>
      </c>
      <c r="N6" s="424">
        <v>22440</v>
      </c>
    </row>
    <row r="7" spans="1:15" x14ac:dyDescent="0.25">
      <c r="A7" s="381" t="s">
        <v>14</v>
      </c>
      <c r="B7" s="382" t="s">
        <v>159</v>
      </c>
      <c r="C7" s="187" t="s">
        <v>157</v>
      </c>
      <c r="D7" s="188" t="s">
        <v>157</v>
      </c>
      <c r="E7" s="189" t="s">
        <v>157</v>
      </c>
      <c r="F7" s="190">
        <v>144</v>
      </c>
      <c r="G7" s="191">
        <v>135</v>
      </c>
      <c r="H7" s="192">
        <v>279</v>
      </c>
      <c r="I7" s="191">
        <v>9</v>
      </c>
      <c r="J7" s="188">
        <v>10</v>
      </c>
      <c r="K7" s="193">
        <v>19</v>
      </c>
      <c r="L7" s="194">
        <v>153</v>
      </c>
      <c r="M7" s="195">
        <v>145</v>
      </c>
      <c r="N7" s="189">
        <v>298</v>
      </c>
    </row>
    <row r="8" spans="1:15" x14ac:dyDescent="0.25">
      <c r="A8" s="381" t="s">
        <v>15</v>
      </c>
      <c r="B8" s="382" t="s">
        <v>160</v>
      </c>
      <c r="C8" s="187" t="s">
        <v>157</v>
      </c>
      <c r="D8" s="188" t="s">
        <v>157</v>
      </c>
      <c r="E8" s="189" t="s">
        <v>157</v>
      </c>
      <c r="F8" s="190">
        <v>154</v>
      </c>
      <c r="G8" s="191">
        <v>180</v>
      </c>
      <c r="H8" s="192">
        <v>334</v>
      </c>
      <c r="I8" s="191">
        <v>47</v>
      </c>
      <c r="J8" s="188">
        <v>27</v>
      </c>
      <c r="K8" s="193">
        <v>74</v>
      </c>
      <c r="L8" s="194">
        <v>201</v>
      </c>
      <c r="M8" s="195">
        <v>207</v>
      </c>
      <c r="N8" s="189">
        <v>408</v>
      </c>
    </row>
    <row r="9" spans="1:15" x14ac:dyDescent="0.25">
      <c r="A9" s="381" t="s">
        <v>19</v>
      </c>
      <c r="B9" s="382" t="s">
        <v>161</v>
      </c>
      <c r="C9" s="187" t="s">
        <v>157</v>
      </c>
      <c r="D9" s="188" t="s">
        <v>157</v>
      </c>
      <c r="E9" s="189" t="s">
        <v>157</v>
      </c>
      <c r="F9" s="190">
        <v>115</v>
      </c>
      <c r="G9" s="191">
        <v>150</v>
      </c>
      <c r="H9" s="192">
        <v>265</v>
      </c>
      <c r="I9" s="191">
        <v>4</v>
      </c>
      <c r="J9" s="188">
        <v>5</v>
      </c>
      <c r="K9" s="193">
        <v>9</v>
      </c>
      <c r="L9" s="194">
        <v>119</v>
      </c>
      <c r="M9" s="195">
        <v>155</v>
      </c>
      <c r="N9" s="189">
        <v>274</v>
      </c>
    </row>
    <row r="10" spans="1:15" x14ac:dyDescent="0.25">
      <c r="A10" s="381" t="s">
        <v>24</v>
      </c>
      <c r="B10" s="382" t="s">
        <v>162</v>
      </c>
      <c r="C10" s="187" t="s">
        <v>157</v>
      </c>
      <c r="D10" s="188" t="s">
        <v>157</v>
      </c>
      <c r="E10" s="189" t="s">
        <v>157</v>
      </c>
      <c r="F10" s="190">
        <v>47</v>
      </c>
      <c r="G10" s="191">
        <v>47</v>
      </c>
      <c r="H10" s="192">
        <v>94</v>
      </c>
      <c r="I10" s="191">
        <v>3</v>
      </c>
      <c r="J10" s="188">
        <v>6</v>
      </c>
      <c r="K10" s="193">
        <v>9</v>
      </c>
      <c r="L10" s="194">
        <v>50</v>
      </c>
      <c r="M10" s="195">
        <v>53</v>
      </c>
      <c r="N10" s="189">
        <v>103</v>
      </c>
    </row>
    <row r="11" spans="1:15" x14ac:dyDescent="0.25">
      <c r="A11" s="381" t="s">
        <v>31</v>
      </c>
      <c r="B11" s="382" t="s">
        <v>163</v>
      </c>
      <c r="C11" s="187" t="s">
        <v>157</v>
      </c>
      <c r="D11" s="188" t="s">
        <v>157</v>
      </c>
      <c r="E11" s="189" t="s">
        <v>157</v>
      </c>
      <c r="F11" s="190">
        <v>151</v>
      </c>
      <c r="G11" s="191">
        <v>158</v>
      </c>
      <c r="H11" s="192">
        <v>309</v>
      </c>
      <c r="I11" s="191">
        <v>40</v>
      </c>
      <c r="J11" s="188">
        <v>47</v>
      </c>
      <c r="K11" s="193">
        <v>87</v>
      </c>
      <c r="L11" s="194">
        <v>191</v>
      </c>
      <c r="M11" s="195">
        <v>205</v>
      </c>
      <c r="N11" s="189">
        <v>396</v>
      </c>
    </row>
    <row r="12" spans="1:15" x14ac:dyDescent="0.25">
      <c r="A12" s="381" t="s">
        <v>129</v>
      </c>
      <c r="B12" s="382" t="s">
        <v>164</v>
      </c>
      <c r="C12" s="187">
        <v>69</v>
      </c>
      <c r="D12" s="188">
        <v>10</v>
      </c>
      <c r="E12" s="189">
        <v>79</v>
      </c>
      <c r="F12" s="190">
        <v>188</v>
      </c>
      <c r="G12" s="191">
        <v>42</v>
      </c>
      <c r="H12" s="192">
        <v>230</v>
      </c>
      <c r="I12" s="191">
        <v>24</v>
      </c>
      <c r="J12" s="188">
        <v>6</v>
      </c>
      <c r="K12" s="193">
        <v>30</v>
      </c>
      <c r="L12" s="194">
        <v>281</v>
      </c>
      <c r="M12" s="195">
        <v>58</v>
      </c>
      <c r="N12" s="189">
        <v>339</v>
      </c>
    </row>
    <row r="13" spans="1:15" x14ac:dyDescent="0.25">
      <c r="A13" s="381" t="s">
        <v>33</v>
      </c>
      <c r="B13" s="382" t="s">
        <v>165</v>
      </c>
      <c r="C13" s="187" t="s">
        <v>157</v>
      </c>
      <c r="D13" s="188" t="s">
        <v>157</v>
      </c>
      <c r="E13" s="189" t="s">
        <v>157</v>
      </c>
      <c r="F13" s="190">
        <v>130</v>
      </c>
      <c r="G13" s="191">
        <v>114</v>
      </c>
      <c r="H13" s="192">
        <v>244</v>
      </c>
      <c r="I13" s="191">
        <v>12</v>
      </c>
      <c r="J13" s="188">
        <v>19</v>
      </c>
      <c r="K13" s="193">
        <v>31</v>
      </c>
      <c r="L13" s="194">
        <v>142</v>
      </c>
      <c r="M13" s="195">
        <v>133</v>
      </c>
      <c r="N13" s="189">
        <v>275</v>
      </c>
    </row>
    <row r="14" spans="1:15" x14ac:dyDescent="0.25">
      <c r="A14" s="381" t="s">
        <v>38</v>
      </c>
      <c r="B14" s="382" t="s">
        <v>166</v>
      </c>
      <c r="C14" s="187" t="s">
        <v>157</v>
      </c>
      <c r="D14" s="188" t="s">
        <v>157</v>
      </c>
      <c r="E14" s="189" t="s">
        <v>157</v>
      </c>
      <c r="F14" s="190">
        <v>270</v>
      </c>
      <c r="G14" s="191">
        <v>227</v>
      </c>
      <c r="H14" s="192">
        <v>497</v>
      </c>
      <c r="I14" s="191">
        <v>86</v>
      </c>
      <c r="J14" s="188">
        <v>99</v>
      </c>
      <c r="K14" s="193">
        <v>185</v>
      </c>
      <c r="L14" s="194">
        <v>356</v>
      </c>
      <c r="M14" s="195">
        <v>326</v>
      </c>
      <c r="N14" s="189">
        <v>682</v>
      </c>
    </row>
    <row r="15" spans="1:15" x14ac:dyDescent="0.25">
      <c r="A15" s="381" t="s">
        <v>129</v>
      </c>
      <c r="B15" s="382" t="s">
        <v>167</v>
      </c>
      <c r="C15" s="187">
        <v>3</v>
      </c>
      <c r="D15" s="188">
        <v>25</v>
      </c>
      <c r="E15" s="189">
        <v>28</v>
      </c>
      <c r="F15" s="190">
        <v>41</v>
      </c>
      <c r="G15" s="191">
        <v>119</v>
      </c>
      <c r="H15" s="192">
        <v>160</v>
      </c>
      <c r="I15" s="191">
        <v>22</v>
      </c>
      <c r="J15" s="188">
        <v>76</v>
      </c>
      <c r="K15" s="193">
        <v>98</v>
      </c>
      <c r="L15" s="194">
        <v>66</v>
      </c>
      <c r="M15" s="195">
        <v>220</v>
      </c>
      <c r="N15" s="189">
        <v>286</v>
      </c>
    </row>
    <row r="16" spans="1:15" x14ac:dyDescent="0.25">
      <c r="A16" s="381" t="s">
        <v>129</v>
      </c>
      <c r="B16" s="382" t="s">
        <v>168</v>
      </c>
      <c r="C16" s="187">
        <v>46</v>
      </c>
      <c r="D16" s="188">
        <v>36</v>
      </c>
      <c r="E16" s="189">
        <v>82</v>
      </c>
      <c r="F16" s="190">
        <v>661</v>
      </c>
      <c r="G16" s="191">
        <v>658</v>
      </c>
      <c r="H16" s="192">
        <v>1319</v>
      </c>
      <c r="I16" s="191">
        <v>253</v>
      </c>
      <c r="J16" s="188">
        <v>233</v>
      </c>
      <c r="K16" s="193">
        <v>486</v>
      </c>
      <c r="L16" s="194">
        <v>960</v>
      </c>
      <c r="M16" s="195">
        <v>927</v>
      </c>
      <c r="N16" s="189">
        <v>1887</v>
      </c>
    </row>
    <row r="17" spans="1:14" x14ac:dyDescent="0.25">
      <c r="A17" s="381" t="s">
        <v>129</v>
      </c>
      <c r="B17" s="382" t="s">
        <v>169</v>
      </c>
      <c r="C17" s="187">
        <v>139</v>
      </c>
      <c r="D17" s="188">
        <v>55</v>
      </c>
      <c r="E17" s="189">
        <v>194</v>
      </c>
      <c r="F17" s="190">
        <v>422</v>
      </c>
      <c r="G17" s="191">
        <v>196</v>
      </c>
      <c r="H17" s="192">
        <v>618</v>
      </c>
      <c r="I17" s="191">
        <v>85</v>
      </c>
      <c r="J17" s="188">
        <v>87</v>
      </c>
      <c r="K17" s="193">
        <v>172</v>
      </c>
      <c r="L17" s="194">
        <v>646</v>
      </c>
      <c r="M17" s="195">
        <v>338</v>
      </c>
      <c r="N17" s="189">
        <v>984</v>
      </c>
    </row>
    <row r="18" spans="1:14" x14ac:dyDescent="0.25">
      <c r="A18" s="381" t="s">
        <v>39</v>
      </c>
      <c r="B18" s="382" t="s">
        <v>170</v>
      </c>
      <c r="C18" s="187" t="s">
        <v>157</v>
      </c>
      <c r="D18" s="188" t="s">
        <v>157</v>
      </c>
      <c r="E18" s="189" t="s">
        <v>157</v>
      </c>
      <c r="F18" s="190">
        <v>219</v>
      </c>
      <c r="G18" s="191">
        <v>238</v>
      </c>
      <c r="H18" s="192">
        <v>457</v>
      </c>
      <c r="I18" s="191">
        <v>33</v>
      </c>
      <c r="J18" s="188">
        <v>25</v>
      </c>
      <c r="K18" s="193">
        <v>58</v>
      </c>
      <c r="L18" s="194">
        <v>252</v>
      </c>
      <c r="M18" s="195">
        <v>263</v>
      </c>
      <c r="N18" s="189">
        <v>515</v>
      </c>
    </row>
    <row r="19" spans="1:14" x14ac:dyDescent="0.25">
      <c r="A19" s="381" t="s">
        <v>40</v>
      </c>
      <c r="B19" s="382" t="s">
        <v>171</v>
      </c>
      <c r="C19" s="187" t="s">
        <v>157</v>
      </c>
      <c r="D19" s="188" t="s">
        <v>157</v>
      </c>
      <c r="E19" s="189" t="s">
        <v>157</v>
      </c>
      <c r="F19" s="190">
        <v>124</v>
      </c>
      <c r="G19" s="191">
        <v>107</v>
      </c>
      <c r="H19" s="192">
        <v>231</v>
      </c>
      <c r="I19" s="191">
        <v>29</v>
      </c>
      <c r="J19" s="188">
        <v>32</v>
      </c>
      <c r="K19" s="193">
        <v>61</v>
      </c>
      <c r="L19" s="194">
        <v>153</v>
      </c>
      <c r="M19" s="195">
        <v>139</v>
      </c>
      <c r="N19" s="189">
        <v>292</v>
      </c>
    </row>
    <row r="20" spans="1:14" x14ac:dyDescent="0.25">
      <c r="A20" s="381" t="s">
        <v>41</v>
      </c>
      <c r="B20" s="382" t="s">
        <v>172</v>
      </c>
      <c r="C20" s="187" t="s">
        <v>157</v>
      </c>
      <c r="D20" s="188" t="s">
        <v>157</v>
      </c>
      <c r="E20" s="189" t="s">
        <v>157</v>
      </c>
      <c r="F20" s="190">
        <v>172</v>
      </c>
      <c r="G20" s="191">
        <v>135</v>
      </c>
      <c r="H20" s="192">
        <v>307</v>
      </c>
      <c r="I20" s="191">
        <v>26</v>
      </c>
      <c r="J20" s="188">
        <v>31</v>
      </c>
      <c r="K20" s="193">
        <v>57</v>
      </c>
      <c r="L20" s="194">
        <v>198</v>
      </c>
      <c r="M20" s="195">
        <v>166</v>
      </c>
      <c r="N20" s="189">
        <v>364</v>
      </c>
    </row>
    <row r="21" spans="1:14" x14ac:dyDescent="0.25">
      <c r="A21" s="381" t="s">
        <v>42</v>
      </c>
      <c r="B21" s="382" t="s">
        <v>173</v>
      </c>
      <c r="C21" s="187" t="s">
        <v>157</v>
      </c>
      <c r="D21" s="188" t="s">
        <v>157</v>
      </c>
      <c r="E21" s="189" t="s">
        <v>157</v>
      </c>
      <c r="F21" s="190">
        <v>45</v>
      </c>
      <c r="G21" s="191">
        <v>49</v>
      </c>
      <c r="H21" s="192">
        <v>94</v>
      </c>
      <c r="I21" s="191">
        <v>5</v>
      </c>
      <c r="J21" s="188">
        <v>8</v>
      </c>
      <c r="K21" s="193">
        <v>13</v>
      </c>
      <c r="L21" s="194">
        <v>50</v>
      </c>
      <c r="M21" s="195">
        <v>57</v>
      </c>
      <c r="N21" s="189">
        <v>107</v>
      </c>
    </row>
    <row r="22" spans="1:14" x14ac:dyDescent="0.25">
      <c r="A22" s="381" t="s">
        <v>45</v>
      </c>
      <c r="B22" s="382" t="s">
        <v>174</v>
      </c>
      <c r="C22" s="187" t="s">
        <v>157</v>
      </c>
      <c r="D22" s="188" t="s">
        <v>157</v>
      </c>
      <c r="E22" s="189" t="s">
        <v>157</v>
      </c>
      <c r="F22" s="190">
        <v>219</v>
      </c>
      <c r="G22" s="191">
        <v>197</v>
      </c>
      <c r="H22" s="192">
        <v>416</v>
      </c>
      <c r="I22" s="191">
        <v>27</v>
      </c>
      <c r="J22" s="188">
        <v>31</v>
      </c>
      <c r="K22" s="193">
        <v>58</v>
      </c>
      <c r="L22" s="194">
        <v>246</v>
      </c>
      <c r="M22" s="195">
        <v>228</v>
      </c>
      <c r="N22" s="189">
        <v>474</v>
      </c>
    </row>
    <row r="23" spans="1:14" x14ac:dyDescent="0.25">
      <c r="A23" s="381" t="s">
        <v>129</v>
      </c>
      <c r="B23" s="382" t="s">
        <v>175</v>
      </c>
      <c r="C23" s="187">
        <v>3</v>
      </c>
      <c r="D23" s="188">
        <v>110</v>
      </c>
      <c r="E23" s="189">
        <v>113</v>
      </c>
      <c r="F23" s="190">
        <v>4</v>
      </c>
      <c r="G23" s="191">
        <v>83</v>
      </c>
      <c r="H23" s="192">
        <v>87</v>
      </c>
      <c r="I23" s="191">
        <v>1</v>
      </c>
      <c r="J23" s="188">
        <v>7</v>
      </c>
      <c r="K23" s="193">
        <v>8</v>
      </c>
      <c r="L23" s="194">
        <v>8</v>
      </c>
      <c r="M23" s="195">
        <v>200</v>
      </c>
      <c r="N23" s="189">
        <v>208</v>
      </c>
    </row>
    <row r="24" spans="1:14" x14ac:dyDescent="0.25">
      <c r="A24" s="381" t="s">
        <v>48</v>
      </c>
      <c r="B24" s="382" t="s">
        <v>176</v>
      </c>
      <c r="C24" s="187" t="s">
        <v>157</v>
      </c>
      <c r="D24" s="188" t="s">
        <v>157</v>
      </c>
      <c r="E24" s="189" t="s">
        <v>157</v>
      </c>
      <c r="F24" s="190">
        <v>144</v>
      </c>
      <c r="G24" s="191">
        <v>134</v>
      </c>
      <c r="H24" s="192">
        <v>278</v>
      </c>
      <c r="I24" s="191">
        <v>11</v>
      </c>
      <c r="J24" s="188">
        <v>18</v>
      </c>
      <c r="K24" s="193">
        <v>29</v>
      </c>
      <c r="L24" s="194">
        <v>155</v>
      </c>
      <c r="M24" s="195">
        <v>152</v>
      </c>
      <c r="N24" s="189">
        <v>307</v>
      </c>
    </row>
    <row r="25" spans="1:14" x14ac:dyDescent="0.25">
      <c r="A25" s="381" t="s">
        <v>50</v>
      </c>
      <c r="B25" s="382" t="s">
        <v>177</v>
      </c>
      <c r="C25" s="187" t="s">
        <v>157</v>
      </c>
      <c r="D25" s="188" t="s">
        <v>157</v>
      </c>
      <c r="E25" s="189" t="s">
        <v>157</v>
      </c>
      <c r="F25" s="190">
        <v>59</v>
      </c>
      <c r="G25" s="191">
        <v>58</v>
      </c>
      <c r="H25" s="192">
        <v>117</v>
      </c>
      <c r="I25" s="191">
        <v>2</v>
      </c>
      <c r="J25" s="188">
        <v>5</v>
      </c>
      <c r="K25" s="193">
        <v>7</v>
      </c>
      <c r="L25" s="194">
        <v>61</v>
      </c>
      <c r="M25" s="195">
        <v>63</v>
      </c>
      <c r="N25" s="189">
        <v>124</v>
      </c>
    </row>
    <row r="26" spans="1:14" x14ac:dyDescent="0.25">
      <c r="A26" s="381" t="s">
        <v>56</v>
      </c>
      <c r="B26" s="382" t="s">
        <v>178</v>
      </c>
      <c r="C26" s="187">
        <v>15</v>
      </c>
      <c r="D26" s="188">
        <v>19</v>
      </c>
      <c r="E26" s="189">
        <v>34</v>
      </c>
      <c r="F26" s="190">
        <v>135</v>
      </c>
      <c r="G26" s="191">
        <v>126</v>
      </c>
      <c r="H26" s="192">
        <v>261</v>
      </c>
      <c r="I26" s="191">
        <v>24</v>
      </c>
      <c r="J26" s="188">
        <v>23</v>
      </c>
      <c r="K26" s="193">
        <v>47</v>
      </c>
      <c r="L26" s="194">
        <v>174</v>
      </c>
      <c r="M26" s="195">
        <v>168</v>
      </c>
      <c r="N26" s="189">
        <v>342</v>
      </c>
    </row>
    <row r="27" spans="1:14" x14ac:dyDescent="0.25">
      <c r="A27" s="381" t="s">
        <v>59</v>
      </c>
      <c r="B27" s="382" t="s">
        <v>179</v>
      </c>
      <c r="C27" s="187" t="s">
        <v>157</v>
      </c>
      <c r="D27" s="188" t="s">
        <v>157</v>
      </c>
      <c r="E27" s="189" t="s">
        <v>157</v>
      </c>
      <c r="F27" s="190">
        <v>72</v>
      </c>
      <c r="G27" s="191">
        <v>63</v>
      </c>
      <c r="H27" s="192">
        <v>135</v>
      </c>
      <c r="I27" s="191">
        <v>3</v>
      </c>
      <c r="J27" s="188">
        <v>5</v>
      </c>
      <c r="K27" s="193">
        <v>8</v>
      </c>
      <c r="L27" s="194">
        <v>75</v>
      </c>
      <c r="M27" s="195">
        <v>68</v>
      </c>
      <c r="N27" s="189">
        <v>143</v>
      </c>
    </row>
    <row r="28" spans="1:14" x14ac:dyDescent="0.25">
      <c r="A28" s="381" t="s">
        <v>60</v>
      </c>
      <c r="B28" s="382" t="s">
        <v>180</v>
      </c>
      <c r="C28" s="187">
        <v>9</v>
      </c>
      <c r="D28" s="188">
        <v>12</v>
      </c>
      <c r="E28" s="189">
        <v>21</v>
      </c>
      <c r="F28" s="190">
        <v>89</v>
      </c>
      <c r="G28" s="191">
        <v>66</v>
      </c>
      <c r="H28" s="192">
        <v>155</v>
      </c>
      <c r="I28" s="191">
        <v>11</v>
      </c>
      <c r="J28" s="188">
        <v>10</v>
      </c>
      <c r="K28" s="193">
        <v>21</v>
      </c>
      <c r="L28" s="194">
        <v>109</v>
      </c>
      <c r="M28" s="195">
        <v>88</v>
      </c>
      <c r="N28" s="189">
        <v>197</v>
      </c>
    </row>
    <row r="29" spans="1:14" x14ac:dyDescent="0.25">
      <c r="A29" s="381" t="s">
        <v>67</v>
      </c>
      <c r="B29" s="382" t="s">
        <v>181</v>
      </c>
      <c r="C29" s="187" t="s">
        <v>157</v>
      </c>
      <c r="D29" s="188" t="s">
        <v>157</v>
      </c>
      <c r="E29" s="189" t="s">
        <v>157</v>
      </c>
      <c r="F29" s="190">
        <v>66</v>
      </c>
      <c r="G29" s="191">
        <v>68</v>
      </c>
      <c r="H29" s="192">
        <v>134</v>
      </c>
      <c r="I29" s="191">
        <v>7</v>
      </c>
      <c r="J29" s="188">
        <v>4</v>
      </c>
      <c r="K29" s="193">
        <v>11</v>
      </c>
      <c r="L29" s="194">
        <v>73</v>
      </c>
      <c r="M29" s="195">
        <v>72</v>
      </c>
      <c r="N29" s="189">
        <v>145</v>
      </c>
    </row>
    <row r="30" spans="1:14" x14ac:dyDescent="0.25">
      <c r="A30" s="381" t="s">
        <v>69</v>
      </c>
      <c r="B30" s="382" t="s">
        <v>182</v>
      </c>
      <c r="C30" s="187" t="s">
        <v>157</v>
      </c>
      <c r="D30" s="188" t="s">
        <v>157</v>
      </c>
      <c r="E30" s="189" t="s">
        <v>157</v>
      </c>
      <c r="F30" s="190">
        <v>50</v>
      </c>
      <c r="G30" s="191">
        <v>35</v>
      </c>
      <c r="H30" s="192">
        <v>85</v>
      </c>
      <c r="I30" s="191">
        <v>2</v>
      </c>
      <c r="J30" s="188">
        <v>11</v>
      </c>
      <c r="K30" s="193">
        <v>13</v>
      </c>
      <c r="L30" s="194">
        <v>52</v>
      </c>
      <c r="M30" s="195">
        <v>46</v>
      </c>
      <c r="N30" s="189">
        <v>98</v>
      </c>
    </row>
    <row r="31" spans="1:14" x14ac:dyDescent="0.25">
      <c r="A31" s="381" t="s">
        <v>75</v>
      </c>
      <c r="B31" s="382" t="s">
        <v>183</v>
      </c>
      <c r="C31" s="187" t="s">
        <v>157</v>
      </c>
      <c r="D31" s="188" t="s">
        <v>157</v>
      </c>
      <c r="E31" s="189" t="s">
        <v>157</v>
      </c>
      <c r="F31" s="190">
        <v>35</v>
      </c>
      <c r="G31" s="191">
        <v>44</v>
      </c>
      <c r="H31" s="192">
        <v>79</v>
      </c>
      <c r="I31" s="191">
        <v>104</v>
      </c>
      <c r="J31" s="188">
        <v>82</v>
      </c>
      <c r="K31" s="193">
        <v>186</v>
      </c>
      <c r="L31" s="194">
        <v>139</v>
      </c>
      <c r="M31" s="195">
        <v>126</v>
      </c>
      <c r="N31" s="189">
        <v>265</v>
      </c>
    </row>
    <row r="32" spans="1:14" x14ac:dyDescent="0.25">
      <c r="A32" s="381" t="s">
        <v>129</v>
      </c>
      <c r="B32" s="382" t="s">
        <v>184</v>
      </c>
      <c r="C32" s="187" t="s">
        <v>157</v>
      </c>
      <c r="D32" s="188" t="s">
        <v>157</v>
      </c>
      <c r="E32" s="189" t="s">
        <v>157</v>
      </c>
      <c r="F32" s="190">
        <v>226</v>
      </c>
      <c r="G32" s="191">
        <v>207</v>
      </c>
      <c r="H32" s="192">
        <v>433</v>
      </c>
      <c r="I32" s="191">
        <v>45</v>
      </c>
      <c r="J32" s="188">
        <v>63</v>
      </c>
      <c r="K32" s="193">
        <v>108</v>
      </c>
      <c r="L32" s="194">
        <v>271</v>
      </c>
      <c r="M32" s="195">
        <v>270</v>
      </c>
      <c r="N32" s="189">
        <v>541</v>
      </c>
    </row>
    <row r="33" spans="1:14" x14ac:dyDescent="0.25">
      <c r="A33" s="381" t="s">
        <v>129</v>
      </c>
      <c r="B33" s="382" t="s">
        <v>185</v>
      </c>
      <c r="C33" s="187">
        <v>6</v>
      </c>
      <c r="D33" s="188">
        <v>6</v>
      </c>
      <c r="E33" s="189">
        <v>12</v>
      </c>
      <c r="F33" s="190">
        <v>184</v>
      </c>
      <c r="G33" s="191">
        <v>173</v>
      </c>
      <c r="H33" s="192">
        <v>357</v>
      </c>
      <c r="I33" s="191">
        <v>67</v>
      </c>
      <c r="J33" s="188">
        <v>52</v>
      </c>
      <c r="K33" s="193">
        <v>119</v>
      </c>
      <c r="L33" s="194">
        <v>257</v>
      </c>
      <c r="M33" s="195">
        <v>231</v>
      </c>
      <c r="N33" s="189">
        <v>488</v>
      </c>
    </row>
    <row r="34" spans="1:14" x14ac:dyDescent="0.25">
      <c r="A34" s="381" t="s">
        <v>129</v>
      </c>
      <c r="B34" s="382" t="s">
        <v>180</v>
      </c>
      <c r="C34" s="187" t="s">
        <v>157</v>
      </c>
      <c r="D34" s="188" t="s">
        <v>157</v>
      </c>
      <c r="E34" s="189" t="s">
        <v>157</v>
      </c>
      <c r="F34" s="190">
        <v>68</v>
      </c>
      <c r="G34" s="191">
        <v>72</v>
      </c>
      <c r="H34" s="192">
        <v>140</v>
      </c>
      <c r="I34" s="191">
        <v>36</v>
      </c>
      <c r="J34" s="188">
        <v>40</v>
      </c>
      <c r="K34" s="193">
        <v>76</v>
      </c>
      <c r="L34" s="194">
        <v>104</v>
      </c>
      <c r="M34" s="195">
        <v>112</v>
      </c>
      <c r="N34" s="189">
        <v>216</v>
      </c>
    </row>
    <row r="35" spans="1:14" x14ac:dyDescent="0.25">
      <c r="A35" s="381" t="s">
        <v>129</v>
      </c>
      <c r="B35" s="382" t="s">
        <v>186</v>
      </c>
      <c r="C35" s="187">
        <v>4</v>
      </c>
      <c r="D35" s="188">
        <v>105</v>
      </c>
      <c r="E35" s="189">
        <v>109</v>
      </c>
      <c r="F35" s="190">
        <v>7</v>
      </c>
      <c r="G35" s="191">
        <v>106</v>
      </c>
      <c r="H35" s="192">
        <v>113</v>
      </c>
      <c r="I35" s="191">
        <v>1</v>
      </c>
      <c r="J35" s="188">
        <v>56</v>
      </c>
      <c r="K35" s="193">
        <v>57</v>
      </c>
      <c r="L35" s="194">
        <v>12</v>
      </c>
      <c r="M35" s="195">
        <v>267</v>
      </c>
      <c r="N35" s="189">
        <v>279</v>
      </c>
    </row>
    <row r="36" spans="1:14" x14ac:dyDescent="0.25">
      <c r="A36" s="381" t="s">
        <v>129</v>
      </c>
      <c r="B36" s="382" t="s">
        <v>187</v>
      </c>
      <c r="C36" s="187">
        <v>169</v>
      </c>
      <c r="D36" s="188">
        <v>88</v>
      </c>
      <c r="E36" s="189">
        <v>257</v>
      </c>
      <c r="F36" s="190">
        <v>473</v>
      </c>
      <c r="G36" s="191">
        <v>230</v>
      </c>
      <c r="H36" s="192">
        <v>703</v>
      </c>
      <c r="I36" s="191">
        <v>105</v>
      </c>
      <c r="J36" s="188">
        <v>60</v>
      </c>
      <c r="K36" s="193">
        <v>165</v>
      </c>
      <c r="L36" s="194">
        <v>747</v>
      </c>
      <c r="M36" s="195">
        <v>378</v>
      </c>
      <c r="N36" s="189">
        <v>1125</v>
      </c>
    </row>
    <row r="37" spans="1:14" x14ac:dyDescent="0.25">
      <c r="A37" s="381" t="s">
        <v>129</v>
      </c>
      <c r="B37" s="382" t="s">
        <v>188</v>
      </c>
      <c r="C37" s="187">
        <v>50</v>
      </c>
      <c r="D37" s="188">
        <v>117</v>
      </c>
      <c r="E37" s="189">
        <v>167</v>
      </c>
      <c r="F37" s="190">
        <v>323</v>
      </c>
      <c r="G37" s="191">
        <v>590</v>
      </c>
      <c r="H37" s="192">
        <v>913</v>
      </c>
      <c r="I37" s="191">
        <v>265</v>
      </c>
      <c r="J37" s="188">
        <v>391</v>
      </c>
      <c r="K37" s="193">
        <v>656</v>
      </c>
      <c r="L37" s="194">
        <v>638</v>
      </c>
      <c r="M37" s="195">
        <v>1098</v>
      </c>
      <c r="N37" s="189">
        <v>1736</v>
      </c>
    </row>
    <row r="38" spans="1:14" x14ac:dyDescent="0.25">
      <c r="A38" s="381" t="s">
        <v>76</v>
      </c>
      <c r="B38" s="382" t="s">
        <v>189</v>
      </c>
      <c r="C38" s="187" t="s">
        <v>157</v>
      </c>
      <c r="D38" s="188" t="s">
        <v>157</v>
      </c>
      <c r="E38" s="189" t="s">
        <v>157</v>
      </c>
      <c r="F38" s="190">
        <v>73</v>
      </c>
      <c r="G38" s="191">
        <v>75</v>
      </c>
      <c r="H38" s="192">
        <v>148</v>
      </c>
      <c r="I38" s="191">
        <v>9</v>
      </c>
      <c r="J38" s="188">
        <v>22</v>
      </c>
      <c r="K38" s="193">
        <v>31</v>
      </c>
      <c r="L38" s="194">
        <v>82</v>
      </c>
      <c r="M38" s="195">
        <v>97</v>
      </c>
      <c r="N38" s="189">
        <v>179</v>
      </c>
    </row>
    <row r="39" spans="1:14" x14ac:dyDescent="0.25">
      <c r="A39" s="381" t="s">
        <v>78</v>
      </c>
      <c r="B39" s="382" t="s">
        <v>190</v>
      </c>
      <c r="C39" s="187" t="s">
        <v>157</v>
      </c>
      <c r="D39" s="188" t="s">
        <v>157</v>
      </c>
      <c r="E39" s="189" t="s">
        <v>157</v>
      </c>
      <c r="F39" s="190">
        <v>296</v>
      </c>
      <c r="G39" s="191">
        <v>276</v>
      </c>
      <c r="H39" s="192">
        <v>572</v>
      </c>
      <c r="I39" s="191">
        <v>45</v>
      </c>
      <c r="J39" s="188">
        <v>44</v>
      </c>
      <c r="K39" s="193">
        <v>89</v>
      </c>
      <c r="L39" s="194">
        <v>341</v>
      </c>
      <c r="M39" s="195">
        <v>320</v>
      </c>
      <c r="N39" s="189">
        <v>661</v>
      </c>
    </row>
    <row r="40" spans="1:14" x14ac:dyDescent="0.25">
      <c r="A40" s="381" t="s">
        <v>129</v>
      </c>
      <c r="B40" s="382" t="s">
        <v>191</v>
      </c>
      <c r="C40" s="187" t="s">
        <v>157</v>
      </c>
      <c r="D40" s="188" t="s">
        <v>157</v>
      </c>
      <c r="E40" s="189" t="s">
        <v>157</v>
      </c>
      <c r="F40" s="190">
        <v>210</v>
      </c>
      <c r="G40" s="191">
        <v>267</v>
      </c>
      <c r="H40" s="192">
        <v>477</v>
      </c>
      <c r="I40" s="191">
        <v>44</v>
      </c>
      <c r="J40" s="188">
        <v>61</v>
      </c>
      <c r="K40" s="193">
        <v>105</v>
      </c>
      <c r="L40" s="194">
        <v>254</v>
      </c>
      <c r="M40" s="195">
        <v>328</v>
      </c>
      <c r="N40" s="189">
        <v>582</v>
      </c>
    </row>
    <row r="41" spans="1:14" x14ac:dyDescent="0.25">
      <c r="A41" s="381" t="s">
        <v>129</v>
      </c>
      <c r="B41" s="382" t="s">
        <v>165</v>
      </c>
      <c r="C41" s="187" t="s">
        <v>157</v>
      </c>
      <c r="D41" s="188" t="s">
        <v>157</v>
      </c>
      <c r="E41" s="189" t="s">
        <v>157</v>
      </c>
      <c r="F41" s="190">
        <v>156</v>
      </c>
      <c r="G41" s="191">
        <v>178</v>
      </c>
      <c r="H41" s="192">
        <v>334</v>
      </c>
      <c r="I41" s="191">
        <v>93</v>
      </c>
      <c r="J41" s="188">
        <v>86</v>
      </c>
      <c r="K41" s="193">
        <v>179</v>
      </c>
      <c r="L41" s="194">
        <v>249</v>
      </c>
      <c r="M41" s="195">
        <v>264</v>
      </c>
      <c r="N41" s="189">
        <v>513</v>
      </c>
    </row>
    <row r="42" spans="1:14" x14ac:dyDescent="0.25">
      <c r="A42" s="381" t="s">
        <v>129</v>
      </c>
      <c r="B42" s="382" t="s">
        <v>192</v>
      </c>
      <c r="C42" s="187">
        <v>101</v>
      </c>
      <c r="D42" s="188">
        <v>54</v>
      </c>
      <c r="E42" s="189">
        <v>155</v>
      </c>
      <c r="F42" s="190">
        <v>470</v>
      </c>
      <c r="G42" s="191">
        <v>296</v>
      </c>
      <c r="H42" s="192">
        <v>766</v>
      </c>
      <c r="I42" s="191">
        <v>79</v>
      </c>
      <c r="J42" s="188">
        <v>51</v>
      </c>
      <c r="K42" s="193">
        <v>130</v>
      </c>
      <c r="L42" s="194">
        <v>650</v>
      </c>
      <c r="M42" s="195">
        <v>401</v>
      </c>
      <c r="N42" s="189">
        <v>1051</v>
      </c>
    </row>
    <row r="43" spans="1:14" x14ac:dyDescent="0.25">
      <c r="A43" s="381" t="s">
        <v>81</v>
      </c>
      <c r="B43" s="382" t="s">
        <v>193</v>
      </c>
      <c r="C43" s="187" t="s">
        <v>157</v>
      </c>
      <c r="D43" s="188" t="s">
        <v>157</v>
      </c>
      <c r="E43" s="189" t="s">
        <v>157</v>
      </c>
      <c r="F43" s="190">
        <v>109</v>
      </c>
      <c r="G43" s="191">
        <v>97</v>
      </c>
      <c r="H43" s="192">
        <v>206</v>
      </c>
      <c r="I43" s="191">
        <v>15</v>
      </c>
      <c r="J43" s="188">
        <v>28</v>
      </c>
      <c r="K43" s="193">
        <v>43</v>
      </c>
      <c r="L43" s="194">
        <v>124</v>
      </c>
      <c r="M43" s="195">
        <v>125</v>
      </c>
      <c r="N43" s="189">
        <v>249</v>
      </c>
    </row>
    <row r="44" spans="1:14" x14ac:dyDescent="0.25">
      <c r="A44" s="381" t="s">
        <v>105</v>
      </c>
      <c r="B44" s="382" t="s">
        <v>194</v>
      </c>
      <c r="C44" s="187" t="s">
        <v>157</v>
      </c>
      <c r="D44" s="188" t="s">
        <v>157</v>
      </c>
      <c r="E44" s="189" t="s">
        <v>157</v>
      </c>
      <c r="F44" s="190">
        <v>136</v>
      </c>
      <c r="G44" s="191">
        <v>140</v>
      </c>
      <c r="H44" s="192">
        <v>276</v>
      </c>
      <c r="I44" s="191">
        <v>22</v>
      </c>
      <c r="J44" s="188">
        <v>30</v>
      </c>
      <c r="K44" s="193">
        <v>52</v>
      </c>
      <c r="L44" s="194">
        <v>158</v>
      </c>
      <c r="M44" s="195">
        <v>170</v>
      </c>
      <c r="N44" s="189">
        <v>328</v>
      </c>
    </row>
    <row r="45" spans="1:14" x14ac:dyDescent="0.25">
      <c r="A45" s="381" t="s">
        <v>111</v>
      </c>
      <c r="B45" s="382" t="s">
        <v>195</v>
      </c>
      <c r="C45" s="187" t="s">
        <v>157</v>
      </c>
      <c r="D45" s="188" t="s">
        <v>157</v>
      </c>
      <c r="E45" s="189" t="s">
        <v>157</v>
      </c>
      <c r="F45" s="190">
        <v>187</v>
      </c>
      <c r="G45" s="191">
        <v>164</v>
      </c>
      <c r="H45" s="192">
        <v>351</v>
      </c>
      <c r="I45" s="191">
        <v>45</v>
      </c>
      <c r="J45" s="188">
        <v>33</v>
      </c>
      <c r="K45" s="193">
        <v>78</v>
      </c>
      <c r="L45" s="194">
        <v>232</v>
      </c>
      <c r="M45" s="195">
        <v>197</v>
      </c>
      <c r="N45" s="189">
        <v>429</v>
      </c>
    </row>
    <row r="46" spans="1:14" x14ac:dyDescent="0.25">
      <c r="A46" s="381" t="s">
        <v>129</v>
      </c>
      <c r="B46" s="382" t="s">
        <v>196</v>
      </c>
      <c r="C46" s="187">
        <v>12</v>
      </c>
      <c r="D46" s="188">
        <v>7</v>
      </c>
      <c r="E46" s="189">
        <v>19</v>
      </c>
      <c r="F46" s="190">
        <v>156</v>
      </c>
      <c r="G46" s="191">
        <v>146</v>
      </c>
      <c r="H46" s="192">
        <v>302</v>
      </c>
      <c r="I46" s="191">
        <v>15</v>
      </c>
      <c r="J46" s="188">
        <v>18</v>
      </c>
      <c r="K46" s="193">
        <v>33</v>
      </c>
      <c r="L46" s="194">
        <v>183</v>
      </c>
      <c r="M46" s="195">
        <v>171</v>
      </c>
      <c r="N46" s="189">
        <v>354</v>
      </c>
    </row>
    <row r="47" spans="1:14" x14ac:dyDescent="0.25">
      <c r="A47" s="381" t="s">
        <v>113</v>
      </c>
      <c r="B47" s="382" t="s">
        <v>179</v>
      </c>
      <c r="C47" s="187" t="s">
        <v>157</v>
      </c>
      <c r="D47" s="188" t="s">
        <v>157</v>
      </c>
      <c r="E47" s="189" t="s">
        <v>157</v>
      </c>
      <c r="F47" s="190">
        <v>138</v>
      </c>
      <c r="G47" s="191">
        <v>141</v>
      </c>
      <c r="H47" s="192">
        <v>279</v>
      </c>
      <c r="I47" s="191">
        <v>10</v>
      </c>
      <c r="J47" s="188">
        <v>16</v>
      </c>
      <c r="K47" s="193">
        <v>26</v>
      </c>
      <c r="L47" s="194">
        <v>148</v>
      </c>
      <c r="M47" s="195">
        <v>157</v>
      </c>
      <c r="N47" s="189">
        <v>305</v>
      </c>
    </row>
    <row r="48" spans="1:14" x14ac:dyDescent="0.25">
      <c r="A48" s="381" t="s">
        <v>119</v>
      </c>
      <c r="B48" s="382" t="s">
        <v>197</v>
      </c>
      <c r="C48" s="187" t="s">
        <v>157</v>
      </c>
      <c r="D48" s="188" t="s">
        <v>157</v>
      </c>
      <c r="E48" s="189" t="s">
        <v>157</v>
      </c>
      <c r="F48" s="190">
        <v>67</v>
      </c>
      <c r="G48" s="191">
        <v>79</v>
      </c>
      <c r="H48" s="192">
        <v>146</v>
      </c>
      <c r="I48" s="191">
        <v>1</v>
      </c>
      <c r="J48" s="188">
        <v>7</v>
      </c>
      <c r="K48" s="193">
        <v>8</v>
      </c>
      <c r="L48" s="194">
        <v>68</v>
      </c>
      <c r="M48" s="195">
        <v>86</v>
      </c>
      <c r="N48" s="189">
        <v>154</v>
      </c>
    </row>
    <row r="49" spans="1:14" x14ac:dyDescent="0.25">
      <c r="A49" s="381" t="s">
        <v>120</v>
      </c>
      <c r="B49" s="382" t="s">
        <v>198</v>
      </c>
      <c r="C49" s="187" t="s">
        <v>157</v>
      </c>
      <c r="D49" s="188" t="s">
        <v>157</v>
      </c>
      <c r="E49" s="189" t="s">
        <v>157</v>
      </c>
      <c r="F49" s="190">
        <v>126</v>
      </c>
      <c r="G49" s="191">
        <v>93</v>
      </c>
      <c r="H49" s="192">
        <v>219</v>
      </c>
      <c r="I49" s="191">
        <v>9</v>
      </c>
      <c r="J49" s="188">
        <v>8</v>
      </c>
      <c r="K49" s="193">
        <v>17</v>
      </c>
      <c r="L49" s="194">
        <v>135</v>
      </c>
      <c r="M49" s="195">
        <v>101</v>
      </c>
      <c r="N49" s="189">
        <v>236</v>
      </c>
    </row>
    <row r="50" spans="1:14" x14ac:dyDescent="0.25">
      <c r="A50" s="381" t="s">
        <v>121</v>
      </c>
      <c r="B50" s="382" t="s">
        <v>199</v>
      </c>
      <c r="C50" s="187">
        <v>2</v>
      </c>
      <c r="D50" s="188">
        <v>3</v>
      </c>
      <c r="E50" s="189">
        <v>5</v>
      </c>
      <c r="F50" s="190">
        <v>166</v>
      </c>
      <c r="G50" s="191">
        <v>183</v>
      </c>
      <c r="H50" s="192">
        <v>349</v>
      </c>
      <c r="I50" s="191">
        <v>23</v>
      </c>
      <c r="J50" s="188">
        <v>28</v>
      </c>
      <c r="K50" s="193">
        <v>51</v>
      </c>
      <c r="L50" s="194">
        <v>191</v>
      </c>
      <c r="M50" s="195">
        <v>214</v>
      </c>
      <c r="N50" s="189">
        <v>405</v>
      </c>
    </row>
    <row r="51" spans="1:14" x14ac:dyDescent="0.25">
      <c r="A51" s="381" t="s">
        <v>129</v>
      </c>
      <c r="B51" s="382" t="s">
        <v>200</v>
      </c>
      <c r="C51" s="187">
        <v>12</v>
      </c>
      <c r="D51" s="188">
        <v>2</v>
      </c>
      <c r="E51" s="189">
        <v>14</v>
      </c>
      <c r="F51" s="190">
        <v>118</v>
      </c>
      <c r="G51" s="191">
        <v>47</v>
      </c>
      <c r="H51" s="192">
        <v>165</v>
      </c>
      <c r="I51" s="191">
        <v>28</v>
      </c>
      <c r="J51" s="188">
        <v>1</v>
      </c>
      <c r="K51" s="193">
        <v>29</v>
      </c>
      <c r="L51" s="194">
        <v>158</v>
      </c>
      <c r="M51" s="195">
        <v>50</v>
      </c>
      <c r="N51" s="189">
        <v>208</v>
      </c>
    </row>
    <row r="52" spans="1:14" x14ac:dyDescent="0.25">
      <c r="A52" s="381" t="s">
        <v>124</v>
      </c>
      <c r="B52" s="382" t="s">
        <v>185</v>
      </c>
      <c r="C52" s="187" t="s">
        <v>157</v>
      </c>
      <c r="D52" s="188" t="s">
        <v>157</v>
      </c>
      <c r="E52" s="189" t="s">
        <v>157</v>
      </c>
      <c r="F52" s="190">
        <v>198</v>
      </c>
      <c r="G52" s="191">
        <v>229</v>
      </c>
      <c r="H52" s="192">
        <v>427</v>
      </c>
      <c r="I52" s="191">
        <v>49</v>
      </c>
      <c r="J52" s="188">
        <v>87</v>
      </c>
      <c r="K52" s="193">
        <v>136</v>
      </c>
      <c r="L52" s="194">
        <v>247</v>
      </c>
      <c r="M52" s="195">
        <v>316</v>
      </c>
      <c r="N52" s="189">
        <v>563</v>
      </c>
    </row>
    <row r="53" spans="1:14" x14ac:dyDescent="0.25">
      <c r="A53" s="381" t="s">
        <v>129</v>
      </c>
      <c r="B53" s="382" t="s">
        <v>201</v>
      </c>
      <c r="C53" s="187" t="s">
        <v>157</v>
      </c>
      <c r="D53" s="188" t="s">
        <v>157</v>
      </c>
      <c r="E53" s="189" t="s">
        <v>157</v>
      </c>
      <c r="F53" s="190">
        <v>133</v>
      </c>
      <c r="G53" s="191">
        <v>123</v>
      </c>
      <c r="H53" s="192">
        <v>256</v>
      </c>
      <c r="I53" s="191">
        <v>33</v>
      </c>
      <c r="J53" s="188">
        <v>42</v>
      </c>
      <c r="K53" s="193">
        <v>75</v>
      </c>
      <c r="L53" s="194">
        <v>166</v>
      </c>
      <c r="M53" s="195">
        <v>165</v>
      </c>
      <c r="N53" s="189">
        <v>331</v>
      </c>
    </row>
    <row r="54" spans="1:14" x14ac:dyDescent="0.25">
      <c r="A54" s="381" t="s">
        <v>128</v>
      </c>
      <c r="B54" s="382" t="s">
        <v>202</v>
      </c>
      <c r="C54" s="187" t="s">
        <v>157</v>
      </c>
      <c r="D54" s="188" t="s">
        <v>157</v>
      </c>
      <c r="E54" s="189" t="s">
        <v>157</v>
      </c>
      <c r="F54" s="190">
        <v>270</v>
      </c>
      <c r="G54" s="191">
        <v>279</v>
      </c>
      <c r="H54" s="192">
        <v>549</v>
      </c>
      <c r="I54" s="191">
        <v>66</v>
      </c>
      <c r="J54" s="188">
        <v>69</v>
      </c>
      <c r="K54" s="193">
        <v>135</v>
      </c>
      <c r="L54" s="194">
        <v>336</v>
      </c>
      <c r="M54" s="195">
        <v>348</v>
      </c>
      <c r="N54" s="189">
        <v>684</v>
      </c>
    </row>
    <row r="55" spans="1:14" x14ac:dyDescent="0.25">
      <c r="A55" s="383" t="s">
        <v>129</v>
      </c>
      <c r="B55" s="384" t="s">
        <v>203</v>
      </c>
      <c r="C55" s="198">
        <v>100</v>
      </c>
      <c r="D55" s="199">
        <v>136</v>
      </c>
      <c r="E55" s="200">
        <v>236</v>
      </c>
      <c r="F55" s="201">
        <v>276</v>
      </c>
      <c r="G55" s="202">
        <v>397</v>
      </c>
      <c r="H55" s="203">
        <v>673</v>
      </c>
      <c r="I55" s="202">
        <v>183</v>
      </c>
      <c r="J55" s="199">
        <v>218</v>
      </c>
      <c r="K55" s="204">
        <v>401</v>
      </c>
      <c r="L55" s="205">
        <v>559</v>
      </c>
      <c r="M55" s="206">
        <v>751</v>
      </c>
      <c r="N55" s="200">
        <v>1310</v>
      </c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 r:id="rId1"/>
  <headerFooter>
    <oddHeader>Régime scolaire des établissements publics - Allier_x000D_Année scolaire 2018-2019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O35"/>
  <sheetViews>
    <sheetView showGridLines="0" workbookViewId="0"/>
  </sheetViews>
  <sheetFormatPr baseColWidth="10" defaultRowHeight="15" x14ac:dyDescent="0.25"/>
  <cols>
    <col min="1" max="2" width="25.7109375" style="1" customWidth="1"/>
    <col min="3" max="14" width="5.7109375" style="1" customWidth="1"/>
    <col min="15" max="16384" width="11.42578125" style="1"/>
  </cols>
  <sheetData>
    <row r="1" spans="1:15" s="70" customFormat="1" ht="18" x14ac:dyDescent="0.25">
      <c r="A1" s="66" t="s">
        <v>453</v>
      </c>
      <c r="B1" s="67"/>
      <c r="C1" s="68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s="70" customFormat="1" ht="15.75" x14ac:dyDescent="0.25">
      <c r="A2" s="5" t="s">
        <v>515</v>
      </c>
      <c r="B2" s="67"/>
      <c r="C2" s="68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</row>
    <row r="3" spans="1:15" s="70" customFormat="1" x14ac:dyDescent="0.25">
      <c r="A3" s="71"/>
      <c r="B3" s="71"/>
      <c r="C3" s="72"/>
    </row>
    <row r="4" spans="1:15" x14ac:dyDescent="0.25">
      <c r="A4" s="377" t="s">
        <v>129</v>
      </c>
      <c r="B4" s="378"/>
      <c r="C4" s="638" t="s">
        <v>0</v>
      </c>
      <c r="D4" s="639"/>
      <c r="E4" s="640"/>
      <c r="F4" s="638" t="s">
        <v>143</v>
      </c>
      <c r="G4" s="639"/>
      <c r="H4" s="640"/>
      <c r="I4" s="638" t="s">
        <v>2</v>
      </c>
      <c r="J4" s="639"/>
      <c r="K4" s="639"/>
      <c r="L4" s="641" t="s">
        <v>3</v>
      </c>
      <c r="M4" s="639"/>
      <c r="N4" s="642"/>
    </row>
    <row r="5" spans="1:15" ht="34.5" x14ac:dyDescent="0.25">
      <c r="A5" s="379"/>
      <c r="B5" s="380"/>
      <c r="C5" s="401" t="s">
        <v>156</v>
      </c>
      <c r="D5" s="402" t="s">
        <v>155</v>
      </c>
      <c r="E5" s="403" t="s">
        <v>3</v>
      </c>
      <c r="F5" s="404" t="s">
        <v>156</v>
      </c>
      <c r="G5" s="405" t="s">
        <v>155</v>
      </c>
      <c r="H5" s="406" t="s">
        <v>3</v>
      </c>
      <c r="I5" s="405" t="s">
        <v>156</v>
      </c>
      <c r="J5" s="402" t="s">
        <v>155</v>
      </c>
      <c r="K5" s="407" t="s">
        <v>3</v>
      </c>
      <c r="L5" s="405" t="s">
        <v>156</v>
      </c>
      <c r="M5" s="402" t="s">
        <v>155</v>
      </c>
      <c r="N5" s="403" t="s">
        <v>3</v>
      </c>
    </row>
    <row r="6" spans="1:15" x14ac:dyDescent="0.25">
      <c r="A6" s="643" t="s">
        <v>204</v>
      </c>
      <c r="B6" s="644"/>
      <c r="C6" s="355">
        <v>418</v>
      </c>
      <c r="D6" s="358">
        <v>444</v>
      </c>
      <c r="E6" s="356">
        <v>862</v>
      </c>
      <c r="F6" s="357">
        <v>3278</v>
      </c>
      <c r="G6" s="358">
        <v>3145</v>
      </c>
      <c r="H6" s="356">
        <v>6423</v>
      </c>
      <c r="I6" s="357">
        <v>427</v>
      </c>
      <c r="J6" s="358">
        <v>522</v>
      </c>
      <c r="K6" s="359">
        <v>949</v>
      </c>
      <c r="L6" s="357">
        <v>4123</v>
      </c>
      <c r="M6" s="358">
        <v>4111</v>
      </c>
      <c r="N6" s="358">
        <v>8234</v>
      </c>
    </row>
    <row r="7" spans="1:15" x14ac:dyDescent="0.25">
      <c r="A7" s="381" t="s">
        <v>6</v>
      </c>
      <c r="B7" s="382" t="s">
        <v>205</v>
      </c>
      <c r="C7" s="426" t="s">
        <v>157</v>
      </c>
      <c r="D7" s="427" t="s">
        <v>157</v>
      </c>
      <c r="E7" s="428" t="s">
        <v>157</v>
      </c>
      <c r="F7" s="429">
        <v>21</v>
      </c>
      <c r="G7" s="430">
        <v>35</v>
      </c>
      <c r="H7" s="431">
        <v>56</v>
      </c>
      <c r="I7" s="430">
        <v>2</v>
      </c>
      <c r="J7" s="427">
        <v>7</v>
      </c>
      <c r="K7" s="432">
        <v>9</v>
      </c>
      <c r="L7" s="433">
        <v>23</v>
      </c>
      <c r="M7" s="434">
        <v>42</v>
      </c>
      <c r="N7" s="428">
        <v>65</v>
      </c>
    </row>
    <row r="8" spans="1:15" x14ac:dyDescent="0.25">
      <c r="A8" s="381" t="s">
        <v>12</v>
      </c>
      <c r="B8" s="382" t="s">
        <v>206</v>
      </c>
      <c r="C8" s="426" t="s">
        <v>157</v>
      </c>
      <c r="D8" s="427" t="s">
        <v>157</v>
      </c>
      <c r="E8" s="428" t="s">
        <v>157</v>
      </c>
      <c r="F8" s="429">
        <v>168</v>
      </c>
      <c r="G8" s="430">
        <v>132</v>
      </c>
      <c r="H8" s="431">
        <v>300</v>
      </c>
      <c r="I8" s="430">
        <v>31</v>
      </c>
      <c r="J8" s="427">
        <v>33</v>
      </c>
      <c r="K8" s="432">
        <v>64</v>
      </c>
      <c r="L8" s="433">
        <v>199</v>
      </c>
      <c r="M8" s="434">
        <v>165</v>
      </c>
      <c r="N8" s="428">
        <v>364</v>
      </c>
    </row>
    <row r="9" spans="1:15" x14ac:dyDescent="0.25">
      <c r="A9" s="381" t="s">
        <v>129</v>
      </c>
      <c r="B9" s="382" t="s">
        <v>185</v>
      </c>
      <c r="C9" s="426">
        <v>5</v>
      </c>
      <c r="D9" s="427">
        <v>10</v>
      </c>
      <c r="E9" s="428">
        <v>15</v>
      </c>
      <c r="F9" s="429">
        <v>255</v>
      </c>
      <c r="G9" s="430">
        <v>227</v>
      </c>
      <c r="H9" s="431">
        <v>482</v>
      </c>
      <c r="I9" s="430">
        <v>38</v>
      </c>
      <c r="J9" s="427">
        <v>39</v>
      </c>
      <c r="K9" s="432">
        <v>77</v>
      </c>
      <c r="L9" s="433">
        <v>298</v>
      </c>
      <c r="M9" s="434">
        <v>276</v>
      </c>
      <c r="N9" s="428">
        <v>574</v>
      </c>
    </row>
    <row r="10" spans="1:15" x14ac:dyDescent="0.25">
      <c r="A10" s="381" t="s">
        <v>129</v>
      </c>
      <c r="B10" s="382" t="s">
        <v>207</v>
      </c>
      <c r="C10" s="426" t="s">
        <v>157</v>
      </c>
      <c r="D10" s="427">
        <v>4</v>
      </c>
      <c r="E10" s="428">
        <v>4</v>
      </c>
      <c r="F10" s="429">
        <v>205</v>
      </c>
      <c r="G10" s="430">
        <v>195</v>
      </c>
      <c r="H10" s="431">
        <v>400</v>
      </c>
      <c r="I10" s="430">
        <v>47</v>
      </c>
      <c r="J10" s="427">
        <v>42</v>
      </c>
      <c r="K10" s="432">
        <v>89</v>
      </c>
      <c r="L10" s="433">
        <v>252</v>
      </c>
      <c r="M10" s="434">
        <v>241</v>
      </c>
      <c r="N10" s="428">
        <v>493</v>
      </c>
    </row>
    <row r="11" spans="1:15" x14ac:dyDescent="0.25">
      <c r="A11" s="381" t="s">
        <v>129</v>
      </c>
      <c r="B11" s="382" t="s">
        <v>208</v>
      </c>
      <c r="C11" s="426" t="s">
        <v>157</v>
      </c>
      <c r="D11" s="427" t="s">
        <v>157</v>
      </c>
      <c r="E11" s="428" t="s">
        <v>157</v>
      </c>
      <c r="F11" s="429">
        <v>219</v>
      </c>
      <c r="G11" s="430">
        <v>255</v>
      </c>
      <c r="H11" s="431">
        <v>474</v>
      </c>
      <c r="I11" s="430">
        <v>30</v>
      </c>
      <c r="J11" s="427">
        <v>47</v>
      </c>
      <c r="K11" s="432">
        <v>77</v>
      </c>
      <c r="L11" s="433">
        <v>249</v>
      </c>
      <c r="M11" s="434">
        <v>302</v>
      </c>
      <c r="N11" s="428">
        <v>551</v>
      </c>
    </row>
    <row r="12" spans="1:15" x14ac:dyDescent="0.25">
      <c r="A12" s="381" t="s">
        <v>129</v>
      </c>
      <c r="B12" s="382" t="s">
        <v>209</v>
      </c>
      <c r="C12" s="426">
        <v>9</v>
      </c>
      <c r="D12" s="427">
        <v>19</v>
      </c>
      <c r="E12" s="428">
        <v>28</v>
      </c>
      <c r="F12" s="429">
        <v>14</v>
      </c>
      <c r="G12" s="430">
        <v>39</v>
      </c>
      <c r="H12" s="431">
        <v>53</v>
      </c>
      <c r="I12" s="430">
        <v>1</v>
      </c>
      <c r="J12" s="427">
        <v>8</v>
      </c>
      <c r="K12" s="432">
        <v>9</v>
      </c>
      <c r="L12" s="433">
        <v>24</v>
      </c>
      <c r="M12" s="434">
        <v>66</v>
      </c>
      <c r="N12" s="428">
        <v>90</v>
      </c>
    </row>
    <row r="13" spans="1:15" x14ac:dyDescent="0.25">
      <c r="A13" s="381" t="s">
        <v>129</v>
      </c>
      <c r="B13" s="382" t="s">
        <v>210</v>
      </c>
      <c r="C13" s="426">
        <v>82</v>
      </c>
      <c r="D13" s="427">
        <v>43</v>
      </c>
      <c r="E13" s="428">
        <v>125</v>
      </c>
      <c r="F13" s="429">
        <v>173</v>
      </c>
      <c r="G13" s="430">
        <v>94</v>
      </c>
      <c r="H13" s="431">
        <v>267</v>
      </c>
      <c r="I13" s="430">
        <v>2</v>
      </c>
      <c r="J13" s="427">
        <v>11</v>
      </c>
      <c r="K13" s="432">
        <v>13</v>
      </c>
      <c r="L13" s="433">
        <v>257</v>
      </c>
      <c r="M13" s="434">
        <v>148</v>
      </c>
      <c r="N13" s="428">
        <v>405</v>
      </c>
    </row>
    <row r="14" spans="1:15" x14ac:dyDescent="0.25">
      <c r="A14" s="381" t="s">
        <v>129</v>
      </c>
      <c r="B14" s="382" t="s">
        <v>211</v>
      </c>
      <c r="C14" s="426">
        <v>79</v>
      </c>
      <c r="D14" s="427">
        <v>32</v>
      </c>
      <c r="E14" s="428">
        <v>111</v>
      </c>
      <c r="F14" s="429">
        <v>351</v>
      </c>
      <c r="G14" s="430">
        <v>197</v>
      </c>
      <c r="H14" s="431">
        <v>548</v>
      </c>
      <c r="I14" s="430">
        <v>34</v>
      </c>
      <c r="J14" s="427">
        <v>17</v>
      </c>
      <c r="K14" s="432">
        <v>51</v>
      </c>
      <c r="L14" s="433">
        <v>464</v>
      </c>
      <c r="M14" s="434">
        <v>246</v>
      </c>
      <c r="N14" s="428">
        <v>710</v>
      </c>
    </row>
    <row r="15" spans="1:15" x14ac:dyDescent="0.25">
      <c r="A15" s="381" t="s">
        <v>129</v>
      </c>
      <c r="B15" s="382" t="s">
        <v>212</v>
      </c>
      <c r="C15" s="426">
        <v>80</v>
      </c>
      <c r="D15" s="427">
        <v>130</v>
      </c>
      <c r="E15" s="428">
        <v>210</v>
      </c>
      <c r="F15" s="429">
        <v>266</v>
      </c>
      <c r="G15" s="430">
        <v>471</v>
      </c>
      <c r="H15" s="431">
        <v>737</v>
      </c>
      <c r="I15" s="430">
        <v>59</v>
      </c>
      <c r="J15" s="427">
        <v>89</v>
      </c>
      <c r="K15" s="432">
        <v>148</v>
      </c>
      <c r="L15" s="433">
        <v>405</v>
      </c>
      <c r="M15" s="434">
        <v>690</v>
      </c>
      <c r="N15" s="428">
        <v>1095</v>
      </c>
    </row>
    <row r="16" spans="1:15" x14ac:dyDescent="0.25">
      <c r="A16" s="381" t="s">
        <v>29</v>
      </c>
      <c r="B16" s="382" t="s">
        <v>213</v>
      </c>
      <c r="C16" s="426" t="s">
        <v>157</v>
      </c>
      <c r="D16" s="427" t="s">
        <v>157</v>
      </c>
      <c r="E16" s="428" t="s">
        <v>157</v>
      </c>
      <c r="F16" s="429">
        <v>48</v>
      </c>
      <c r="G16" s="430">
        <v>55</v>
      </c>
      <c r="H16" s="431">
        <v>103</v>
      </c>
      <c r="I16" s="430">
        <v>1</v>
      </c>
      <c r="J16" s="427">
        <v>2</v>
      </c>
      <c r="K16" s="432">
        <v>3</v>
      </c>
      <c r="L16" s="433">
        <v>49</v>
      </c>
      <c r="M16" s="434">
        <v>57</v>
      </c>
      <c r="N16" s="428">
        <v>106</v>
      </c>
    </row>
    <row r="17" spans="1:14" x14ac:dyDescent="0.25">
      <c r="A17" s="381" t="s">
        <v>32</v>
      </c>
      <c r="B17" s="382" t="s">
        <v>214</v>
      </c>
      <c r="C17" s="426">
        <v>6</v>
      </c>
      <c r="D17" s="427">
        <v>1</v>
      </c>
      <c r="E17" s="428">
        <v>7</v>
      </c>
      <c r="F17" s="429">
        <v>13</v>
      </c>
      <c r="G17" s="430">
        <v>24</v>
      </c>
      <c r="H17" s="431">
        <v>37</v>
      </c>
      <c r="I17" s="430">
        <v>7</v>
      </c>
      <c r="J17" s="427">
        <v>8</v>
      </c>
      <c r="K17" s="432">
        <v>15</v>
      </c>
      <c r="L17" s="433">
        <v>26</v>
      </c>
      <c r="M17" s="434">
        <v>33</v>
      </c>
      <c r="N17" s="428">
        <v>59</v>
      </c>
    </row>
    <row r="18" spans="1:14" x14ac:dyDescent="0.25">
      <c r="A18" s="381" t="s">
        <v>57</v>
      </c>
      <c r="B18" s="382" t="s">
        <v>215</v>
      </c>
      <c r="C18" s="426" t="s">
        <v>157</v>
      </c>
      <c r="D18" s="427" t="s">
        <v>157</v>
      </c>
      <c r="E18" s="428" t="s">
        <v>157</v>
      </c>
      <c r="F18" s="429">
        <v>74</v>
      </c>
      <c r="G18" s="430">
        <v>74</v>
      </c>
      <c r="H18" s="431">
        <v>148</v>
      </c>
      <c r="I18" s="430">
        <v>1</v>
      </c>
      <c r="J18" s="427">
        <v>3</v>
      </c>
      <c r="K18" s="432">
        <v>4</v>
      </c>
      <c r="L18" s="433">
        <v>75</v>
      </c>
      <c r="M18" s="434">
        <v>77</v>
      </c>
      <c r="N18" s="428">
        <v>152</v>
      </c>
    </row>
    <row r="19" spans="1:14" x14ac:dyDescent="0.25">
      <c r="A19" s="381" t="s">
        <v>71</v>
      </c>
      <c r="B19" s="382" t="s">
        <v>216</v>
      </c>
      <c r="C19" s="426">
        <v>6</v>
      </c>
      <c r="D19" s="427">
        <v>9</v>
      </c>
      <c r="E19" s="428">
        <v>15</v>
      </c>
      <c r="F19" s="429">
        <v>46</v>
      </c>
      <c r="G19" s="430">
        <v>36</v>
      </c>
      <c r="H19" s="431">
        <v>82</v>
      </c>
      <c r="I19" s="430">
        <v>9</v>
      </c>
      <c r="J19" s="427">
        <v>8</v>
      </c>
      <c r="K19" s="432">
        <v>17</v>
      </c>
      <c r="L19" s="433">
        <v>61</v>
      </c>
      <c r="M19" s="434">
        <v>53</v>
      </c>
      <c r="N19" s="428">
        <v>114</v>
      </c>
    </row>
    <row r="20" spans="1:14" x14ac:dyDescent="0.25">
      <c r="A20" s="381" t="s">
        <v>72</v>
      </c>
      <c r="B20" s="382" t="s">
        <v>217</v>
      </c>
      <c r="C20" s="426">
        <v>5</v>
      </c>
      <c r="D20" s="427">
        <v>14</v>
      </c>
      <c r="E20" s="428">
        <v>19</v>
      </c>
      <c r="F20" s="429">
        <v>104</v>
      </c>
      <c r="G20" s="430">
        <v>86</v>
      </c>
      <c r="H20" s="431">
        <v>190</v>
      </c>
      <c r="I20" s="430">
        <v>22</v>
      </c>
      <c r="J20" s="427">
        <v>26</v>
      </c>
      <c r="K20" s="432">
        <v>48</v>
      </c>
      <c r="L20" s="433">
        <v>131</v>
      </c>
      <c r="M20" s="434">
        <v>126</v>
      </c>
      <c r="N20" s="428">
        <v>257</v>
      </c>
    </row>
    <row r="21" spans="1:14" x14ac:dyDescent="0.25">
      <c r="A21" s="381" t="s">
        <v>129</v>
      </c>
      <c r="B21" s="382" t="s">
        <v>218</v>
      </c>
      <c r="C21" s="426">
        <v>39</v>
      </c>
      <c r="D21" s="427">
        <v>32</v>
      </c>
      <c r="E21" s="428">
        <v>71</v>
      </c>
      <c r="F21" s="429">
        <v>99</v>
      </c>
      <c r="G21" s="430">
        <v>59</v>
      </c>
      <c r="H21" s="431">
        <v>158</v>
      </c>
      <c r="I21" s="430">
        <v>16</v>
      </c>
      <c r="J21" s="427">
        <v>24</v>
      </c>
      <c r="K21" s="432">
        <v>40</v>
      </c>
      <c r="L21" s="433">
        <v>154</v>
      </c>
      <c r="M21" s="434">
        <v>115</v>
      </c>
      <c r="N21" s="428">
        <v>269</v>
      </c>
    </row>
    <row r="22" spans="1:14" x14ac:dyDescent="0.25">
      <c r="A22" s="381" t="s">
        <v>73</v>
      </c>
      <c r="B22" s="382" t="s">
        <v>219</v>
      </c>
      <c r="C22" s="426" t="s">
        <v>157</v>
      </c>
      <c r="D22" s="427" t="s">
        <v>157</v>
      </c>
      <c r="E22" s="428" t="s">
        <v>157</v>
      </c>
      <c r="F22" s="429">
        <v>86</v>
      </c>
      <c r="G22" s="430">
        <v>93</v>
      </c>
      <c r="H22" s="431">
        <v>179</v>
      </c>
      <c r="I22" s="430">
        <v>13</v>
      </c>
      <c r="J22" s="427">
        <v>14</v>
      </c>
      <c r="K22" s="432">
        <v>27</v>
      </c>
      <c r="L22" s="433">
        <v>99</v>
      </c>
      <c r="M22" s="434">
        <v>107</v>
      </c>
      <c r="N22" s="428">
        <v>206</v>
      </c>
    </row>
    <row r="23" spans="1:14" x14ac:dyDescent="0.25">
      <c r="A23" s="381" t="s">
        <v>77</v>
      </c>
      <c r="B23" s="382" t="s">
        <v>220</v>
      </c>
      <c r="C23" s="426" t="s">
        <v>157</v>
      </c>
      <c r="D23" s="427" t="s">
        <v>157</v>
      </c>
      <c r="E23" s="428" t="s">
        <v>157</v>
      </c>
      <c r="F23" s="429">
        <v>82</v>
      </c>
      <c r="G23" s="430">
        <v>84</v>
      </c>
      <c r="H23" s="431">
        <v>166</v>
      </c>
      <c r="I23" s="430">
        <v>5</v>
      </c>
      <c r="J23" s="427">
        <v>2</v>
      </c>
      <c r="K23" s="432">
        <v>7</v>
      </c>
      <c r="L23" s="433">
        <v>87</v>
      </c>
      <c r="M23" s="434">
        <v>86</v>
      </c>
      <c r="N23" s="428">
        <v>173</v>
      </c>
    </row>
    <row r="24" spans="1:14" x14ac:dyDescent="0.25">
      <c r="A24" s="381" t="s">
        <v>79</v>
      </c>
      <c r="B24" s="382" t="s">
        <v>214</v>
      </c>
      <c r="C24" s="426" t="s">
        <v>157</v>
      </c>
      <c r="D24" s="427" t="s">
        <v>157</v>
      </c>
      <c r="E24" s="428" t="s">
        <v>157</v>
      </c>
      <c r="F24" s="429">
        <v>60</v>
      </c>
      <c r="G24" s="430">
        <v>44</v>
      </c>
      <c r="H24" s="431">
        <v>104</v>
      </c>
      <c r="I24" s="430">
        <v>12</v>
      </c>
      <c r="J24" s="427">
        <v>5</v>
      </c>
      <c r="K24" s="432">
        <v>17</v>
      </c>
      <c r="L24" s="433">
        <v>72</v>
      </c>
      <c r="M24" s="434">
        <v>49</v>
      </c>
      <c r="N24" s="428">
        <v>121</v>
      </c>
    </row>
    <row r="25" spans="1:14" x14ac:dyDescent="0.25">
      <c r="A25" s="381" t="s">
        <v>129</v>
      </c>
      <c r="B25" s="382" t="s">
        <v>221</v>
      </c>
      <c r="C25" s="426">
        <v>6</v>
      </c>
      <c r="D25" s="427">
        <v>66</v>
      </c>
      <c r="E25" s="428">
        <v>72</v>
      </c>
      <c r="F25" s="429">
        <v>5</v>
      </c>
      <c r="G25" s="430">
        <v>11</v>
      </c>
      <c r="H25" s="431">
        <v>16</v>
      </c>
      <c r="I25" s="430">
        <v>1</v>
      </c>
      <c r="J25" s="427">
        <v>3</v>
      </c>
      <c r="K25" s="432">
        <v>4</v>
      </c>
      <c r="L25" s="433">
        <v>12</v>
      </c>
      <c r="M25" s="434">
        <v>80</v>
      </c>
      <c r="N25" s="428">
        <v>92</v>
      </c>
    </row>
    <row r="26" spans="1:14" x14ac:dyDescent="0.25">
      <c r="A26" s="381" t="s">
        <v>86</v>
      </c>
      <c r="B26" s="382" t="s">
        <v>222</v>
      </c>
      <c r="C26" s="426">
        <v>2</v>
      </c>
      <c r="D26" s="427">
        <v>5</v>
      </c>
      <c r="E26" s="428">
        <v>7</v>
      </c>
      <c r="F26" s="429">
        <v>16</v>
      </c>
      <c r="G26" s="430">
        <v>13</v>
      </c>
      <c r="H26" s="431">
        <v>29</v>
      </c>
      <c r="I26" s="430">
        <v>6</v>
      </c>
      <c r="J26" s="427">
        <v>12</v>
      </c>
      <c r="K26" s="432">
        <v>18</v>
      </c>
      <c r="L26" s="433">
        <v>24</v>
      </c>
      <c r="M26" s="434">
        <v>30</v>
      </c>
      <c r="N26" s="428">
        <v>54</v>
      </c>
    </row>
    <row r="27" spans="1:14" x14ac:dyDescent="0.25">
      <c r="A27" s="381" t="s">
        <v>88</v>
      </c>
      <c r="B27" s="382" t="s">
        <v>223</v>
      </c>
      <c r="C27" s="426" t="s">
        <v>157</v>
      </c>
      <c r="D27" s="427" t="s">
        <v>157</v>
      </c>
      <c r="E27" s="428" t="s">
        <v>157</v>
      </c>
      <c r="F27" s="429">
        <v>30</v>
      </c>
      <c r="G27" s="430">
        <v>34</v>
      </c>
      <c r="H27" s="431">
        <v>64</v>
      </c>
      <c r="I27" s="430">
        <v>5</v>
      </c>
      <c r="J27" s="427">
        <v>5</v>
      </c>
      <c r="K27" s="432">
        <v>10</v>
      </c>
      <c r="L27" s="433">
        <v>35</v>
      </c>
      <c r="M27" s="434">
        <v>39</v>
      </c>
      <c r="N27" s="428">
        <v>74</v>
      </c>
    </row>
    <row r="28" spans="1:14" x14ac:dyDescent="0.25">
      <c r="A28" s="381" t="s">
        <v>95</v>
      </c>
      <c r="B28" s="382" t="s">
        <v>224</v>
      </c>
      <c r="C28" s="426">
        <v>3</v>
      </c>
      <c r="D28" s="427">
        <v>2</v>
      </c>
      <c r="E28" s="428">
        <v>5</v>
      </c>
      <c r="F28" s="429">
        <v>34</v>
      </c>
      <c r="G28" s="430">
        <v>45</v>
      </c>
      <c r="H28" s="431">
        <v>79</v>
      </c>
      <c r="I28" s="430">
        <v>5</v>
      </c>
      <c r="J28" s="427">
        <v>12</v>
      </c>
      <c r="K28" s="432">
        <v>17</v>
      </c>
      <c r="L28" s="433">
        <v>42</v>
      </c>
      <c r="M28" s="434">
        <v>59</v>
      </c>
      <c r="N28" s="428">
        <v>101</v>
      </c>
    </row>
    <row r="29" spans="1:14" x14ac:dyDescent="0.25">
      <c r="A29" s="381" t="s">
        <v>100</v>
      </c>
      <c r="B29" s="382" t="s">
        <v>225</v>
      </c>
      <c r="C29" s="426" t="s">
        <v>157</v>
      </c>
      <c r="D29" s="427" t="s">
        <v>157</v>
      </c>
      <c r="E29" s="428" t="s">
        <v>157</v>
      </c>
      <c r="F29" s="429">
        <v>83</v>
      </c>
      <c r="G29" s="430">
        <v>78</v>
      </c>
      <c r="H29" s="431">
        <v>161</v>
      </c>
      <c r="I29" s="430">
        <v>2</v>
      </c>
      <c r="J29" s="427">
        <v>8</v>
      </c>
      <c r="K29" s="432">
        <v>10</v>
      </c>
      <c r="L29" s="433">
        <v>85</v>
      </c>
      <c r="M29" s="434">
        <v>86</v>
      </c>
      <c r="N29" s="428">
        <v>171</v>
      </c>
    </row>
    <row r="30" spans="1:14" x14ac:dyDescent="0.25">
      <c r="A30" s="381" t="s">
        <v>104</v>
      </c>
      <c r="B30" s="382" t="s">
        <v>226</v>
      </c>
      <c r="C30" s="426">
        <v>8</v>
      </c>
      <c r="D30" s="427">
        <v>7</v>
      </c>
      <c r="E30" s="428">
        <v>15</v>
      </c>
      <c r="F30" s="429">
        <v>165</v>
      </c>
      <c r="G30" s="430">
        <v>161</v>
      </c>
      <c r="H30" s="431">
        <v>326</v>
      </c>
      <c r="I30" s="430">
        <v>16</v>
      </c>
      <c r="J30" s="427">
        <v>19</v>
      </c>
      <c r="K30" s="432">
        <v>35</v>
      </c>
      <c r="L30" s="433">
        <v>189</v>
      </c>
      <c r="M30" s="434">
        <v>187</v>
      </c>
      <c r="N30" s="428">
        <v>376</v>
      </c>
    </row>
    <row r="31" spans="1:14" x14ac:dyDescent="0.25">
      <c r="A31" s="381" t="s">
        <v>129</v>
      </c>
      <c r="B31" s="382" t="s">
        <v>227</v>
      </c>
      <c r="C31" s="426" t="s">
        <v>157</v>
      </c>
      <c r="D31" s="427" t="s">
        <v>157</v>
      </c>
      <c r="E31" s="428" t="s">
        <v>157</v>
      </c>
      <c r="F31" s="429">
        <v>117</v>
      </c>
      <c r="G31" s="430">
        <v>113</v>
      </c>
      <c r="H31" s="431">
        <v>230</v>
      </c>
      <c r="I31" s="430">
        <v>22</v>
      </c>
      <c r="J31" s="427">
        <v>16</v>
      </c>
      <c r="K31" s="432">
        <v>38</v>
      </c>
      <c r="L31" s="433">
        <v>139</v>
      </c>
      <c r="M31" s="434">
        <v>129</v>
      </c>
      <c r="N31" s="428">
        <v>268</v>
      </c>
    </row>
    <row r="32" spans="1:14" x14ac:dyDescent="0.25">
      <c r="A32" s="381" t="s">
        <v>129</v>
      </c>
      <c r="B32" s="382" t="s">
        <v>228</v>
      </c>
      <c r="C32" s="426">
        <v>86</v>
      </c>
      <c r="D32" s="427">
        <v>65</v>
      </c>
      <c r="E32" s="428">
        <v>151</v>
      </c>
      <c r="F32" s="429">
        <v>218</v>
      </c>
      <c r="G32" s="430">
        <v>185</v>
      </c>
      <c r="H32" s="431">
        <v>403</v>
      </c>
      <c r="I32" s="430">
        <v>18</v>
      </c>
      <c r="J32" s="427">
        <v>26</v>
      </c>
      <c r="K32" s="432">
        <v>44</v>
      </c>
      <c r="L32" s="433">
        <v>322</v>
      </c>
      <c r="M32" s="434">
        <v>276</v>
      </c>
      <c r="N32" s="428">
        <v>598</v>
      </c>
    </row>
    <row r="33" spans="1:14" x14ac:dyDescent="0.25">
      <c r="A33" s="381" t="s">
        <v>110</v>
      </c>
      <c r="B33" s="382" t="s">
        <v>229</v>
      </c>
      <c r="C33" s="426">
        <v>2</v>
      </c>
      <c r="D33" s="427">
        <v>5</v>
      </c>
      <c r="E33" s="428">
        <v>7</v>
      </c>
      <c r="F33" s="429">
        <v>140</v>
      </c>
      <c r="G33" s="430">
        <v>113</v>
      </c>
      <c r="H33" s="431">
        <v>253</v>
      </c>
      <c r="I33" s="430">
        <v>9</v>
      </c>
      <c r="J33" s="427">
        <v>14</v>
      </c>
      <c r="K33" s="432">
        <v>23</v>
      </c>
      <c r="L33" s="433">
        <v>151</v>
      </c>
      <c r="M33" s="434">
        <v>132</v>
      </c>
      <c r="N33" s="428">
        <v>283</v>
      </c>
    </row>
    <row r="34" spans="1:14" x14ac:dyDescent="0.25">
      <c r="A34" s="381" t="s">
        <v>123</v>
      </c>
      <c r="B34" s="382" t="s">
        <v>194</v>
      </c>
      <c r="C34" s="426" t="s">
        <v>157</v>
      </c>
      <c r="D34" s="427" t="s">
        <v>157</v>
      </c>
      <c r="E34" s="428" t="s">
        <v>157</v>
      </c>
      <c r="F34" s="429">
        <v>86</v>
      </c>
      <c r="G34" s="430">
        <v>77</v>
      </c>
      <c r="H34" s="431">
        <v>163</v>
      </c>
      <c r="I34" s="430">
        <v>9</v>
      </c>
      <c r="J34" s="427">
        <v>15</v>
      </c>
      <c r="K34" s="432">
        <v>24</v>
      </c>
      <c r="L34" s="433">
        <v>95</v>
      </c>
      <c r="M34" s="434">
        <v>92</v>
      </c>
      <c r="N34" s="428">
        <v>187</v>
      </c>
    </row>
    <row r="35" spans="1:14" x14ac:dyDescent="0.25">
      <c r="A35" s="383" t="s">
        <v>126</v>
      </c>
      <c r="B35" s="384" t="s">
        <v>230</v>
      </c>
      <c r="C35" s="435" t="s">
        <v>157</v>
      </c>
      <c r="D35" s="436" t="s">
        <v>157</v>
      </c>
      <c r="E35" s="437" t="s">
        <v>157</v>
      </c>
      <c r="F35" s="438">
        <v>100</v>
      </c>
      <c r="G35" s="439">
        <v>115</v>
      </c>
      <c r="H35" s="440">
        <v>215</v>
      </c>
      <c r="I35" s="439">
        <v>4</v>
      </c>
      <c r="J35" s="436">
        <v>7</v>
      </c>
      <c r="K35" s="441">
        <v>11</v>
      </c>
      <c r="L35" s="442">
        <v>104</v>
      </c>
      <c r="M35" s="443">
        <v>122</v>
      </c>
      <c r="N35" s="437">
        <v>226</v>
      </c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Cantal_x000D_Année scolaire 2018-2019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36"/>
  <sheetViews>
    <sheetView showGridLines="0" workbookViewId="0"/>
  </sheetViews>
  <sheetFormatPr baseColWidth="10" defaultRowHeight="15" x14ac:dyDescent="0.25"/>
  <cols>
    <col min="1" max="2" width="25.7109375" style="1" customWidth="1"/>
    <col min="3" max="14" width="5.7109375" style="1" customWidth="1"/>
    <col min="15" max="16384" width="11.42578125" style="1"/>
  </cols>
  <sheetData>
    <row r="1" spans="1:14" s="70" customFormat="1" ht="18" x14ac:dyDescent="0.25">
      <c r="A1" s="66" t="s">
        <v>454</v>
      </c>
      <c r="B1" s="73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s="70" customFormat="1" ht="15.75" x14ac:dyDescent="0.25">
      <c r="A2" s="5" t="s">
        <v>515</v>
      </c>
      <c r="B2" s="73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s="70" customFormat="1" x14ac:dyDescent="0.25">
      <c r="A3" s="71"/>
      <c r="B3" s="74"/>
    </row>
    <row r="4" spans="1:14" x14ac:dyDescent="0.25">
      <c r="A4" s="377" t="s">
        <v>129</v>
      </c>
      <c r="B4" s="378"/>
      <c r="C4" s="638" t="s">
        <v>0</v>
      </c>
      <c r="D4" s="639"/>
      <c r="E4" s="640"/>
      <c r="F4" s="638" t="s">
        <v>143</v>
      </c>
      <c r="G4" s="639"/>
      <c r="H4" s="640"/>
      <c r="I4" s="638" t="s">
        <v>2</v>
      </c>
      <c r="J4" s="639"/>
      <c r="K4" s="639"/>
      <c r="L4" s="641" t="s">
        <v>3</v>
      </c>
      <c r="M4" s="639"/>
      <c r="N4" s="642"/>
    </row>
    <row r="5" spans="1:14" ht="34.5" x14ac:dyDescent="0.25">
      <c r="A5" s="379"/>
      <c r="B5" s="380"/>
      <c r="C5" s="401" t="s">
        <v>156</v>
      </c>
      <c r="D5" s="402" t="s">
        <v>155</v>
      </c>
      <c r="E5" s="403" t="s">
        <v>3</v>
      </c>
      <c r="F5" s="404" t="s">
        <v>156</v>
      </c>
      <c r="G5" s="405" t="s">
        <v>155</v>
      </c>
      <c r="H5" s="406" t="s">
        <v>3</v>
      </c>
      <c r="I5" s="405" t="s">
        <v>156</v>
      </c>
      <c r="J5" s="402" t="s">
        <v>155</v>
      </c>
      <c r="K5" s="407" t="s">
        <v>3</v>
      </c>
      <c r="L5" s="405" t="s">
        <v>156</v>
      </c>
      <c r="M5" s="402" t="s">
        <v>155</v>
      </c>
      <c r="N5" s="403" t="s">
        <v>3</v>
      </c>
    </row>
    <row r="6" spans="1:14" x14ac:dyDescent="0.25">
      <c r="A6" s="643" t="s">
        <v>231</v>
      </c>
      <c r="B6" s="644"/>
      <c r="C6" s="444">
        <v>415</v>
      </c>
      <c r="D6" s="445">
        <v>365</v>
      </c>
      <c r="E6" s="446">
        <v>780</v>
      </c>
      <c r="F6" s="447">
        <v>4294</v>
      </c>
      <c r="G6" s="445">
        <v>3977</v>
      </c>
      <c r="H6" s="446">
        <v>8271</v>
      </c>
      <c r="I6" s="447">
        <v>877</v>
      </c>
      <c r="J6" s="445">
        <v>853</v>
      </c>
      <c r="K6" s="448">
        <v>1730</v>
      </c>
      <c r="L6" s="447">
        <v>5586</v>
      </c>
      <c r="M6" s="445">
        <v>5195</v>
      </c>
      <c r="N6" s="445">
        <v>10781</v>
      </c>
    </row>
    <row r="7" spans="1:14" x14ac:dyDescent="0.25">
      <c r="A7" s="381" t="s">
        <v>7</v>
      </c>
      <c r="B7" s="382" t="s">
        <v>232</v>
      </c>
      <c r="C7" s="360" t="s">
        <v>157</v>
      </c>
      <c r="D7" s="361" t="s">
        <v>157</v>
      </c>
      <c r="E7" s="362" t="s">
        <v>157</v>
      </c>
      <c r="F7" s="363">
        <v>117</v>
      </c>
      <c r="G7" s="364">
        <v>105</v>
      </c>
      <c r="H7" s="365">
        <v>222</v>
      </c>
      <c r="I7" s="364" t="s">
        <v>157</v>
      </c>
      <c r="J7" s="361" t="s">
        <v>157</v>
      </c>
      <c r="K7" s="366" t="s">
        <v>157</v>
      </c>
      <c r="L7" s="367">
        <v>117</v>
      </c>
      <c r="M7" s="368">
        <v>105</v>
      </c>
      <c r="N7" s="362">
        <v>222</v>
      </c>
    </row>
    <row r="8" spans="1:14" x14ac:dyDescent="0.25">
      <c r="A8" s="381" t="s">
        <v>11</v>
      </c>
      <c r="B8" s="382" t="s">
        <v>233</v>
      </c>
      <c r="C8" s="360" t="s">
        <v>157</v>
      </c>
      <c r="D8" s="361" t="s">
        <v>157</v>
      </c>
      <c r="E8" s="362" t="s">
        <v>157</v>
      </c>
      <c r="F8" s="363">
        <v>102</v>
      </c>
      <c r="G8" s="364">
        <v>116</v>
      </c>
      <c r="H8" s="365">
        <v>218</v>
      </c>
      <c r="I8" s="364">
        <v>26</v>
      </c>
      <c r="J8" s="361">
        <v>34</v>
      </c>
      <c r="K8" s="366">
        <v>60</v>
      </c>
      <c r="L8" s="367">
        <v>128</v>
      </c>
      <c r="M8" s="368">
        <v>150</v>
      </c>
      <c r="N8" s="362">
        <v>278</v>
      </c>
    </row>
    <row r="9" spans="1:14" x14ac:dyDescent="0.25">
      <c r="A9" s="381" t="s">
        <v>18</v>
      </c>
      <c r="B9" s="382" t="s">
        <v>234</v>
      </c>
      <c r="C9" s="360" t="s">
        <v>157</v>
      </c>
      <c r="D9" s="361" t="s">
        <v>157</v>
      </c>
      <c r="E9" s="362" t="s">
        <v>157</v>
      </c>
      <c r="F9" s="363">
        <v>26</v>
      </c>
      <c r="G9" s="364">
        <v>42</v>
      </c>
      <c r="H9" s="365">
        <v>68</v>
      </c>
      <c r="I9" s="364">
        <v>2</v>
      </c>
      <c r="J9" s="361">
        <v>3</v>
      </c>
      <c r="K9" s="366">
        <v>5</v>
      </c>
      <c r="L9" s="367">
        <v>28</v>
      </c>
      <c r="M9" s="368">
        <v>45</v>
      </c>
      <c r="N9" s="362">
        <v>73</v>
      </c>
    </row>
    <row r="10" spans="1:14" x14ac:dyDescent="0.25">
      <c r="A10" s="381" t="s">
        <v>22</v>
      </c>
      <c r="B10" s="382" t="s">
        <v>235</v>
      </c>
      <c r="C10" s="360" t="s">
        <v>157</v>
      </c>
      <c r="D10" s="361" t="s">
        <v>157</v>
      </c>
      <c r="E10" s="362" t="s">
        <v>157</v>
      </c>
      <c r="F10" s="363">
        <v>200</v>
      </c>
      <c r="G10" s="364">
        <v>187</v>
      </c>
      <c r="H10" s="365">
        <v>387</v>
      </c>
      <c r="I10" s="364">
        <v>35</v>
      </c>
      <c r="J10" s="361">
        <v>28</v>
      </c>
      <c r="K10" s="366">
        <v>63</v>
      </c>
      <c r="L10" s="367">
        <v>235</v>
      </c>
      <c r="M10" s="368">
        <v>215</v>
      </c>
      <c r="N10" s="362">
        <v>450</v>
      </c>
    </row>
    <row r="11" spans="1:14" x14ac:dyDescent="0.25">
      <c r="A11" s="381" t="s">
        <v>129</v>
      </c>
      <c r="B11" s="382" t="s">
        <v>236</v>
      </c>
      <c r="C11" s="360">
        <v>15</v>
      </c>
      <c r="D11" s="361">
        <v>26</v>
      </c>
      <c r="E11" s="362">
        <v>41</v>
      </c>
      <c r="F11" s="363">
        <v>11</v>
      </c>
      <c r="G11" s="364">
        <v>29</v>
      </c>
      <c r="H11" s="365">
        <v>40</v>
      </c>
      <c r="I11" s="364">
        <v>1</v>
      </c>
      <c r="J11" s="361" t="s">
        <v>157</v>
      </c>
      <c r="K11" s="366">
        <v>1</v>
      </c>
      <c r="L11" s="367">
        <v>27</v>
      </c>
      <c r="M11" s="368">
        <v>55</v>
      </c>
      <c r="N11" s="362">
        <v>82</v>
      </c>
    </row>
    <row r="12" spans="1:14" x14ac:dyDescent="0.25">
      <c r="A12" s="381" t="s">
        <v>129</v>
      </c>
      <c r="B12" s="382" t="s">
        <v>237</v>
      </c>
      <c r="C12" s="360">
        <v>40</v>
      </c>
      <c r="D12" s="361">
        <v>41</v>
      </c>
      <c r="E12" s="362">
        <v>81</v>
      </c>
      <c r="F12" s="363">
        <v>196</v>
      </c>
      <c r="G12" s="364">
        <v>166</v>
      </c>
      <c r="H12" s="365">
        <v>362</v>
      </c>
      <c r="I12" s="364">
        <v>30</v>
      </c>
      <c r="J12" s="361">
        <v>21</v>
      </c>
      <c r="K12" s="366">
        <v>51</v>
      </c>
      <c r="L12" s="367">
        <v>266</v>
      </c>
      <c r="M12" s="368">
        <v>228</v>
      </c>
      <c r="N12" s="362">
        <v>494</v>
      </c>
    </row>
    <row r="13" spans="1:14" x14ac:dyDescent="0.25">
      <c r="A13" s="381" t="s">
        <v>23</v>
      </c>
      <c r="B13" s="382" t="s">
        <v>555</v>
      </c>
      <c r="C13" s="360" t="s">
        <v>157</v>
      </c>
      <c r="D13" s="361" t="s">
        <v>157</v>
      </c>
      <c r="E13" s="362" t="s">
        <v>157</v>
      </c>
      <c r="F13" s="363">
        <v>90</v>
      </c>
      <c r="G13" s="364">
        <v>82</v>
      </c>
      <c r="H13" s="365">
        <v>172</v>
      </c>
      <c r="I13" s="364">
        <v>38</v>
      </c>
      <c r="J13" s="361">
        <v>41</v>
      </c>
      <c r="K13" s="366">
        <v>79</v>
      </c>
      <c r="L13" s="367">
        <v>128</v>
      </c>
      <c r="M13" s="368">
        <v>123</v>
      </c>
      <c r="N13" s="362">
        <v>251</v>
      </c>
    </row>
    <row r="14" spans="1:14" x14ac:dyDescent="0.25">
      <c r="A14" s="381" t="s">
        <v>36</v>
      </c>
      <c r="B14" s="382" t="s">
        <v>238</v>
      </c>
      <c r="C14" s="360" t="s">
        <v>157</v>
      </c>
      <c r="D14" s="361" t="s">
        <v>157</v>
      </c>
      <c r="E14" s="362" t="s">
        <v>157</v>
      </c>
      <c r="F14" s="363">
        <v>79</v>
      </c>
      <c r="G14" s="364">
        <v>57</v>
      </c>
      <c r="H14" s="365">
        <v>136</v>
      </c>
      <c r="I14" s="364">
        <v>10</v>
      </c>
      <c r="J14" s="361">
        <v>7</v>
      </c>
      <c r="K14" s="366">
        <v>17</v>
      </c>
      <c r="L14" s="367">
        <v>89</v>
      </c>
      <c r="M14" s="368">
        <v>64</v>
      </c>
      <c r="N14" s="362">
        <v>153</v>
      </c>
    </row>
    <row r="15" spans="1:14" x14ac:dyDescent="0.25">
      <c r="A15" s="381" t="s">
        <v>44</v>
      </c>
      <c r="B15" s="382" t="s">
        <v>239</v>
      </c>
      <c r="C15" s="360">
        <v>1</v>
      </c>
      <c r="D15" s="361">
        <v>17</v>
      </c>
      <c r="E15" s="362">
        <v>18</v>
      </c>
      <c r="F15" s="363">
        <v>5</v>
      </c>
      <c r="G15" s="364">
        <v>44</v>
      </c>
      <c r="H15" s="365">
        <v>49</v>
      </c>
      <c r="I15" s="364">
        <v>2</v>
      </c>
      <c r="J15" s="361">
        <v>16</v>
      </c>
      <c r="K15" s="366">
        <v>18</v>
      </c>
      <c r="L15" s="367">
        <v>8</v>
      </c>
      <c r="M15" s="368">
        <v>77</v>
      </c>
      <c r="N15" s="362">
        <v>85</v>
      </c>
    </row>
    <row r="16" spans="1:14" x14ac:dyDescent="0.25">
      <c r="A16" s="381" t="s">
        <v>51</v>
      </c>
      <c r="B16" s="382" t="s">
        <v>240</v>
      </c>
      <c r="C16" s="360">
        <v>4</v>
      </c>
      <c r="D16" s="361">
        <v>3</v>
      </c>
      <c r="E16" s="362">
        <v>7</v>
      </c>
      <c r="F16" s="363">
        <v>17</v>
      </c>
      <c r="G16" s="364">
        <v>39</v>
      </c>
      <c r="H16" s="365">
        <v>56</v>
      </c>
      <c r="I16" s="364">
        <v>8</v>
      </c>
      <c r="J16" s="361">
        <v>6</v>
      </c>
      <c r="K16" s="366">
        <v>14</v>
      </c>
      <c r="L16" s="367">
        <v>29</v>
      </c>
      <c r="M16" s="368">
        <v>48</v>
      </c>
      <c r="N16" s="362">
        <v>77</v>
      </c>
    </row>
    <row r="17" spans="1:14" x14ac:dyDescent="0.25">
      <c r="A17" s="381" t="s">
        <v>54</v>
      </c>
      <c r="B17" s="382" t="s">
        <v>241</v>
      </c>
      <c r="C17" s="360" t="s">
        <v>157</v>
      </c>
      <c r="D17" s="361" t="s">
        <v>157</v>
      </c>
      <c r="E17" s="362" t="s">
        <v>157</v>
      </c>
      <c r="F17" s="363">
        <v>81</v>
      </c>
      <c r="G17" s="364">
        <v>63</v>
      </c>
      <c r="H17" s="365">
        <v>144</v>
      </c>
      <c r="I17" s="364">
        <v>1</v>
      </c>
      <c r="J17" s="361">
        <v>9</v>
      </c>
      <c r="K17" s="366">
        <v>10</v>
      </c>
      <c r="L17" s="367">
        <v>82</v>
      </c>
      <c r="M17" s="368">
        <v>72</v>
      </c>
      <c r="N17" s="362">
        <v>154</v>
      </c>
    </row>
    <row r="18" spans="1:14" x14ac:dyDescent="0.25">
      <c r="A18" s="381" t="s">
        <v>55</v>
      </c>
      <c r="B18" s="382" t="s">
        <v>242</v>
      </c>
      <c r="C18" s="360" t="s">
        <v>157</v>
      </c>
      <c r="D18" s="361" t="s">
        <v>157</v>
      </c>
      <c r="E18" s="362" t="s">
        <v>157</v>
      </c>
      <c r="F18" s="363">
        <v>92</v>
      </c>
      <c r="G18" s="364">
        <v>99</v>
      </c>
      <c r="H18" s="365">
        <v>191</v>
      </c>
      <c r="I18" s="364">
        <v>8</v>
      </c>
      <c r="J18" s="361">
        <v>16</v>
      </c>
      <c r="K18" s="366">
        <v>24</v>
      </c>
      <c r="L18" s="367">
        <v>100</v>
      </c>
      <c r="M18" s="368">
        <v>115</v>
      </c>
      <c r="N18" s="362">
        <v>215</v>
      </c>
    </row>
    <row r="19" spans="1:14" x14ac:dyDescent="0.25">
      <c r="A19" s="381" t="s">
        <v>58</v>
      </c>
      <c r="B19" s="382" t="s">
        <v>243</v>
      </c>
      <c r="C19" s="360" t="s">
        <v>157</v>
      </c>
      <c r="D19" s="361" t="s">
        <v>157</v>
      </c>
      <c r="E19" s="362" t="s">
        <v>157</v>
      </c>
      <c r="F19" s="363">
        <v>47</v>
      </c>
      <c r="G19" s="364">
        <v>55</v>
      </c>
      <c r="H19" s="365">
        <v>102</v>
      </c>
      <c r="I19" s="364">
        <v>35</v>
      </c>
      <c r="J19" s="361">
        <v>21</v>
      </c>
      <c r="K19" s="366">
        <v>56</v>
      </c>
      <c r="L19" s="367">
        <v>82</v>
      </c>
      <c r="M19" s="368">
        <v>76</v>
      </c>
      <c r="N19" s="362">
        <v>158</v>
      </c>
    </row>
    <row r="20" spans="1:14" x14ac:dyDescent="0.25">
      <c r="A20" s="381" t="s">
        <v>61</v>
      </c>
      <c r="B20" s="382" t="s">
        <v>244</v>
      </c>
      <c r="C20" s="360" t="s">
        <v>157</v>
      </c>
      <c r="D20" s="361" t="s">
        <v>157</v>
      </c>
      <c r="E20" s="362" t="s">
        <v>157</v>
      </c>
      <c r="F20" s="363">
        <v>112</v>
      </c>
      <c r="G20" s="364">
        <v>124</v>
      </c>
      <c r="H20" s="365">
        <v>236</v>
      </c>
      <c r="I20" s="364">
        <v>2</v>
      </c>
      <c r="J20" s="361">
        <v>4</v>
      </c>
      <c r="K20" s="366">
        <v>6</v>
      </c>
      <c r="L20" s="367">
        <v>114</v>
      </c>
      <c r="M20" s="368">
        <v>128</v>
      </c>
      <c r="N20" s="362">
        <v>242</v>
      </c>
    </row>
    <row r="21" spans="1:14" x14ac:dyDescent="0.25">
      <c r="A21" s="381" t="s">
        <v>62</v>
      </c>
      <c r="B21" s="382" t="s">
        <v>245</v>
      </c>
      <c r="C21" s="360" t="s">
        <v>157</v>
      </c>
      <c r="D21" s="361">
        <v>1</v>
      </c>
      <c r="E21" s="362">
        <v>1</v>
      </c>
      <c r="F21" s="363">
        <v>197</v>
      </c>
      <c r="G21" s="364">
        <v>190</v>
      </c>
      <c r="H21" s="365">
        <v>387</v>
      </c>
      <c r="I21" s="364">
        <v>108</v>
      </c>
      <c r="J21" s="361">
        <v>99</v>
      </c>
      <c r="K21" s="366">
        <v>207</v>
      </c>
      <c r="L21" s="367">
        <v>305</v>
      </c>
      <c r="M21" s="368">
        <v>290</v>
      </c>
      <c r="N21" s="362">
        <v>595</v>
      </c>
    </row>
    <row r="22" spans="1:14" x14ac:dyDescent="0.25">
      <c r="A22" s="381" t="s">
        <v>129</v>
      </c>
      <c r="B22" s="382" t="s">
        <v>235</v>
      </c>
      <c r="C22" s="360" t="s">
        <v>157</v>
      </c>
      <c r="D22" s="361">
        <v>10</v>
      </c>
      <c r="E22" s="362">
        <v>10</v>
      </c>
      <c r="F22" s="363">
        <v>89</v>
      </c>
      <c r="G22" s="364">
        <v>95</v>
      </c>
      <c r="H22" s="365">
        <v>184</v>
      </c>
      <c r="I22" s="364">
        <v>93</v>
      </c>
      <c r="J22" s="361">
        <v>97</v>
      </c>
      <c r="K22" s="366">
        <v>190</v>
      </c>
      <c r="L22" s="367">
        <v>182</v>
      </c>
      <c r="M22" s="368">
        <v>202</v>
      </c>
      <c r="N22" s="362">
        <v>384</v>
      </c>
    </row>
    <row r="23" spans="1:14" x14ac:dyDescent="0.25">
      <c r="A23" s="381" t="s">
        <v>129</v>
      </c>
      <c r="B23" s="382" t="s">
        <v>246</v>
      </c>
      <c r="C23" s="360">
        <v>76</v>
      </c>
      <c r="D23" s="361">
        <v>27</v>
      </c>
      <c r="E23" s="362">
        <v>103</v>
      </c>
      <c r="F23" s="363">
        <v>81</v>
      </c>
      <c r="G23" s="364">
        <v>49</v>
      </c>
      <c r="H23" s="365">
        <v>130</v>
      </c>
      <c r="I23" s="364">
        <v>75</v>
      </c>
      <c r="J23" s="361">
        <v>50</v>
      </c>
      <c r="K23" s="366">
        <v>125</v>
      </c>
      <c r="L23" s="367">
        <v>232</v>
      </c>
      <c r="M23" s="368">
        <v>126</v>
      </c>
      <c r="N23" s="362">
        <v>358</v>
      </c>
    </row>
    <row r="24" spans="1:14" x14ac:dyDescent="0.25">
      <c r="A24" s="381" t="s">
        <v>129</v>
      </c>
      <c r="B24" s="382" t="s">
        <v>247</v>
      </c>
      <c r="C24" s="360">
        <v>50</v>
      </c>
      <c r="D24" s="361">
        <v>107</v>
      </c>
      <c r="E24" s="362">
        <v>157</v>
      </c>
      <c r="F24" s="363">
        <v>136</v>
      </c>
      <c r="G24" s="364">
        <v>240</v>
      </c>
      <c r="H24" s="365">
        <v>376</v>
      </c>
      <c r="I24" s="364">
        <v>50</v>
      </c>
      <c r="J24" s="361">
        <v>97</v>
      </c>
      <c r="K24" s="366">
        <v>147</v>
      </c>
      <c r="L24" s="367">
        <v>236</v>
      </c>
      <c r="M24" s="368">
        <v>444</v>
      </c>
      <c r="N24" s="362">
        <v>680</v>
      </c>
    </row>
    <row r="25" spans="1:14" x14ac:dyDescent="0.25">
      <c r="A25" s="381" t="s">
        <v>129</v>
      </c>
      <c r="B25" s="382" t="s">
        <v>248</v>
      </c>
      <c r="C25" s="360">
        <v>128</v>
      </c>
      <c r="D25" s="361">
        <v>54</v>
      </c>
      <c r="E25" s="362">
        <v>182</v>
      </c>
      <c r="F25" s="363">
        <v>517</v>
      </c>
      <c r="G25" s="364">
        <v>320</v>
      </c>
      <c r="H25" s="365">
        <v>837</v>
      </c>
      <c r="I25" s="364">
        <v>138</v>
      </c>
      <c r="J25" s="361">
        <v>74</v>
      </c>
      <c r="K25" s="366">
        <v>212</v>
      </c>
      <c r="L25" s="367">
        <v>783</v>
      </c>
      <c r="M25" s="368">
        <v>448</v>
      </c>
      <c r="N25" s="362">
        <v>1231</v>
      </c>
    </row>
    <row r="26" spans="1:14" x14ac:dyDescent="0.25">
      <c r="A26" s="381" t="s">
        <v>74</v>
      </c>
      <c r="B26" s="382" t="s">
        <v>249</v>
      </c>
      <c r="C26" s="360" t="s">
        <v>157</v>
      </c>
      <c r="D26" s="361" t="s">
        <v>157</v>
      </c>
      <c r="E26" s="362" t="s">
        <v>157</v>
      </c>
      <c r="F26" s="363">
        <v>286</v>
      </c>
      <c r="G26" s="364">
        <v>293</v>
      </c>
      <c r="H26" s="365">
        <v>579</v>
      </c>
      <c r="I26" s="364">
        <v>42</v>
      </c>
      <c r="J26" s="361">
        <v>52</v>
      </c>
      <c r="K26" s="366">
        <v>94</v>
      </c>
      <c r="L26" s="367">
        <v>328</v>
      </c>
      <c r="M26" s="368">
        <v>345</v>
      </c>
      <c r="N26" s="362">
        <v>673</v>
      </c>
    </row>
    <row r="27" spans="1:14" x14ac:dyDescent="0.25">
      <c r="A27" s="381" t="s">
        <v>129</v>
      </c>
      <c r="B27" s="382" t="s">
        <v>250</v>
      </c>
      <c r="C27" s="360">
        <v>61</v>
      </c>
      <c r="D27" s="361">
        <v>51</v>
      </c>
      <c r="E27" s="362">
        <v>112</v>
      </c>
      <c r="F27" s="363">
        <v>475</v>
      </c>
      <c r="G27" s="364">
        <v>327</v>
      </c>
      <c r="H27" s="365">
        <v>802</v>
      </c>
      <c r="I27" s="364">
        <v>40</v>
      </c>
      <c r="J27" s="361">
        <v>29</v>
      </c>
      <c r="K27" s="366">
        <v>69</v>
      </c>
      <c r="L27" s="367">
        <v>576</v>
      </c>
      <c r="M27" s="368">
        <v>407</v>
      </c>
      <c r="N27" s="362">
        <v>983</v>
      </c>
    </row>
    <row r="28" spans="1:14" x14ac:dyDescent="0.25">
      <c r="A28" s="381" t="s">
        <v>85</v>
      </c>
      <c r="B28" s="382" t="s">
        <v>251</v>
      </c>
      <c r="C28" s="360" t="s">
        <v>157</v>
      </c>
      <c r="D28" s="361" t="s">
        <v>157</v>
      </c>
      <c r="E28" s="362" t="s">
        <v>157</v>
      </c>
      <c r="F28" s="363">
        <v>48</v>
      </c>
      <c r="G28" s="364">
        <v>38</v>
      </c>
      <c r="H28" s="365">
        <v>86</v>
      </c>
      <c r="I28" s="364">
        <v>3</v>
      </c>
      <c r="J28" s="361">
        <v>13</v>
      </c>
      <c r="K28" s="366">
        <v>16</v>
      </c>
      <c r="L28" s="367">
        <v>51</v>
      </c>
      <c r="M28" s="368">
        <v>51</v>
      </c>
      <c r="N28" s="362">
        <v>102</v>
      </c>
    </row>
    <row r="29" spans="1:14" x14ac:dyDescent="0.25">
      <c r="A29" s="381" t="s">
        <v>93</v>
      </c>
      <c r="B29" s="382" t="s">
        <v>252</v>
      </c>
      <c r="C29" s="360" t="s">
        <v>157</v>
      </c>
      <c r="D29" s="361" t="s">
        <v>157</v>
      </c>
      <c r="E29" s="362" t="s">
        <v>157</v>
      </c>
      <c r="F29" s="363">
        <v>131</v>
      </c>
      <c r="G29" s="364">
        <v>119</v>
      </c>
      <c r="H29" s="365">
        <v>250</v>
      </c>
      <c r="I29" s="364">
        <v>20</v>
      </c>
      <c r="J29" s="361">
        <v>20</v>
      </c>
      <c r="K29" s="366">
        <v>40</v>
      </c>
      <c r="L29" s="367">
        <v>151</v>
      </c>
      <c r="M29" s="368">
        <v>139</v>
      </c>
      <c r="N29" s="362">
        <v>290</v>
      </c>
    </row>
    <row r="30" spans="1:14" x14ac:dyDescent="0.25">
      <c r="A30" s="381" t="s">
        <v>101</v>
      </c>
      <c r="B30" s="382" t="s">
        <v>253</v>
      </c>
      <c r="C30" s="360" t="s">
        <v>157</v>
      </c>
      <c r="D30" s="361" t="s">
        <v>157</v>
      </c>
      <c r="E30" s="362" t="s">
        <v>157</v>
      </c>
      <c r="F30" s="363">
        <v>305</v>
      </c>
      <c r="G30" s="364">
        <v>282</v>
      </c>
      <c r="H30" s="365">
        <v>587</v>
      </c>
      <c r="I30" s="364">
        <v>23</v>
      </c>
      <c r="J30" s="361">
        <v>25</v>
      </c>
      <c r="K30" s="366">
        <v>48</v>
      </c>
      <c r="L30" s="367">
        <v>328</v>
      </c>
      <c r="M30" s="368">
        <v>307</v>
      </c>
      <c r="N30" s="362">
        <v>635</v>
      </c>
    </row>
    <row r="31" spans="1:14" x14ac:dyDescent="0.25">
      <c r="A31" s="381" t="s">
        <v>109</v>
      </c>
      <c r="B31" s="382" t="s">
        <v>254</v>
      </c>
      <c r="C31" s="360" t="s">
        <v>157</v>
      </c>
      <c r="D31" s="361" t="s">
        <v>157</v>
      </c>
      <c r="E31" s="362" t="s">
        <v>157</v>
      </c>
      <c r="F31" s="363">
        <v>169</v>
      </c>
      <c r="G31" s="364">
        <v>202</v>
      </c>
      <c r="H31" s="365">
        <v>371</v>
      </c>
      <c r="I31" s="364">
        <v>10</v>
      </c>
      <c r="J31" s="361">
        <v>7</v>
      </c>
      <c r="K31" s="366">
        <v>17</v>
      </c>
      <c r="L31" s="367">
        <v>179</v>
      </c>
      <c r="M31" s="368">
        <v>209</v>
      </c>
      <c r="N31" s="362">
        <v>388</v>
      </c>
    </row>
    <row r="32" spans="1:14" x14ac:dyDescent="0.25">
      <c r="A32" s="381" t="s">
        <v>114</v>
      </c>
      <c r="B32" s="382" t="s">
        <v>255</v>
      </c>
      <c r="C32" s="360" t="s">
        <v>157</v>
      </c>
      <c r="D32" s="361" t="s">
        <v>157</v>
      </c>
      <c r="E32" s="362" t="s">
        <v>157</v>
      </c>
      <c r="F32" s="363">
        <v>99</v>
      </c>
      <c r="G32" s="364">
        <v>89</v>
      </c>
      <c r="H32" s="365">
        <v>188</v>
      </c>
      <c r="I32" s="364">
        <v>26</v>
      </c>
      <c r="J32" s="361">
        <v>26</v>
      </c>
      <c r="K32" s="366">
        <v>52</v>
      </c>
      <c r="L32" s="367">
        <v>125</v>
      </c>
      <c r="M32" s="368">
        <v>115</v>
      </c>
      <c r="N32" s="362">
        <v>240</v>
      </c>
    </row>
    <row r="33" spans="1:14" x14ac:dyDescent="0.25">
      <c r="A33" s="381" t="s">
        <v>116</v>
      </c>
      <c r="B33" s="382" t="s">
        <v>256</v>
      </c>
      <c r="C33" s="360">
        <v>7</v>
      </c>
      <c r="D33" s="361">
        <v>7</v>
      </c>
      <c r="E33" s="362">
        <v>14</v>
      </c>
      <c r="F33" s="363">
        <v>35</v>
      </c>
      <c r="G33" s="364">
        <v>20</v>
      </c>
      <c r="H33" s="365">
        <v>55</v>
      </c>
      <c r="I33" s="364">
        <v>1</v>
      </c>
      <c r="J33" s="361">
        <v>4</v>
      </c>
      <c r="K33" s="366">
        <v>5</v>
      </c>
      <c r="L33" s="367">
        <v>43</v>
      </c>
      <c r="M33" s="368">
        <v>31</v>
      </c>
      <c r="N33" s="362">
        <v>74</v>
      </c>
    </row>
    <row r="34" spans="1:14" x14ac:dyDescent="0.25">
      <c r="A34" s="381" t="s">
        <v>117</v>
      </c>
      <c r="B34" s="382" t="s">
        <v>257</v>
      </c>
      <c r="C34" s="360" t="s">
        <v>157</v>
      </c>
      <c r="D34" s="361" t="s">
        <v>157</v>
      </c>
      <c r="E34" s="362" t="s">
        <v>157</v>
      </c>
      <c r="F34" s="363">
        <v>66</v>
      </c>
      <c r="G34" s="364">
        <v>49</v>
      </c>
      <c r="H34" s="365">
        <v>115</v>
      </c>
      <c r="I34" s="364">
        <v>22</v>
      </c>
      <c r="J34" s="361">
        <v>21</v>
      </c>
      <c r="K34" s="366">
        <v>43</v>
      </c>
      <c r="L34" s="367">
        <v>88</v>
      </c>
      <c r="M34" s="368">
        <v>70</v>
      </c>
      <c r="N34" s="362">
        <v>158</v>
      </c>
    </row>
    <row r="35" spans="1:14" x14ac:dyDescent="0.25">
      <c r="A35" s="381" t="s">
        <v>127</v>
      </c>
      <c r="B35" s="382" t="s">
        <v>258</v>
      </c>
      <c r="C35" s="360" t="s">
        <v>157</v>
      </c>
      <c r="D35" s="361" t="s">
        <v>157</v>
      </c>
      <c r="E35" s="385" t="s">
        <v>157</v>
      </c>
      <c r="F35" s="363">
        <v>247</v>
      </c>
      <c r="G35" s="364">
        <v>244</v>
      </c>
      <c r="H35" s="365">
        <v>491</v>
      </c>
      <c r="I35" s="364">
        <v>18</v>
      </c>
      <c r="J35" s="361">
        <v>11</v>
      </c>
      <c r="K35" s="366">
        <v>29</v>
      </c>
      <c r="L35" s="367">
        <v>265</v>
      </c>
      <c r="M35" s="368">
        <v>255</v>
      </c>
      <c r="N35" s="385">
        <v>520</v>
      </c>
    </row>
    <row r="36" spans="1:14" x14ac:dyDescent="0.25">
      <c r="A36" s="196" t="s">
        <v>129</v>
      </c>
      <c r="B36" s="197" t="s">
        <v>259</v>
      </c>
      <c r="C36" s="198">
        <v>33</v>
      </c>
      <c r="D36" s="386">
        <v>21</v>
      </c>
      <c r="E36" s="387">
        <v>54</v>
      </c>
      <c r="F36" s="201">
        <v>238</v>
      </c>
      <c r="G36" s="202">
        <v>212</v>
      </c>
      <c r="H36" s="387">
        <v>450</v>
      </c>
      <c r="I36" s="202">
        <v>10</v>
      </c>
      <c r="J36" s="386">
        <v>22</v>
      </c>
      <c r="K36" s="388">
        <v>32</v>
      </c>
      <c r="L36" s="389">
        <v>281</v>
      </c>
      <c r="M36" s="376">
        <v>255</v>
      </c>
      <c r="N36" s="387">
        <v>536</v>
      </c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Haute-Loire_x000D_Année scolaire 2018-2019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87"/>
  <sheetViews>
    <sheetView showGridLines="0" workbookViewId="0"/>
  </sheetViews>
  <sheetFormatPr baseColWidth="10" defaultRowHeight="15" x14ac:dyDescent="0.25"/>
  <cols>
    <col min="1" max="2" width="25.7109375" style="1" customWidth="1"/>
    <col min="3" max="14" width="5.7109375" style="419" customWidth="1"/>
    <col min="15" max="16384" width="11.42578125" style="1"/>
  </cols>
  <sheetData>
    <row r="1" spans="1:14" s="70" customFormat="1" ht="18" x14ac:dyDescent="0.25">
      <c r="A1" s="66" t="s">
        <v>455</v>
      </c>
      <c r="B1" s="67"/>
      <c r="C1" s="408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</row>
    <row r="2" spans="1:14" s="70" customFormat="1" ht="15.75" x14ac:dyDescent="0.25">
      <c r="A2" s="5" t="s">
        <v>515</v>
      </c>
      <c r="B2" s="67"/>
      <c r="C2" s="408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</row>
    <row r="3" spans="1:14" s="70" customFormat="1" x14ac:dyDescent="0.25">
      <c r="A3" s="71"/>
      <c r="B3" s="71"/>
      <c r="C3" s="410"/>
      <c r="D3" s="411"/>
      <c r="E3" s="411"/>
      <c r="F3" s="411"/>
      <c r="G3" s="411"/>
      <c r="H3" s="411"/>
      <c r="I3" s="411"/>
      <c r="J3" s="411"/>
      <c r="K3" s="411"/>
      <c r="L3" s="411"/>
      <c r="M3" s="411"/>
      <c r="N3" s="411"/>
    </row>
    <row r="4" spans="1:14" ht="15.75" x14ac:dyDescent="0.25">
      <c r="A4" s="176" t="s">
        <v>129</v>
      </c>
      <c r="B4" s="177"/>
      <c r="C4" s="645" t="s">
        <v>0</v>
      </c>
      <c r="D4" s="646"/>
      <c r="E4" s="647"/>
      <c r="F4" s="645" t="s">
        <v>143</v>
      </c>
      <c r="G4" s="646"/>
      <c r="H4" s="647"/>
      <c r="I4" s="645" t="s">
        <v>2</v>
      </c>
      <c r="J4" s="646"/>
      <c r="K4" s="646"/>
      <c r="L4" s="648" t="s">
        <v>3</v>
      </c>
      <c r="M4" s="646"/>
      <c r="N4" s="649"/>
    </row>
    <row r="5" spans="1:14" ht="39" x14ac:dyDescent="0.25">
      <c r="A5" s="178"/>
      <c r="B5" s="179"/>
      <c r="C5" s="412" t="s">
        <v>156</v>
      </c>
      <c r="D5" s="413" t="s">
        <v>155</v>
      </c>
      <c r="E5" s="414" t="s">
        <v>3</v>
      </c>
      <c r="F5" s="415" t="s">
        <v>156</v>
      </c>
      <c r="G5" s="416" t="s">
        <v>155</v>
      </c>
      <c r="H5" s="417" t="s">
        <v>3</v>
      </c>
      <c r="I5" s="416" t="s">
        <v>156</v>
      </c>
      <c r="J5" s="413" t="s">
        <v>155</v>
      </c>
      <c r="K5" s="418" t="s">
        <v>3</v>
      </c>
      <c r="L5" s="416" t="s">
        <v>156</v>
      </c>
      <c r="M5" s="413" t="s">
        <v>155</v>
      </c>
      <c r="N5" s="414" t="s">
        <v>3</v>
      </c>
    </row>
    <row r="6" spans="1:14" x14ac:dyDescent="0.25">
      <c r="A6" s="650" t="s">
        <v>260</v>
      </c>
      <c r="B6" s="651"/>
      <c r="C6" s="444">
        <v>1395</v>
      </c>
      <c r="D6" s="445">
        <v>1755</v>
      </c>
      <c r="E6" s="446">
        <v>3150</v>
      </c>
      <c r="F6" s="447">
        <v>16244</v>
      </c>
      <c r="G6" s="445">
        <v>16751</v>
      </c>
      <c r="H6" s="446">
        <v>32995</v>
      </c>
      <c r="I6" s="447">
        <v>3706</v>
      </c>
      <c r="J6" s="445">
        <v>3629</v>
      </c>
      <c r="K6" s="448">
        <v>7335</v>
      </c>
      <c r="L6" s="447">
        <v>21345</v>
      </c>
      <c r="M6" s="445">
        <v>22135</v>
      </c>
      <c r="N6" s="445">
        <v>43480</v>
      </c>
    </row>
    <row r="7" spans="1:14" x14ac:dyDescent="0.25">
      <c r="A7" s="381" t="s">
        <v>5</v>
      </c>
      <c r="B7" s="382" t="s">
        <v>261</v>
      </c>
      <c r="C7" s="360" t="s">
        <v>157</v>
      </c>
      <c r="D7" s="361" t="s">
        <v>157</v>
      </c>
      <c r="E7" s="362" t="s">
        <v>157</v>
      </c>
      <c r="F7" s="363">
        <v>335</v>
      </c>
      <c r="G7" s="364">
        <v>352</v>
      </c>
      <c r="H7" s="365">
        <v>687</v>
      </c>
      <c r="I7" s="364">
        <v>11</v>
      </c>
      <c r="J7" s="361">
        <v>18</v>
      </c>
      <c r="K7" s="366">
        <v>29</v>
      </c>
      <c r="L7" s="367">
        <v>346</v>
      </c>
      <c r="M7" s="368">
        <v>370</v>
      </c>
      <c r="N7" s="362">
        <v>716</v>
      </c>
    </row>
    <row r="8" spans="1:14" x14ac:dyDescent="0.25">
      <c r="A8" s="381" t="s">
        <v>8</v>
      </c>
      <c r="B8" s="382" t="s">
        <v>254</v>
      </c>
      <c r="C8" s="360" t="s">
        <v>157</v>
      </c>
      <c r="D8" s="361" t="s">
        <v>157</v>
      </c>
      <c r="E8" s="362" t="s">
        <v>157</v>
      </c>
      <c r="F8" s="363">
        <v>155</v>
      </c>
      <c r="G8" s="364">
        <v>171</v>
      </c>
      <c r="H8" s="365">
        <v>326</v>
      </c>
      <c r="I8" s="364">
        <v>25</v>
      </c>
      <c r="J8" s="361">
        <v>41</v>
      </c>
      <c r="K8" s="366">
        <v>66</v>
      </c>
      <c r="L8" s="367">
        <v>180</v>
      </c>
      <c r="M8" s="368">
        <v>212</v>
      </c>
      <c r="N8" s="362">
        <v>392</v>
      </c>
    </row>
    <row r="9" spans="1:14" x14ac:dyDescent="0.25">
      <c r="A9" s="381" t="s">
        <v>129</v>
      </c>
      <c r="B9" s="382" t="s">
        <v>262</v>
      </c>
      <c r="C9" s="360">
        <v>86</v>
      </c>
      <c r="D9" s="361">
        <v>31</v>
      </c>
      <c r="E9" s="362">
        <v>117</v>
      </c>
      <c r="F9" s="363">
        <v>165</v>
      </c>
      <c r="G9" s="364">
        <v>116</v>
      </c>
      <c r="H9" s="365">
        <v>281</v>
      </c>
      <c r="I9" s="364">
        <v>35</v>
      </c>
      <c r="J9" s="361">
        <v>29</v>
      </c>
      <c r="K9" s="366">
        <v>64</v>
      </c>
      <c r="L9" s="367">
        <v>286</v>
      </c>
      <c r="M9" s="368">
        <v>176</v>
      </c>
      <c r="N9" s="362">
        <v>462</v>
      </c>
    </row>
    <row r="10" spans="1:14" x14ac:dyDescent="0.25">
      <c r="A10" s="381" t="s">
        <v>9</v>
      </c>
      <c r="B10" s="382" t="s">
        <v>263</v>
      </c>
      <c r="C10" s="360" t="s">
        <v>157</v>
      </c>
      <c r="D10" s="361" t="s">
        <v>157</v>
      </c>
      <c r="E10" s="362" t="s">
        <v>157</v>
      </c>
      <c r="F10" s="363">
        <v>53</v>
      </c>
      <c r="G10" s="364">
        <v>48</v>
      </c>
      <c r="H10" s="365">
        <v>101</v>
      </c>
      <c r="I10" s="364">
        <v>10</v>
      </c>
      <c r="J10" s="361">
        <v>8</v>
      </c>
      <c r="K10" s="366">
        <v>18</v>
      </c>
      <c r="L10" s="367">
        <v>63</v>
      </c>
      <c r="M10" s="368">
        <v>56</v>
      </c>
      <c r="N10" s="362">
        <v>119</v>
      </c>
    </row>
    <row r="11" spans="1:14" x14ac:dyDescent="0.25">
      <c r="A11" s="381" t="s">
        <v>10</v>
      </c>
      <c r="B11" s="382" t="s">
        <v>264</v>
      </c>
      <c r="C11" s="360" t="s">
        <v>157</v>
      </c>
      <c r="D11" s="361" t="s">
        <v>157</v>
      </c>
      <c r="E11" s="362" t="s">
        <v>157</v>
      </c>
      <c r="F11" s="363">
        <v>366</v>
      </c>
      <c r="G11" s="364">
        <v>396</v>
      </c>
      <c r="H11" s="365">
        <v>762</v>
      </c>
      <c r="I11" s="364">
        <v>19</v>
      </c>
      <c r="J11" s="361">
        <v>34</v>
      </c>
      <c r="K11" s="366">
        <v>53</v>
      </c>
      <c r="L11" s="367">
        <v>385</v>
      </c>
      <c r="M11" s="368">
        <v>430</v>
      </c>
      <c r="N11" s="362">
        <v>815</v>
      </c>
    </row>
    <row r="12" spans="1:14" x14ac:dyDescent="0.25">
      <c r="A12" s="381" t="s">
        <v>13</v>
      </c>
      <c r="B12" s="382" t="s">
        <v>265</v>
      </c>
      <c r="C12" s="360" t="s">
        <v>157</v>
      </c>
      <c r="D12" s="361" t="s">
        <v>157</v>
      </c>
      <c r="E12" s="362" t="s">
        <v>157</v>
      </c>
      <c r="F12" s="363">
        <v>208</v>
      </c>
      <c r="G12" s="364">
        <v>238</v>
      </c>
      <c r="H12" s="365">
        <v>446</v>
      </c>
      <c r="I12" s="364">
        <v>43</v>
      </c>
      <c r="J12" s="361">
        <v>48</v>
      </c>
      <c r="K12" s="366">
        <v>91</v>
      </c>
      <c r="L12" s="367">
        <v>251</v>
      </c>
      <c r="M12" s="368">
        <v>286</v>
      </c>
      <c r="N12" s="362">
        <v>537</v>
      </c>
    </row>
    <row r="13" spans="1:14" x14ac:dyDescent="0.25">
      <c r="A13" s="381" t="s">
        <v>16</v>
      </c>
      <c r="B13" s="382" t="s">
        <v>266</v>
      </c>
      <c r="C13" s="360">
        <v>10</v>
      </c>
      <c r="D13" s="361">
        <v>15</v>
      </c>
      <c r="E13" s="362">
        <v>25</v>
      </c>
      <c r="F13" s="363">
        <v>98</v>
      </c>
      <c r="G13" s="364">
        <v>114</v>
      </c>
      <c r="H13" s="365">
        <v>212</v>
      </c>
      <c r="I13" s="364">
        <v>1</v>
      </c>
      <c r="J13" s="361">
        <v>2</v>
      </c>
      <c r="K13" s="366">
        <v>3</v>
      </c>
      <c r="L13" s="367">
        <v>109</v>
      </c>
      <c r="M13" s="368">
        <v>131</v>
      </c>
      <c r="N13" s="362">
        <v>240</v>
      </c>
    </row>
    <row r="14" spans="1:14" x14ac:dyDescent="0.25">
      <c r="A14" s="381" t="s">
        <v>17</v>
      </c>
      <c r="B14" s="382" t="s">
        <v>267</v>
      </c>
      <c r="C14" s="360" t="s">
        <v>157</v>
      </c>
      <c r="D14" s="361" t="s">
        <v>157</v>
      </c>
      <c r="E14" s="362" t="s">
        <v>157</v>
      </c>
      <c r="F14" s="363">
        <v>397</v>
      </c>
      <c r="G14" s="364">
        <v>378</v>
      </c>
      <c r="H14" s="365">
        <v>775</v>
      </c>
      <c r="I14" s="364">
        <v>20</v>
      </c>
      <c r="J14" s="361">
        <v>17</v>
      </c>
      <c r="K14" s="366">
        <v>37</v>
      </c>
      <c r="L14" s="367">
        <v>417</v>
      </c>
      <c r="M14" s="368">
        <v>395</v>
      </c>
      <c r="N14" s="362">
        <v>812</v>
      </c>
    </row>
    <row r="15" spans="1:14" x14ac:dyDescent="0.25">
      <c r="A15" s="381" t="s">
        <v>20</v>
      </c>
      <c r="B15" s="382" t="s">
        <v>268</v>
      </c>
      <c r="C15" s="360" t="s">
        <v>157</v>
      </c>
      <c r="D15" s="361" t="s">
        <v>157</v>
      </c>
      <c r="E15" s="362" t="s">
        <v>157</v>
      </c>
      <c r="F15" s="363">
        <v>38</v>
      </c>
      <c r="G15" s="364">
        <v>33</v>
      </c>
      <c r="H15" s="365">
        <v>71</v>
      </c>
      <c r="I15" s="364">
        <v>4</v>
      </c>
      <c r="J15" s="361">
        <v>4</v>
      </c>
      <c r="K15" s="366">
        <v>8</v>
      </c>
      <c r="L15" s="367">
        <v>42</v>
      </c>
      <c r="M15" s="368">
        <v>37</v>
      </c>
      <c r="N15" s="362">
        <v>79</v>
      </c>
    </row>
    <row r="16" spans="1:14" x14ac:dyDescent="0.25">
      <c r="A16" s="381" t="s">
        <v>21</v>
      </c>
      <c r="B16" s="382" t="s">
        <v>185</v>
      </c>
      <c r="C16" s="360" t="s">
        <v>157</v>
      </c>
      <c r="D16" s="361" t="s">
        <v>157</v>
      </c>
      <c r="E16" s="362" t="s">
        <v>157</v>
      </c>
      <c r="F16" s="363">
        <v>75</v>
      </c>
      <c r="G16" s="364">
        <v>70</v>
      </c>
      <c r="H16" s="365">
        <v>145</v>
      </c>
      <c r="I16" s="364">
        <v>11</v>
      </c>
      <c r="J16" s="361">
        <v>11</v>
      </c>
      <c r="K16" s="366">
        <v>22</v>
      </c>
      <c r="L16" s="367">
        <v>86</v>
      </c>
      <c r="M16" s="368">
        <v>81</v>
      </c>
      <c r="N16" s="362">
        <v>167</v>
      </c>
    </row>
    <row r="17" spans="1:14" x14ac:dyDescent="0.25">
      <c r="A17" s="381" t="s">
        <v>129</v>
      </c>
      <c r="B17" s="382" t="s">
        <v>269</v>
      </c>
      <c r="C17" s="360">
        <v>46</v>
      </c>
      <c r="D17" s="361">
        <v>51</v>
      </c>
      <c r="E17" s="362">
        <v>97</v>
      </c>
      <c r="F17" s="363">
        <v>49</v>
      </c>
      <c r="G17" s="364">
        <v>71</v>
      </c>
      <c r="H17" s="365">
        <v>120</v>
      </c>
      <c r="I17" s="364">
        <v>11</v>
      </c>
      <c r="J17" s="361">
        <v>7</v>
      </c>
      <c r="K17" s="366">
        <v>18</v>
      </c>
      <c r="L17" s="367">
        <v>106</v>
      </c>
      <c r="M17" s="368">
        <v>129</v>
      </c>
      <c r="N17" s="362">
        <v>235</v>
      </c>
    </row>
    <row r="18" spans="1:14" x14ac:dyDescent="0.25">
      <c r="A18" s="381" t="s">
        <v>25</v>
      </c>
      <c r="B18" s="382" t="s">
        <v>240</v>
      </c>
      <c r="C18" s="360" t="s">
        <v>157</v>
      </c>
      <c r="D18" s="361" t="s">
        <v>157</v>
      </c>
      <c r="E18" s="362" t="s">
        <v>157</v>
      </c>
      <c r="F18" s="363">
        <v>227</v>
      </c>
      <c r="G18" s="364">
        <v>237</v>
      </c>
      <c r="H18" s="365">
        <v>464</v>
      </c>
      <c r="I18" s="364">
        <v>28</v>
      </c>
      <c r="J18" s="361">
        <v>25</v>
      </c>
      <c r="K18" s="366">
        <v>53</v>
      </c>
      <c r="L18" s="367">
        <v>255</v>
      </c>
      <c r="M18" s="368">
        <v>262</v>
      </c>
      <c r="N18" s="362">
        <v>517</v>
      </c>
    </row>
    <row r="19" spans="1:14" x14ac:dyDescent="0.25">
      <c r="A19" s="381" t="s">
        <v>26</v>
      </c>
      <c r="B19" s="382" t="s">
        <v>270</v>
      </c>
      <c r="C19" s="360" t="s">
        <v>157</v>
      </c>
      <c r="D19" s="361" t="s">
        <v>157</v>
      </c>
      <c r="E19" s="362" t="s">
        <v>157</v>
      </c>
      <c r="F19" s="363">
        <v>330</v>
      </c>
      <c r="G19" s="364">
        <v>336</v>
      </c>
      <c r="H19" s="365">
        <v>666</v>
      </c>
      <c r="I19" s="364">
        <v>26</v>
      </c>
      <c r="J19" s="361">
        <v>33</v>
      </c>
      <c r="K19" s="366">
        <v>59</v>
      </c>
      <c r="L19" s="367">
        <v>356</v>
      </c>
      <c r="M19" s="368">
        <v>369</v>
      </c>
      <c r="N19" s="362">
        <v>725</v>
      </c>
    </row>
    <row r="20" spans="1:14" x14ac:dyDescent="0.25">
      <c r="A20" s="381" t="s">
        <v>129</v>
      </c>
      <c r="B20" s="382" t="s">
        <v>218</v>
      </c>
      <c r="C20" s="360">
        <v>159</v>
      </c>
      <c r="D20" s="361">
        <v>130</v>
      </c>
      <c r="E20" s="362">
        <v>289</v>
      </c>
      <c r="F20" s="363">
        <v>429</v>
      </c>
      <c r="G20" s="364">
        <v>346</v>
      </c>
      <c r="H20" s="365">
        <v>775</v>
      </c>
      <c r="I20" s="364">
        <v>106</v>
      </c>
      <c r="J20" s="361">
        <v>64</v>
      </c>
      <c r="K20" s="366">
        <v>170</v>
      </c>
      <c r="L20" s="367">
        <v>694</v>
      </c>
      <c r="M20" s="368">
        <v>540</v>
      </c>
      <c r="N20" s="362">
        <v>1234</v>
      </c>
    </row>
    <row r="21" spans="1:14" x14ac:dyDescent="0.25">
      <c r="A21" s="381" t="s">
        <v>27</v>
      </c>
      <c r="B21" s="382" t="s">
        <v>271</v>
      </c>
      <c r="C21" s="360" t="s">
        <v>157</v>
      </c>
      <c r="D21" s="361" t="s">
        <v>157</v>
      </c>
      <c r="E21" s="362" t="s">
        <v>157</v>
      </c>
      <c r="F21" s="363">
        <v>181</v>
      </c>
      <c r="G21" s="364">
        <v>209</v>
      </c>
      <c r="H21" s="365">
        <v>390</v>
      </c>
      <c r="I21" s="364">
        <v>4</v>
      </c>
      <c r="J21" s="361">
        <v>3</v>
      </c>
      <c r="K21" s="366">
        <v>7</v>
      </c>
      <c r="L21" s="367">
        <v>185</v>
      </c>
      <c r="M21" s="368">
        <v>212</v>
      </c>
      <c r="N21" s="362">
        <v>397</v>
      </c>
    </row>
    <row r="22" spans="1:14" x14ac:dyDescent="0.25">
      <c r="A22" s="381" t="s">
        <v>28</v>
      </c>
      <c r="B22" s="382" t="s">
        <v>272</v>
      </c>
      <c r="C22" s="360" t="s">
        <v>157</v>
      </c>
      <c r="D22" s="361" t="s">
        <v>157</v>
      </c>
      <c r="E22" s="362" t="s">
        <v>157</v>
      </c>
      <c r="F22" s="363">
        <v>262</v>
      </c>
      <c r="G22" s="364">
        <v>230</v>
      </c>
      <c r="H22" s="365">
        <v>492</v>
      </c>
      <c r="I22" s="364">
        <v>15</v>
      </c>
      <c r="J22" s="361">
        <v>15</v>
      </c>
      <c r="K22" s="366">
        <v>30</v>
      </c>
      <c r="L22" s="367">
        <v>277</v>
      </c>
      <c r="M22" s="368">
        <v>245</v>
      </c>
      <c r="N22" s="362">
        <v>522</v>
      </c>
    </row>
    <row r="23" spans="1:14" x14ac:dyDescent="0.25">
      <c r="A23" s="381" t="s">
        <v>30</v>
      </c>
      <c r="B23" s="382" t="s">
        <v>273</v>
      </c>
      <c r="C23" s="360" t="s">
        <v>157</v>
      </c>
      <c r="D23" s="361" t="s">
        <v>157</v>
      </c>
      <c r="E23" s="362" t="s">
        <v>157</v>
      </c>
      <c r="F23" s="363">
        <v>71</v>
      </c>
      <c r="G23" s="364">
        <v>97</v>
      </c>
      <c r="H23" s="365">
        <v>168</v>
      </c>
      <c r="I23" s="364">
        <v>200</v>
      </c>
      <c r="J23" s="361">
        <v>186</v>
      </c>
      <c r="K23" s="366">
        <v>386</v>
      </c>
      <c r="L23" s="367">
        <v>271</v>
      </c>
      <c r="M23" s="368">
        <v>283</v>
      </c>
      <c r="N23" s="362">
        <v>554</v>
      </c>
    </row>
    <row r="24" spans="1:14" x14ac:dyDescent="0.25">
      <c r="A24" s="381" t="s">
        <v>129</v>
      </c>
      <c r="B24" s="382" t="s">
        <v>226</v>
      </c>
      <c r="C24" s="360" t="s">
        <v>157</v>
      </c>
      <c r="D24" s="361" t="s">
        <v>157</v>
      </c>
      <c r="E24" s="362" t="s">
        <v>157</v>
      </c>
      <c r="F24" s="363">
        <v>127</v>
      </c>
      <c r="G24" s="364">
        <v>117</v>
      </c>
      <c r="H24" s="365">
        <v>244</v>
      </c>
      <c r="I24" s="364">
        <v>128</v>
      </c>
      <c r="J24" s="361">
        <v>134</v>
      </c>
      <c r="K24" s="366">
        <v>262</v>
      </c>
      <c r="L24" s="367">
        <v>255</v>
      </c>
      <c r="M24" s="368">
        <v>251</v>
      </c>
      <c r="N24" s="362">
        <v>506</v>
      </c>
    </row>
    <row r="25" spans="1:14" x14ac:dyDescent="0.25">
      <c r="A25" s="381" t="s">
        <v>129</v>
      </c>
      <c r="B25" s="382" t="s">
        <v>274</v>
      </c>
      <c r="C25" s="360" t="s">
        <v>157</v>
      </c>
      <c r="D25" s="361" t="s">
        <v>157</v>
      </c>
      <c r="E25" s="362" t="s">
        <v>157</v>
      </c>
      <c r="F25" s="363">
        <v>115</v>
      </c>
      <c r="G25" s="364">
        <v>121</v>
      </c>
      <c r="H25" s="365">
        <v>236</v>
      </c>
      <c r="I25" s="364">
        <v>86</v>
      </c>
      <c r="J25" s="361">
        <v>88</v>
      </c>
      <c r="K25" s="366">
        <v>174</v>
      </c>
      <c r="L25" s="367">
        <v>201</v>
      </c>
      <c r="M25" s="368">
        <v>209</v>
      </c>
      <c r="N25" s="362">
        <v>410</v>
      </c>
    </row>
    <row r="26" spans="1:14" x14ac:dyDescent="0.25">
      <c r="A26" s="381" t="s">
        <v>129</v>
      </c>
      <c r="B26" s="382" t="s">
        <v>275</v>
      </c>
      <c r="C26" s="360" t="s">
        <v>157</v>
      </c>
      <c r="D26" s="361" t="s">
        <v>157</v>
      </c>
      <c r="E26" s="362" t="s">
        <v>157</v>
      </c>
      <c r="F26" s="363">
        <v>143</v>
      </c>
      <c r="G26" s="364">
        <v>151</v>
      </c>
      <c r="H26" s="365">
        <v>294</v>
      </c>
      <c r="I26" s="364">
        <v>52</v>
      </c>
      <c r="J26" s="361">
        <v>93</v>
      </c>
      <c r="K26" s="366">
        <v>145</v>
      </c>
      <c r="L26" s="367">
        <v>195</v>
      </c>
      <c r="M26" s="368">
        <v>244</v>
      </c>
      <c r="N26" s="362">
        <v>439</v>
      </c>
    </row>
    <row r="27" spans="1:14" x14ac:dyDescent="0.25">
      <c r="A27" s="381" t="s">
        <v>129</v>
      </c>
      <c r="B27" s="382" t="s">
        <v>556</v>
      </c>
      <c r="C27" s="360" t="s">
        <v>157</v>
      </c>
      <c r="D27" s="361" t="s">
        <v>157</v>
      </c>
      <c r="E27" s="362" t="s">
        <v>157</v>
      </c>
      <c r="F27" s="363">
        <v>277</v>
      </c>
      <c r="G27" s="364">
        <v>285</v>
      </c>
      <c r="H27" s="365">
        <v>562</v>
      </c>
      <c r="I27" s="364">
        <v>63</v>
      </c>
      <c r="J27" s="361">
        <v>79</v>
      </c>
      <c r="K27" s="366">
        <v>142</v>
      </c>
      <c r="L27" s="367">
        <v>340</v>
      </c>
      <c r="M27" s="368">
        <v>364</v>
      </c>
      <c r="N27" s="362">
        <v>704</v>
      </c>
    </row>
    <row r="28" spans="1:14" x14ac:dyDescent="0.25">
      <c r="A28" s="381" t="s">
        <v>129</v>
      </c>
      <c r="B28" s="382" t="s">
        <v>277</v>
      </c>
      <c r="C28" s="360" t="s">
        <v>157</v>
      </c>
      <c r="D28" s="361" t="s">
        <v>157</v>
      </c>
      <c r="E28" s="362" t="s">
        <v>157</v>
      </c>
      <c r="F28" s="363">
        <v>84</v>
      </c>
      <c r="G28" s="364">
        <v>83</v>
      </c>
      <c r="H28" s="365">
        <v>167</v>
      </c>
      <c r="I28" s="364">
        <v>165</v>
      </c>
      <c r="J28" s="361">
        <v>161</v>
      </c>
      <c r="K28" s="366">
        <v>326</v>
      </c>
      <c r="L28" s="367">
        <v>249</v>
      </c>
      <c r="M28" s="368">
        <v>244</v>
      </c>
      <c r="N28" s="362">
        <v>493</v>
      </c>
    </row>
    <row r="29" spans="1:14" x14ac:dyDescent="0.25">
      <c r="A29" s="381" t="s">
        <v>129</v>
      </c>
      <c r="B29" s="382" t="s">
        <v>278</v>
      </c>
      <c r="C29" s="360" t="s">
        <v>157</v>
      </c>
      <c r="D29" s="361" t="s">
        <v>157</v>
      </c>
      <c r="E29" s="362" t="s">
        <v>157</v>
      </c>
      <c r="F29" s="363">
        <v>186</v>
      </c>
      <c r="G29" s="364">
        <v>180</v>
      </c>
      <c r="H29" s="365">
        <v>366</v>
      </c>
      <c r="I29" s="364">
        <v>78</v>
      </c>
      <c r="J29" s="361">
        <v>90</v>
      </c>
      <c r="K29" s="366">
        <v>168</v>
      </c>
      <c r="L29" s="367">
        <v>264</v>
      </c>
      <c r="M29" s="368">
        <v>270</v>
      </c>
      <c r="N29" s="362">
        <v>534</v>
      </c>
    </row>
    <row r="30" spans="1:14" x14ac:dyDescent="0.25">
      <c r="A30" s="381" t="s">
        <v>129</v>
      </c>
      <c r="B30" s="382" t="s">
        <v>279</v>
      </c>
      <c r="C30" s="360" t="s">
        <v>157</v>
      </c>
      <c r="D30" s="361" t="s">
        <v>157</v>
      </c>
      <c r="E30" s="362" t="s">
        <v>157</v>
      </c>
      <c r="F30" s="363">
        <v>243</v>
      </c>
      <c r="G30" s="364">
        <v>249</v>
      </c>
      <c r="H30" s="365">
        <v>492</v>
      </c>
      <c r="I30" s="364">
        <v>42</v>
      </c>
      <c r="J30" s="361">
        <v>45</v>
      </c>
      <c r="K30" s="366">
        <v>87</v>
      </c>
      <c r="L30" s="367">
        <v>285</v>
      </c>
      <c r="M30" s="368">
        <v>294</v>
      </c>
      <c r="N30" s="362">
        <v>579</v>
      </c>
    </row>
    <row r="31" spans="1:14" x14ac:dyDescent="0.25">
      <c r="A31" s="381" t="s">
        <v>129</v>
      </c>
      <c r="B31" s="382" t="s">
        <v>280</v>
      </c>
      <c r="C31" s="360">
        <v>20</v>
      </c>
      <c r="D31" s="361">
        <v>11</v>
      </c>
      <c r="E31" s="362">
        <v>31</v>
      </c>
      <c r="F31" s="363">
        <v>146</v>
      </c>
      <c r="G31" s="364">
        <v>94</v>
      </c>
      <c r="H31" s="365">
        <v>240</v>
      </c>
      <c r="I31" s="364">
        <v>145</v>
      </c>
      <c r="J31" s="361">
        <v>96</v>
      </c>
      <c r="K31" s="366">
        <v>241</v>
      </c>
      <c r="L31" s="367">
        <v>311</v>
      </c>
      <c r="M31" s="368">
        <v>201</v>
      </c>
      <c r="N31" s="362">
        <v>512</v>
      </c>
    </row>
    <row r="32" spans="1:14" x14ac:dyDescent="0.25">
      <c r="A32" s="381" t="s">
        <v>129</v>
      </c>
      <c r="B32" s="382" t="s">
        <v>281</v>
      </c>
      <c r="C32" s="360">
        <v>25</v>
      </c>
      <c r="D32" s="361">
        <v>78</v>
      </c>
      <c r="E32" s="362">
        <v>103</v>
      </c>
      <c r="F32" s="363">
        <v>77</v>
      </c>
      <c r="G32" s="364">
        <v>143</v>
      </c>
      <c r="H32" s="365">
        <v>220</v>
      </c>
      <c r="I32" s="364">
        <v>16</v>
      </c>
      <c r="J32" s="361">
        <v>92</v>
      </c>
      <c r="K32" s="366">
        <v>108</v>
      </c>
      <c r="L32" s="367">
        <v>118</v>
      </c>
      <c r="M32" s="368">
        <v>313</v>
      </c>
      <c r="N32" s="362">
        <v>431</v>
      </c>
    </row>
    <row r="33" spans="1:14" x14ac:dyDescent="0.25">
      <c r="A33" s="381" t="s">
        <v>129</v>
      </c>
      <c r="B33" s="382" t="s">
        <v>282</v>
      </c>
      <c r="C33" s="360">
        <v>114</v>
      </c>
      <c r="D33" s="361">
        <v>5</v>
      </c>
      <c r="E33" s="362">
        <v>119</v>
      </c>
      <c r="F33" s="363">
        <v>293</v>
      </c>
      <c r="G33" s="364">
        <v>25</v>
      </c>
      <c r="H33" s="365">
        <v>318</v>
      </c>
      <c r="I33" s="364">
        <v>96</v>
      </c>
      <c r="J33" s="361">
        <v>8</v>
      </c>
      <c r="K33" s="366">
        <v>104</v>
      </c>
      <c r="L33" s="367">
        <v>503</v>
      </c>
      <c r="M33" s="368">
        <v>38</v>
      </c>
      <c r="N33" s="362">
        <v>541</v>
      </c>
    </row>
    <row r="34" spans="1:14" x14ac:dyDescent="0.25">
      <c r="A34" s="381" t="s">
        <v>129</v>
      </c>
      <c r="B34" s="382" t="s">
        <v>283</v>
      </c>
      <c r="C34" s="360">
        <v>12</v>
      </c>
      <c r="D34" s="361">
        <v>140</v>
      </c>
      <c r="E34" s="362">
        <v>152</v>
      </c>
      <c r="F34" s="363">
        <v>30</v>
      </c>
      <c r="G34" s="364">
        <v>329</v>
      </c>
      <c r="H34" s="365">
        <v>359</v>
      </c>
      <c r="I34" s="364">
        <v>15</v>
      </c>
      <c r="J34" s="361">
        <v>124</v>
      </c>
      <c r="K34" s="366">
        <v>139</v>
      </c>
      <c r="L34" s="367">
        <v>57</v>
      </c>
      <c r="M34" s="368">
        <v>593</v>
      </c>
      <c r="N34" s="362">
        <v>650</v>
      </c>
    </row>
    <row r="35" spans="1:14" x14ac:dyDescent="0.25">
      <c r="A35" s="381" t="s">
        <v>129</v>
      </c>
      <c r="B35" s="382" t="s">
        <v>284</v>
      </c>
      <c r="C35" s="360">
        <v>65</v>
      </c>
      <c r="D35" s="361">
        <v>45</v>
      </c>
      <c r="E35" s="362">
        <v>110</v>
      </c>
      <c r="F35" s="363">
        <v>293</v>
      </c>
      <c r="G35" s="364">
        <v>233</v>
      </c>
      <c r="H35" s="365">
        <v>526</v>
      </c>
      <c r="I35" s="364">
        <v>393</v>
      </c>
      <c r="J35" s="361">
        <v>275</v>
      </c>
      <c r="K35" s="366">
        <v>668</v>
      </c>
      <c r="L35" s="367">
        <v>751</v>
      </c>
      <c r="M35" s="368">
        <v>553</v>
      </c>
      <c r="N35" s="362">
        <v>1304</v>
      </c>
    </row>
    <row r="36" spans="1:14" x14ac:dyDescent="0.25">
      <c r="A36" s="381" t="s">
        <v>129</v>
      </c>
      <c r="B36" s="382" t="s">
        <v>262</v>
      </c>
      <c r="C36" s="360">
        <v>44</v>
      </c>
      <c r="D36" s="361">
        <v>128</v>
      </c>
      <c r="E36" s="385">
        <v>172</v>
      </c>
      <c r="F36" s="363">
        <v>598</v>
      </c>
      <c r="G36" s="364">
        <v>624</v>
      </c>
      <c r="H36" s="365">
        <v>1222</v>
      </c>
      <c r="I36" s="364">
        <v>134</v>
      </c>
      <c r="J36" s="361">
        <v>143</v>
      </c>
      <c r="K36" s="366">
        <v>277</v>
      </c>
      <c r="L36" s="367">
        <v>776</v>
      </c>
      <c r="M36" s="368">
        <v>895</v>
      </c>
      <c r="N36" s="385">
        <v>1671</v>
      </c>
    </row>
    <row r="37" spans="1:14" x14ac:dyDescent="0.25">
      <c r="A37" s="381" t="s">
        <v>129</v>
      </c>
      <c r="B37" s="382" t="s">
        <v>285</v>
      </c>
      <c r="C37" s="360">
        <v>48</v>
      </c>
      <c r="D37" s="361">
        <v>18</v>
      </c>
      <c r="E37" s="385">
        <v>66</v>
      </c>
      <c r="F37" s="363">
        <v>769</v>
      </c>
      <c r="G37" s="364">
        <v>416</v>
      </c>
      <c r="H37" s="365">
        <v>1185</v>
      </c>
      <c r="I37" s="364">
        <v>89</v>
      </c>
      <c r="J37" s="361">
        <v>38</v>
      </c>
      <c r="K37" s="366">
        <v>127</v>
      </c>
      <c r="L37" s="367">
        <v>906</v>
      </c>
      <c r="M37" s="368">
        <v>472</v>
      </c>
      <c r="N37" s="385">
        <v>1378</v>
      </c>
    </row>
    <row r="38" spans="1:14" x14ac:dyDescent="0.25">
      <c r="A38" s="381" t="s">
        <v>129</v>
      </c>
      <c r="B38" s="382" t="s">
        <v>237</v>
      </c>
      <c r="C38" s="360">
        <v>77</v>
      </c>
      <c r="D38" s="361">
        <v>181</v>
      </c>
      <c r="E38" s="362">
        <v>258</v>
      </c>
      <c r="F38" s="363">
        <v>154</v>
      </c>
      <c r="G38" s="364">
        <v>845</v>
      </c>
      <c r="H38" s="365">
        <v>999</v>
      </c>
      <c r="I38" s="364">
        <v>40</v>
      </c>
      <c r="J38" s="361">
        <v>198</v>
      </c>
      <c r="K38" s="366">
        <v>238</v>
      </c>
      <c r="L38" s="367">
        <v>271</v>
      </c>
      <c r="M38" s="368">
        <v>1224</v>
      </c>
      <c r="N38" s="362">
        <v>1495</v>
      </c>
    </row>
    <row r="39" spans="1:14" x14ac:dyDescent="0.25">
      <c r="A39" s="381" t="s">
        <v>129</v>
      </c>
      <c r="B39" s="382" t="s">
        <v>286</v>
      </c>
      <c r="C39" s="360">
        <v>136</v>
      </c>
      <c r="D39" s="361">
        <v>27</v>
      </c>
      <c r="E39" s="362">
        <v>163</v>
      </c>
      <c r="F39" s="363">
        <v>466</v>
      </c>
      <c r="G39" s="364">
        <v>259</v>
      </c>
      <c r="H39" s="365">
        <v>725</v>
      </c>
      <c r="I39" s="364">
        <v>467</v>
      </c>
      <c r="J39" s="361">
        <v>211</v>
      </c>
      <c r="K39" s="366">
        <v>678</v>
      </c>
      <c r="L39" s="367">
        <v>1069</v>
      </c>
      <c r="M39" s="368">
        <v>497</v>
      </c>
      <c r="N39" s="362">
        <v>1566</v>
      </c>
    </row>
    <row r="40" spans="1:14" x14ac:dyDescent="0.25">
      <c r="A40" s="381" t="s">
        <v>34</v>
      </c>
      <c r="B40" s="382" t="s">
        <v>287</v>
      </c>
      <c r="C40" s="360" t="s">
        <v>157</v>
      </c>
      <c r="D40" s="361" t="s">
        <v>157</v>
      </c>
      <c r="E40" s="362" t="s">
        <v>157</v>
      </c>
      <c r="F40" s="363">
        <v>282</v>
      </c>
      <c r="G40" s="364">
        <v>274</v>
      </c>
      <c r="H40" s="365">
        <v>556</v>
      </c>
      <c r="I40" s="364">
        <v>59</v>
      </c>
      <c r="J40" s="361">
        <v>70</v>
      </c>
      <c r="K40" s="366">
        <v>129</v>
      </c>
      <c r="L40" s="367">
        <v>341</v>
      </c>
      <c r="M40" s="368">
        <v>344</v>
      </c>
      <c r="N40" s="362">
        <v>685</v>
      </c>
    </row>
    <row r="41" spans="1:14" x14ac:dyDescent="0.25">
      <c r="A41" s="381" t="s">
        <v>129</v>
      </c>
      <c r="B41" s="382" t="s">
        <v>288</v>
      </c>
      <c r="C41" s="360" t="s">
        <v>157</v>
      </c>
      <c r="D41" s="361" t="s">
        <v>157</v>
      </c>
      <c r="E41" s="362" t="s">
        <v>157</v>
      </c>
      <c r="F41" s="363">
        <v>287</v>
      </c>
      <c r="G41" s="364">
        <v>274</v>
      </c>
      <c r="H41" s="365">
        <v>561</v>
      </c>
      <c r="I41" s="364">
        <v>86</v>
      </c>
      <c r="J41" s="361">
        <v>79</v>
      </c>
      <c r="K41" s="366">
        <v>165</v>
      </c>
      <c r="L41" s="367">
        <v>373</v>
      </c>
      <c r="M41" s="368">
        <v>353</v>
      </c>
      <c r="N41" s="362">
        <v>726</v>
      </c>
    </row>
    <row r="42" spans="1:14" x14ac:dyDescent="0.25">
      <c r="A42" s="381" t="s">
        <v>129</v>
      </c>
      <c r="B42" s="382" t="s">
        <v>289</v>
      </c>
      <c r="C42" s="360">
        <v>59</v>
      </c>
      <c r="D42" s="361">
        <v>43</v>
      </c>
      <c r="E42" s="362">
        <v>102</v>
      </c>
      <c r="F42" s="363">
        <v>747</v>
      </c>
      <c r="G42" s="364">
        <v>527</v>
      </c>
      <c r="H42" s="365">
        <v>1274</v>
      </c>
      <c r="I42" s="364">
        <v>61</v>
      </c>
      <c r="J42" s="361">
        <v>46</v>
      </c>
      <c r="K42" s="366">
        <v>107</v>
      </c>
      <c r="L42" s="367">
        <v>867</v>
      </c>
      <c r="M42" s="368">
        <v>616</v>
      </c>
      <c r="N42" s="362">
        <v>1483</v>
      </c>
    </row>
    <row r="43" spans="1:14" x14ac:dyDescent="0.25">
      <c r="A43" s="381" t="s">
        <v>35</v>
      </c>
      <c r="B43" s="382" t="s">
        <v>290</v>
      </c>
      <c r="C43" s="360">
        <v>11</v>
      </c>
      <c r="D43" s="361">
        <v>9</v>
      </c>
      <c r="E43" s="362">
        <v>20</v>
      </c>
      <c r="F43" s="363">
        <v>116</v>
      </c>
      <c r="G43" s="364">
        <v>137</v>
      </c>
      <c r="H43" s="365">
        <v>253</v>
      </c>
      <c r="I43" s="364">
        <v>17</v>
      </c>
      <c r="J43" s="361">
        <v>7</v>
      </c>
      <c r="K43" s="366">
        <v>24</v>
      </c>
      <c r="L43" s="367">
        <v>144</v>
      </c>
      <c r="M43" s="368">
        <v>153</v>
      </c>
      <c r="N43" s="362">
        <v>297</v>
      </c>
    </row>
    <row r="44" spans="1:14" x14ac:dyDescent="0.25">
      <c r="A44" s="381" t="s">
        <v>37</v>
      </c>
      <c r="B44" s="382" t="s">
        <v>291</v>
      </c>
      <c r="C44" s="360" t="s">
        <v>157</v>
      </c>
      <c r="D44" s="361" t="s">
        <v>157</v>
      </c>
      <c r="E44" s="362" t="s">
        <v>157</v>
      </c>
      <c r="F44" s="363">
        <v>30</v>
      </c>
      <c r="G44" s="364">
        <v>35</v>
      </c>
      <c r="H44" s="365">
        <v>65</v>
      </c>
      <c r="I44" s="364">
        <v>6</v>
      </c>
      <c r="J44" s="361">
        <v>4</v>
      </c>
      <c r="K44" s="366">
        <v>10</v>
      </c>
      <c r="L44" s="367">
        <v>36</v>
      </c>
      <c r="M44" s="368">
        <v>39</v>
      </c>
      <c r="N44" s="362">
        <v>75</v>
      </c>
    </row>
    <row r="45" spans="1:14" x14ac:dyDescent="0.25">
      <c r="A45" s="381" t="s">
        <v>46</v>
      </c>
      <c r="B45" s="382" t="s">
        <v>292</v>
      </c>
      <c r="C45" s="360" t="s">
        <v>157</v>
      </c>
      <c r="D45" s="361" t="s">
        <v>157</v>
      </c>
      <c r="E45" s="362" t="s">
        <v>157</v>
      </c>
      <c r="F45" s="363">
        <v>235</v>
      </c>
      <c r="G45" s="364">
        <v>246</v>
      </c>
      <c r="H45" s="365">
        <v>481</v>
      </c>
      <c r="I45" s="364">
        <v>116</v>
      </c>
      <c r="J45" s="361">
        <v>117</v>
      </c>
      <c r="K45" s="366">
        <v>233</v>
      </c>
      <c r="L45" s="367">
        <v>351</v>
      </c>
      <c r="M45" s="368">
        <v>363</v>
      </c>
      <c r="N45" s="362">
        <v>714</v>
      </c>
    </row>
    <row r="46" spans="1:14" x14ac:dyDescent="0.25">
      <c r="A46" s="381" t="s">
        <v>49</v>
      </c>
      <c r="B46" s="382" t="s">
        <v>293</v>
      </c>
      <c r="C46" s="360" t="s">
        <v>157</v>
      </c>
      <c r="D46" s="361" t="s">
        <v>157</v>
      </c>
      <c r="E46" s="362" t="s">
        <v>157</v>
      </c>
      <c r="F46" s="363">
        <v>163</v>
      </c>
      <c r="G46" s="364">
        <v>171</v>
      </c>
      <c r="H46" s="365">
        <v>334</v>
      </c>
      <c r="I46" s="364">
        <v>36</v>
      </c>
      <c r="J46" s="361">
        <v>31</v>
      </c>
      <c r="K46" s="366">
        <v>67</v>
      </c>
      <c r="L46" s="367">
        <v>199</v>
      </c>
      <c r="M46" s="368">
        <v>202</v>
      </c>
      <c r="N46" s="362">
        <v>401</v>
      </c>
    </row>
    <row r="47" spans="1:14" x14ac:dyDescent="0.25">
      <c r="A47" s="381" t="s">
        <v>129</v>
      </c>
      <c r="B47" s="382" t="s">
        <v>294</v>
      </c>
      <c r="C47" s="360" t="s">
        <v>157</v>
      </c>
      <c r="D47" s="361" t="s">
        <v>157</v>
      </c>
      <c r="E47" s="362" t="s">
        <v>157</v>
      </c>
      <c r="F47" s="363">
        <v>317</v>
      </c>
      <c r="G47" s="364">
        <v>342</v>
      </c>
      <c r="H47" s="365">
        <v>659</v>
      </c>
      <c r="I47" s="364">
        <v>39</v>
      </c>
      <c r="J47" s="361">
        <v>37</v>
      </c>
      <c r="K47" s="366">
        <v>76</v>
      </c>
      <c r="L47" s="367">
        <v>356</v>
      </c>
      <c r="M47" s="368">
        <v>379</v>
      </c>
      <c r="N47" s="362">
        <v>735</v>
      </c>
    </row>
    <row r="48" spans="1:14" x14ac:dyDescent="0.25">
      <c r="A48" s="381" t="s">
        <v>129</v>
      </c>
      <c r="B48" s="382" t="s">
        <v>295</v>
      </c>
      <c r="C48" s="360">
        <v>8</v>
      </c>
      <c r="D48" s="361">
        <v>48</v>
      </c>
      <c r="E48" s="362">
        <v>56</v>
      </c>
      <c r="F48" s="363">
        <v>51</v>
      </c>
      <c r="G48" s="364">
        <v>176</v>
      </c>
      <c r="H48" s="365">
        <v>227</v>
      </c>
      <c r="I48" s="364">
        <v>11</v>
      </c>
      <c r="J48" s="361">
        <v>31</v>
      </c>
      <c r="K48" s="366">
        <v>42</v>
      </c>
      <c r="L48" s="367">
        <v>70</v>
      </c>
      <c r="M48" s="368">
        <v>255</v>
      </c>
      <c r="N48" s="362">
        <v>325</v>
      </c>
    </row>
    <row r="49" spans="1:14" x14ac:dyDescent="0.25">
      <c r="A49" s="381" t="s">
        <v>129</v>
      </c>
      <c r="B49" s="382" t="s">
        <v>296</v>
      </c>
      <c r="C49" s="360">
        <v>50</v>
      </c>
      <c r="D49" s="361">
        <v>49</v>
      </c>
      <c r="E49" s="362">
        <v>99</v>
      </c>
      <c r="F49" s="363">
        <v>493</v>
      </c>
      <c r="G49" s="364">
        <v>353</v>
      </c>
      <c r="H49" s="365">
        <v>846</v>
      </c>
      <c r="I49" s="364">
        <v>45</v>
      </c>
      <c r="J49" s="361">
        <v>49</v>
      </c>
      <c r="K49" s="366">
        <v>94</v>
      </c>
      <c r="L49" s="367">
        <v>588</v>
      </c>
      <c r="M49" s="368">
        <v>451</v>
      </c>
      <c r="N49" s="362">
        <v>1039</v>
      </c>
    </row>
    <row r="50" spans="1:14" x14ac:dyDescent="0.25">
      <c r="A50" s="381" t="s">
        <v>52</v>
      </c>
      <c r="B50" s="382" t="s">
        <v>297</v>
      </c>
      <c r="C50" s="360" t="s">
        <v>157</v>
      </c>
      <c r="D50" s="361" t="s">
        <v>157</v>
      </c>
      <c r="E50" s="362" t="s">
        <v>157</v>
      </c>
      <c r="F50" s="363">
        <v>148</v>
      </c>
      <c r="G50" s="364">
        <v>155</v>
      </c>
      <c r="H50" s="365">
        <v>303</v>
      </c>
      <c r="I50" s="364">
        <v>20</v>
      </c>
      <c r="J50" s="361">
        <v>17</v>
      </c>
      <c r="K50" s="366">
        <v>37</v>
      </c>
      <c r="L50" s="367">
        <v>168</v>
      </c>
      <c r="M50" s="368">
        <v>172</v>
      </c>
      <c r="N50" s="362">
        <v>340</v>
      </c>
    </row>
    <row r="51" spans="1:14" x14ac:dyDescent="0.25">
      <c r="A51" s="381" t="s">
        <v>53</v>
      </c>
      <c r="B51" s="382" t="s">
        <v>298</v>
      </c>
      <c r="C51" s="360">
        <v>3</v>
      </c>
      <c r="D51" s="361">
        <v>8</v>
      </c>
      <c r="E51" s="362">
        <v>11</v>
      </c>
      <c r="F51" s="363">
        <v>45</v>
      </c>
      <c r="G51" s="364">
        <v>52</v>
      </c>
      <c r="H51" s="365">
        <v>97</v>
      </c>
      <c r="I51" s="364">
        <v>1</v>
      </c>
      <c r="J51" s="361">
        <v>5</v>
      </c>
      <c r="K51" s="366">
        <v>6</v>
      </c>
      <c r="L51" s="367">
        <v>49</v>
      </c>
      <c r="M51" s="368">
        <v>65</v>
      </c>
      <c r="N51" s="362">
        <v>114</v>
      </c>
    </row>
    <row r="52" spans="1:14" x14ac:dyDescent="0.25">
      <c r="A52" s="381" t="s">
        <v>63</v>
      </c>
      <c r="B52" s="382" t="s">
        <v>299</v>
      </c>
      <c r="C52" s="360" t="s">
        <v>157</v>
      </c>
      <c r="D52" s="361" t="s">
        <v>157</v>
      </c>
      <c r="E52" s="362" t="s">
        <v>157</v>
      </c>
      <c r="F52" s="363">
        <v>236</v>
      </c>
      <c r="G52" s="364">
        <v>249</v>
      </c>
      <c r="H52" s="365">
        <v>485</v>
      </c>
      <c r="I52" s="364">
        <v>78</v>
      </c>
      <c r="J52" s="361">
        <v>71</v>
      </c>
      <c r="K52" s="366">
        <v>149</v>
      </c>
      <c r="L52" s="367">
        <v>314</v>
      </c>
      <c r="M52" s="368">
        <v>320</v>
      </c>
      <c r="N52" s="362">
        <v>634</v>
      </c>
    </row>
    <row r="53" spans="1:14" x14ac:dyDescent="0.25">
      <c r="A53" s="381" t="s">
        <v>64</v>
      </c>
      <c r="B53" s="382" t="s">
        <v>300</v>
      </c>
      <c r="C53" s="360" t="s">
        <v>157</v>
      </c>
      <c r="D53" s="361" t="s">
        <v>157</v>
      </c>
      <c r="E53" s="362" t="s">
        <v>157</v>
      </c>
      <c r="F53" s="363">
        <v>100</v>
      </c>
      <c r="G53" s="364">
        <v>121</v>
      </c>
      <c r="H53" s="365">
        <v>221</v>
      </c>
      <c r="I53" s="364">
        <v>8</v>
      </c>
      <c r="J53" s="361">
        <v>7</v>
      </c>
      <c r="K53" s="366">
        <v>15</v>
      </c>
      <c r="L53" s="367">
        <v>108</v>
      </c>
      <c r="M53" s="368">
        <v>128</v>
      </c>
      <c r="N53" s="362">
        <v>236</v>
      </c>
    </row>
    <row r="54" spans="1:14" x14ac:dyDescent="0.25">
      <c r="A54" s="381" t="s">
        <v>65</v>
      </c>
      <c r="B54" s="382" t="s">
        <v>160</v>
      </c>
      <c r="C54" s="360" t="s">
        <v>157</v>
      </c>
      <c r="D54" s="361" t="s">
        <v>157</v>
      </c>
      <c r="E54" s="362" t="s">
        <v>157</v>
      </c>
      <c r="F54" s="363">
        <v>352</v>
      </c>
      <c r="G54" s="364">
        <v>392</v>
      </c>
      <c r="H54" s="365">
        <v>744</v>
      </c>
      <c r="I54" s="364">
        <v>9</v>
      </c>
      <c r="J54" s="361">
        <v>10</v>
      </c>
      <c r="K54" s="366">
        <v>19</v>
      </c>
      <c r="L54" s="367">
        <v>361</v>
      </c>
      <c r="M54" s="368">
        <v>402</v>
      </c>
      <c r="N54" s="362">
        <v>763</v>
      </c>
    </row>
    <row r="55" spans="1:14" x14ac:dyDescent="0.25">
      <c r="A55" s="381" t="s">
        <v>66</v>
      </c>
      <c r="B55" s="382" t="s">
        <v>301</v>
      </c>
      <c r="C55" s="360" t="s">
        <v>157</v>
      </c>
      <c r="D55" s="361" t="s">
        <v>157</v>
      </c>
      <c r="E55" s="362" t="s">
        <v>157</v>
      </c>
      <c r="F55" s="363">
        <v>309</v>
      </c>
      <c r="G55" s="364">
        <v>294</v>
      </c>
      <c r="H55" s="365">
        <v>603</v>
      </c>
      <c r="I55" s="364">
        <v>40</v>
      </c>
      <c r="J55" s="361">
        <v>25</v>
      </c>
      <c r="K55" s="366">
        <v>65</v>
      </c>
      <c r="L55" s="367">
        <v>349</v>
      </c>
      <c r="M55" s="368">
        <v>319</v>
      </c>
      <c r="N55" s="362">
        <v>668</v>
      </c>
    </row>
    <row r="56" spans="1:14" x14ac:dyDescent="0.25">
      <c r="A56" s="381" t="s">
        <v>68</v>
      </c>
      <c r="B56" s="382" t="s">
        <v>302</v>
      </c>
      <c r="C56" s="360" t="s">
        <v>157</v>
      </c>
      <c r="D56" s="361" t="s">
        <v>157</v>
      </c>
      <c r="E56" s="362" t="s">
        <v>157</v>
      </c>
      <c r="F56" s="363">
        <v>95</v>
      </c>
      <c r="G56" s="364">
        <v>92</v>
      </c>
      <c r="H56" s="365">
        <v>187</v>
      </c>
      <c r="I56" s="364">
        <v>8</v>
      </c>
      <c r="J56" s="361">
        <v>6</v>
      </c>
      <c r="K56" s="366">
        <v>14</v>
      </c>
      <c r="L56" s="367">
        <v>103</v>
      </c>
      <c r="M56" s="368">
        <v>98</v>
      </c>
      <c r="N56" s="362">
        <v>201</v>
      </c>
    </row>
    <row r="57" spans="1:14" x14ac:dyDescent="0.25">
      <c r="A57" s="381" t="s">
        <v>70</v>
      </c>
      <c r="B57" s="382" t="s">
        <v>303</v>
      </c>
      <c r="C57" s="360" t="s">
        <v>157</v>
      </c>
      <c r="D57" s="361" t="s">
        <v>157</v>
      </c>
      <c r="E57" s="362" t="s">
        <v>157</v>
      </c>
      <c r="F57" s="363">
        <v>235</v>
      </c>
      <c r="G57" s="364">
        <v>215</v>
      </c>
      <c r="H57" s="365">
        <v>450</v>
      </c>
      <c r="I57" s="364">
        <v>6</v>
      </c>
      <c r="J57" s="361">
        <v>14</v>
      </c>
      <c r="K57" s="366">
        <v>20</v>
      </c>
      <c r="L57" s="367">
        <v>241</v>
      </c>
      <c r="M57" s="368">
        <v>229</v>
      </c>
      <c r="N57" s="362">
        <v>470</v>
      </c>
    </row>
    <row r="58" spans="1:14" x14ac:dyDescent="0.25">
      <c r="A58" s="381" t="s">
        <v>80</v>
      </c>
      <c r="B58" s="382" t="s">
        <v>304</v>
      </c>
      <c r="C58" s="360" t="s">
        <v>157</v>
      </c>
      <c r="D58" s="361" t="s">
        <v>157</v>
      </c>
      <c r="E58" s="362" t="s">
        <v>157</v>
      </c>
      <c r="F58" s="363">
        <v>66</v>
      </c>
      <c r="G58" s="364">
        <v>58</v>
      </c>
      <c r="H58" s="365">
        <v>124</v>
      </c>
      <c r="I58" s="364">
        <v>19</v>
      </c>
      <c r="J58" s="361">
        <v>16</v>
      </c>
      <c r="K58" s="366">
        <v>35</v>
      </c>
      <c r="L58" s="367">
        <v>85</v>
      </c>
      <c r="M58" s="368">
        <v>74</v>
      </c>
      <c r="N58" s="362">
        <v>159</v>
      </c>
    </row>
    <row r="59" spans="1:14" x14ac:dyDescent="0.25">
      <c r="A59" s="381" t="s">
        <v>83</v>
      </c>
      <c r="B59" s="382" t="s">
        <v>305</v>
      </c>
      <c r="C59" s="360">
        <v>2</v>
      </c>
      <c r="D59" s="361">
        <v>2</v>
      </c>
      <c r="E59" s="362">
        <v>4</v>
      </c>
      <c r="F59" s="363">
        <v>34</v>
      </c>
      <c r="G59" s="364">
        <v>25</v>
      </c>
      <c r="H59" s="365">
        <v>59</v>
      </c>
      <c r="I59" s="364" t="s">
        <v>157</v>
      </c>
      <c r="J59" s="361">
        <v>4</v>
      </c>
      <c r="K59" s="366">
        <v>4</v>
      </c>
      <c r="L59" s="367">
        <v>36</v>
      </c>
      <c r="M59" s="368">
        <v>31</v>
      </c>
      <c r="N59" s="362">
        <v>67</v>
      </c>
    </row>
    <row r="60" spans="1:14" x14ac:dyDescent="0.25">
      <c r="A60" s="381" t="s">
        <v>87</v>
      </c>
      <c r="B60" s="382" t="s">
        <v>306</v>
      </c>
      <c r="C60" s="360" t="s">
        <v>157</v>
      </c>
      <c r="D60" s="361" t="s">
        <v>157</v>
      </c>
      <c r="E60" s="362" t="s">
        <v>157</v>
      </c>
      <c r="F60" s="363">
        <v>36</v>
      </c>
      <c r="G60" s="364">
        <v>31</v>
      </c>
      <c r="H60" s="365">
        <v>67</v>
      </c>
      <c r="I60" s="364">
        <v>2</v>
      </c>
      <c r="J60" s="361">
        <v>3</v>
      </c>
      <c r="K60" s="366">
        <v>5</v>
      </c>
      <c r="L60" s="367">
        <v>38</v>
      </c>
      <c r="M60" s="368">
        <v>34</v>
      </c>
      <c r="N60" s="362">
        <v>72</v>
      </c>
    </row>
    <row r="61" spans="1:14" x14ac:dyDescent="0.25">
      <c r="A61" s="381" t="s">
        <v>89</v>
      </c>
      <c r="B61" s="382" t="s">
        <v>307</v>
      </c>
      <c r="C61" s="360" t="s">
        <v>157</v>
      </c>
      <c r="D61" s="361" t="s">
        <v>157</v>
      </c>
      <c r="E61" s="362" t="s">
        <v>157</v>
      </c>
      <c r="F61" s="363">
        <v>285</v>
      </c>
      <c r="G61" s="364">
        <v>290</v>
      </c>
      <c r="H61" s="365">
        <v>575</v>
      </c>
      <c r="I61" s="364">
        <v>23</v>
      </c>
      <c r="J61" s="361">
        <v>27</v>
      </c>
      <c r="K61" s="366">
        <v>50</v>
      </c>
      <c r="L61" s="367">
        <v>308</v>
      </c>
      <c r="M61" s="368">
        <v>317</v>
      </c>
      <c r="N61" s="362">
        <v>625</v>
      </c>
    </row>
    <row r="62" spans="1:14" x14ac:dyDescent="0.25">
      <c r="A62" s="381" t="s">
        <v>129</v>
      </c>
      <c r="B62" s="382" t="s">
        <v>308</v>
      </c>
      <c r="C62" s="360">
        <v>12</v>
      </c>
      <c r="D62" s="361">
        <v>154</v>
      </c>
      <c r="E62" s="362">
        <v>166</v>
      </c>
      <c r="F62" s="363">
        <v>24</v>
      </c>
      <c r="G62" s="364">
        <v>276</v>
      </c>
      <c r="H62" s="365">
        <v>300</v>
      </c>
      <c r="I62" s="364">
        <v>5</v>
      </c>
      <c r="J62" s="361">
        <v>17</v>
      </c>
      <c r="K62" s="366">
        <v>22</v>
      </c>
      <c r="L62" s="367">
        <v>41</v>
      </c>
      <c r="M62" s="368">
        <v>447</v>
      </c>
      <c r="N62" s="362">
        <v>488</v>
      </c>
    </row>
    <row r="63" spans="1:14" x14ac:dyDescent="0.25">
      <c r="A63" s="381" t="s">
        <v>90</v>
      </c>
      <c r="B63" s="382" t="s">
        <v>309</v>
      </c>
      <c r="C63" s="360" t="s">
        <v>157</v>
      </c>
      <c r="D63" s="361" t="s">
        <v>157</v>
      </c>
      <c r="E63" s="362" t="s">
        <v>157</v>
      </c>
      <c r="F63" s="363">
        <v>88</v>
      </c>
      <c r="G63" s="364">
        <v>94</v>
      </c>
      <c r="H63" s="365">
        <v>182</v>
      </c>
      <c r="I63" s="364">
        <v>1</v>
      </c>
      <c r="J63" s="361" t="s">
        <v>157</v>
      </c>
      <c r="K63" s="366">
        <v>1</v>
      </c>
      <c r="L63" s="367">
        <v>89</v>
      </c>
      <c r="M63" s="368">
        <v>94</v>
      </c>
      <c r="N63" s="362">
        <v>183</v>
      </c>
    </row>
    <row r="64" spans="1:14" x14ac:dyDescent="0.25">
      <c r="A64" s="381" t="s">
        <v>91</v>
      </c>
      <c r="B64" s="382" t="s">
        <v>310</v>
      </c>
      <c r="C64" s="360" t="s">
        <v>157</v>
      </c>
      <c r="D64" s="361" t="s">
        <v>157</v>
      </c>
      <c r="E64" s="362" t="s">
        <v>157</v>
      </c>
      <c r="F64" s="363">
        <v>187</v>
      </c>
      <c r="G64" s="364">
        <v>155</v>
      </c>
      <c r="H64" s="365">
        <v>342</v>
      </c>
      <c r="I64" s="364">
        <v>1</v>
      </c>
      <c r="J64" s="361">
        <v>6</v>
      </c>
      <c r="K64" s="366">
        <v>7</v>
      </c>
      <c r="L64" s="367">
        <v>188</v>
      </c>
      <c r="M64" s="368">
        <v>161</v>
      </c>
      <c r="N64" s="362">
        <v>349</v>
      </c>
    </row>
    <row r="65" spans="1:14" x14ac:dyDescent="0.25">
      <c r="A65" s="381" t="s">
        <v>92</v>
      </c>
      <c r="B65" s="382" t="s">
        <v>311</v>
      </c>
      <c r="C65" s="360" t="s">
        <v>157</v>
      </c>
      <c r="D65" s="361" t="s">
        <v>157</v>
      </c>
      <c r="E65" s="362" t="s">
        <v>157</v>
      </c>
      <c r="F65" s="363">
        <v>156</v>
      </c>
      <c r="G65" s="364">
        <v>148</v>
      </c>
      <c r="H65" s="365">
        <v>304</v>
      </c>
      <c r="I65" s="364">
        <v>26</v>
      </c>
      <c r="J65" s="361">
        <v>15</v>
      </c>
      <c r="K65" s="366">
        <v>41</v>
      </c>
      <c r="L65" s="367">
        <v>182</v>
      </c>
      <c r="M65" s="368">
        <v>163</v>
      </c>
      <c r="N65" s="362">
        <v>345</v>
      </c>
    </row>
    <row r="66" spans="1:14" x14ac:dyDescent="0.25">
      <c r="A66" s="381" t="s">
        <v>94</v>
      </c>
      <c r="B66" s="382" t="s">
        <v>312</v>
      </c>
      <c r="C66" s="360" t="s">
        <v>157</v>
      </c>
      <c r="D66" s="361" t="s">
        <v>157</v>
      </c>
      <c r="E66" s="362" t="s">
        <v>157</v>
      </c>
      <c r="F66" s="363">
        <v>244</v>
      </c>
      <c r="G66" s="364">
        <v>274</v>
      </c>
      <c r="H66" s="365">
        <v>518</v>
      </c>
      <c r="I66" s="364">
        <v>18</v>
      </c>
      <c r="J66" s="361">
        <v>27</v>
      </c>
      <c r="K66" s="366">
        <v>45</v>
      </c>
      <c r="L66" s="367">
        <v>262</v>
      </c>
      <c r="M66" s="368">
        <v>301</v>
      </c>
      <c r="N66" s="362">
        <v>563</v>
      </c>
    </row>
    <row r="67" spans="1:14" x14ac:dyDescent="0.25">
      <c r="A67" s="381" t="s">
        <v>129</v>
      </c>
      <c r="B67" s="382" t="s">
        <v>313</v>
      </c>
      <c r="C67" s="360" t="s">
        <v>157</v>
      </c>
      <c r="D67" s="361" t="s">
        <v>157</v>
      </c>
      <c r="E67" s="362" t="s">
        <v>157</v>
      </c>
      <c r="F67" s="363">
        <v>268</v>
      </c>
      <c r="G67" s="364">
        <v>205</v>
      </c>
      <c r="H67" s="365">
        <v>473</v>
      </c>
      <c r="I67" s="364">
        <v>35</v>
      </c>
      <c r="J67" s="361">
        <v>41</v>
      </c>
      <c r="K67" s="366">
        <v>76</v>
      </c>
      <c r="L67" s="367">
        <v>303</v>
      </c>
      <c r="M67" s="368">
        <v>246</v>
      </c>
      <c r="N67" s="362">
        <v>549</v>
      </c>
    </row>
    <row r="68" spans="1:14" x14ac:dyDescent="0.25">
      <c r="A68" s="381" t="s">
        <v>129</v>
      </c>
      <c r="B68" s="382" t="s">
        <v>314</v>
      </c>
      <c r="C68" s="360" t="s">
        <v>157</v>
      </c>
      <c r="D68" s="361" t="s">
        <v>157</v>
      </c>
      <c r="E68" s="362" t="s">
        <v>157</v>
      </c>
      <c r="F68" s="363">
        <v>329</v>
      </c>
      <c r="G68" s="364">
        <v>366</v>
      </c>
      <c r="H68" s="365">
        <v>695</v>
      </c>
      <c r="I68" s="364">
        <v>14</v>
      </c>
      <c r="J68" s="361">
        <v>21</v>
      </c>
      <c r="K68" s="366">
        <v>35</v>
      </c>
      <c r="L68" s="367">
        <v>343</v>
      </c>
      <c r="M68" s="368">
        <v>387</v>
      </c>
      <c r="N68" s="362">
        <v>730</v>
      </c>
    </row>
    <row r="69" spans="1:14" x14ac:dyDescent="0.25">
      <c r="A69" s="381" t="s">
        <v>129</v>
      </c>
      <c r="B69" s="382" t="s">
        <v>315</v>
      </c>
      <c r="C69" s="360">
        <v>126</v>
      </c>
      <c r="D69" s="361">
        <v>27</v>
      </c>
      <c r="E69" s="385">
        <v>153</v>
      </c>
      <c r="F69" s="363">
        <v>230</v>
      </c>
      <c r="G69" s="364">
        <v>114</v>
      </c>
      <c r="H69" s="365">
        <v>344</v>
      </c>
      <c r="I69" s="364">
        <v>46</v>
      </c>
      <c r="J69" s="361">
        <v>11</v>
      </c>
      <c r="K69" s="366">
        <v>57</v>
      </c>
      <c r="L69" s="367">
        <v>402</v>
      </c>
      <c r="M69" s="368">
        <v>152</v>
      </c>
      <c r="N69" s="385">
        <v>554</v>
      </c>
    </row>
    <row r="70" spans="1:14" x14ac:dyDescent="0.25">
      <c r="A70" s="381" t="s">
        <v>129</v>
      </c>
      <c r="B70" s="382" t="s">
        <v>316</v>
      </c>
      <c r="C70" s="360">
        <v>87</v>
      </c>
      <c r="D70" s="361">
        <v>45</v>
      </c>
      <c r="E70" s="362">
        <v>132</v>
      </c>
      <c r="F70" s="363">
        <v>645</v>
      </c>
      <c r="G70" s="364">
        <v>419</v>
      </c>
      <c r="H70" s="365">
        <v>1064</v>
      </c>
      <c r="I70" s="364">
        <v>62</v>
      </c>
      <c r="J70" s="361">
        <v>53</v>
      </c>
      <c r="K70" s="366">
        <v>115</v>
      </c>
      <c r="L70" s="367">
        <v>794</v>
      </c>
      <c r="M70" s="368">
        <v>517</v>
      </c>
      <c r="N70" s="362">
        <v>1311</v>
      </c>
    </row>
    <row r="71" spans="1:14" x14ac:dyDescent="0.25">
      <c r="A71" s="381" t="s">
        <v>129</v>
      </c>
      <c r="B71" s="382" t="s">
        <v>317</v>
      </c>
      <c r="C71" s="360">
        <v>36</v>
      </c>
      <c r="D71" s="361">
        <v>215</v>
      </c>
      <c r="E71" s="362">
        <v>251</v>
      </c>
      <c r="F71" s="363">
        <v>64</v>
      </c>
      <c r="G71" s="364">
        <v>571</v>
      </c>
      <c r="H71" s="365">
        <v>635</v>
      </c>
      <c r="I71" s="364">
        <v>8</v>
      </c>
      <c r="J71" s="361">
        <v>91</v>
      </c>
      <c r="K71" s="366">
        <v>99</v>
      </c>
      <c r="L71" s="367">
        <v>108</v>
      </c>
      <c r="M71" s="368">
        <v>877</v>
      </c>
      <c r="N71" s="362">
        <v>985</v>
      </c>
    </row>
    <row r="72" spans="1:14" x14ac:dyDescent="0.25">
      <c r="A72" s="381" t="s">
        <v>96</v>
      </c>
      <c r="B72" s="382" t="s">
        <v>318</v>
      </c>
      <c r="C72" s="360">
        <v>9</v>
      </c>
      <c r="D72" s="361">
        <v>12</v>
      </c>
      <c r="E72" s="362">
        <v>21</v>
      </c>
      <c r="F72" s="363">
        <v>107</v>
      </c>
      <c r="G72" s="364">
        <v>130</v>
      </c>
      <c r="H72" s="365">
        <v>237</v>
      </c>
      <c r="I72" s="364">
        <v>3</v>
      </c>
      <c r="J72" s="361">
        <v>2</v>
      </c>
      <c r="K72" s="366">
        <v>5</v>
      </c>
      <c r="L72" s="367">
        <v>119</v>
      </c>
      <c r="M72" s="368">
        <v>144</v>
      </c>
      <c r="N72" s="362">
        <v>263</v>
      </c>
    </row>
    <row r="73" spans="1:14" x14ac:dyDescent="0.25">
      <c r="A73" s="381" t="s">
        <v>97</v>
      </c>
      <c r="B73" s="382" t="s">
        <v>319</v>
      </c>
      <c r="C73" s="360" t="s">
        <v>157</v>
      </c>
      <c r="D73" s="361">
        <v>28</v>
      </c>
      <c r="E73" s="362">
        <v>28</v>
      </c>
      <c r="F73" s="363">
        <v>5</v>
      </c>
      <c r="G73" s="364">
        <v>56</v>
      </c>
      <c r="H73" s="365">
        <v>61</v>
      </c>
      <c r="I73" s="364">
        <v>2</v>
      </c>
      <c r="J73" s="361">
        <v>9</v>
      </c>
      <c r="K73" s="366">
        <v>11</v>
      </c>
      <c r="L73" s="367">
        <v>7</v>
      </c>
      <c r="M73" s="368">
        <v>93</v>
      </c>
      <c r="N73" s="362">
        <v>100</v>
      </c>
    </row>
    <row r="74" spans="1:14" x14ac:dyDescent="0.25">
      <c r="A74" s="381" t="s">
        <v>98</v>
      </c>
      <c r="B74" s="382" t="s">
        <v>320</v>
      </c>
      <c r="C74" s="360" t="s">
        <v>157</v>
      </c>
      <c r="D74" s="361">
        <v>6</v>
      </c>
      <c r="E74" s="362">
        <v>6</v>
      </c>
      <c r="F74" s="363">
        <v>5</v>
      </c>
      <c r="G74" s="364">
        <v>16</v>
      </c>
      <c r="H74" s="365">
        <v>21</v>
      </c>
      <c r="I74" s="364">
        <v>2</v>
      </c>
      <c r="J74" s="361">
        <v>4</v>
      </c>
      <c r="K74" s="366">
        <v>6</v>
      </c>
      <c r="L74" s="367">
        <v>7</v>
      </c>
      <c r="M74" s="368">
        <v>26</v>
      </c>
      <c r="N74" s="362">
        <v>33</v>
      </c>
    </row>
    <row r="75" spans="1:14" x14ac:dyDescent="0.25">
      <c r="A75" s="381" t="s">
        <v>99</v>
      </c>
      <c r="B75" s="382" t="s">
        <v>321</v>
      </c>
      <c r="C75" s="360">
        <v>1</v>
      </c>
      <c r="D75" s="361">
        <v>3</v>
      </c>
      <c r="E75" s="362">
        <v>4</v>
      </c>
      <c r="F75" s="363">
        <v>29</v>
      </c>
      <c r="G75" s="364">
        <v>39</v>
      </c>
      <c r="H75" s="365">
        <v>68</v>
      </c>
      <c r="I75" s="364">
        <v>8</v>
      </c>
      <c r="J75" s="361">
        <v>6</v>
      </c>
      <c r="K75" s="366">
        <v>14</v>
      </c>
      <c r="L75" s="367">
        <v>38</v>
      </c>
      <c r="M75" s="368">
        <v>48</v>
      </c>
      <c r="N75" s="362">
        <v>86</v>
      </c>
    </row>
    <row r="76" spans="1:14" x14ac:dyDescent="0.25">
      <c r="A76" s="381" t="s">
        <v>102</v>
      </c>
      <c r="B76" s="382" t="s">
        <v>202</v>
      </c>
      <c r="C76" s="360">
        <v>6</v>
      </c>
      <c r="D76" s="361">
        <v>6</v>
      </c>
      <c r="E76" s="362">
        <v>12</v>
      </c>
      <c r="F76" s="363">
        <v>68</v>
      </c>
      <c r="G76" s="364">
        <v>69</v>
      </c>
      <c r="H76" s="365">
        <v>137</v>
      </c>
      <c r="I76" s="364">
        <v>4</v>
      </c>
      <c r="J76" s="361">
        <v>10</v>
      </c>
      <c r="K76" s="366">
        <v>14</v>
      </c>
      <c r="L76" s="367">
        <v>78</v>
      </c>
      <c r="M76" s="368">
        <v>85</v>
      </c>
      <c r="N76" s="362">
        <v>163</v>
      </c>
    </row>
    <row r="77" spans="1:14" x14ac:dyDescent="0.25">
      <c r="A77" s="381" t="s">
        <v>103</v>
      </c>
      <c r="B77" s="382" t="s">
        <v>305</v>
      </c>
      <c r="C77" s="360" t="s">
        <v>157</v>
      </c>
      <c r="D77" s="361" t="s">
        <v>157</v>
      </c>
      <c r="E77" s="362" t="s">
        <v>157</v>
      </c>
      <c r="F77" s="363">
        <v>124</v>
      </c>
      <c r="G77" s="364">
        <v>126</v>
      </c>
      <c r="H77" s="365">
        <v>250</v>
      </c>
      <c r="I77" s="364">
        <v>11</v>
      </c>
      <c r="J77" s="361">
        <v>16</v>
      </c>
      <c r="K77" s="366">
        <v>27</v>
      </c>
      <c r="L77" s="367">
        <v>135</v>
      </c>
      <c r="M77" s="368">
        <v>142</v>
      </c>
      <c r="N77" s="362">
        <v>277</v>
      </c>
    </row>
    <row r="78" spans="1:14" x14ac:dyDescent="0.25">
      <c r="A78" s="381" t="s">
        <v>129</v>
      </c>
      <c r="B78" s="382" t="s">
        <v>322</v>
      </c>
      <c r="C78" s="360">
        <v>58</v>
      </c>
      <c r="D78" s="361">
        <v>54</v>
      </c>
      <c r="E78" s="362">
        <v>112</v>
      </c>
      <c r="F78" s="363">
        <v>42</v>
      </c>
      <c r="G78" s="364">
        <v>24</v>
      </c>
      <c r="H78" s="365">
        <v>66</v>
      </c>
      <c r="I78" s="364">
        <v>8</v>
      </c>
      <c r="J78" s="361">
        <v>7</v>
      </c>
      <c r="K78" s="366">
        <v>15</v>
      </c>
      <c r="L78" s="367">
        <v>108</v>
      </c>
      <c r="M78" s="368">
        <v>85</v>
      </c>
      <c r="N78" s="362">
        <v>193</v>
      </c>
    </row>
    <row r="79" spans="1:14" x14ac:dyDescent="0.25">
      <c r="A79" s="381" t="s">
        <v>106</v>
      </c>
      <c r="B79" s="382" t="s">
        <v>323</v>
      </c>
      <c r="C79" s="360">
        <v>7</v>
      </c>
      <c r="D79" s="361">
        <v>5</v>
      </c>
      <c r="E79" s="362">
        <v>12</v>
      </c>
      <c r="F79" s="363">
        <v>65</v>
      </c>
      <c r="G79" s="364">
        <v>58</v>
      </c>
      <c r="H79" s="365">
        <v>123</v>
      </c>
      <c r="I79" s="364">
        <v>1</v>
      </c>
      <c r="J79" s="361" t="s">
        <v>157</v>
      </c>
      <c r="K79" s="366">
        <v>1</v>
      </c>
      <c r="L79" s="367">
        <v>73</v>
      </c>
      <c r="M79" s="368">
        <v>63</v>
      </c>
      <c r="N79" s="362">
        <v>136</v>
      </c>
    </row>
    <row r="80" spans="1:14" x14ac:dyDescent="0.25">
      <c r="A80" s="381" t="s">
        <v>107</v>
      </c>
      <c r="B80" s="382" t="s">
        <v>324</v>
      </c>
      <c r="C80" s="360" t="s">
        <v>157</v>
      </c>
      <c r="D80" s="361" t="s">
        <v>157</v>
      </c>
      <c r="E80" s="362" t="s">
        <v>157</v>
      </c>
      <c r="F80" s="363">
        <v>176</v>
      </c>
      <c r="G80" s="364">
        <v>189</v>
      </c>
      <c r="H80" s="365">
        <v>365</v>
      </c>
      <c r="I80" s="364">
        <v>7</v>
      </c>
      <c r="J80" s="361">
        <v>17</v>
      </c>
      <c r="K80" s="366">
        <v>24</v>
      </c>
      <c r="L80" s="367">
        <v>183</v>
      </c>
      <c r="M80" s="368">
        <v>206</v>
      </c>
      <c r="N80" s="362">
        <v>389</v>
      </c>
    </row>
    <row r="81" spans="1:14" x14ac:dyDescent="0.25">
      <c r="A81" s="381" t="s">
        <v>108</v>
      </c>
      <c r="B81" s="382" t="s">
        <v>325</v>
      </c>
      <c r="C81" s="360" t="s">
        <v>157</v>
      </c>
      <c r="D81" s="361" t="s">
        <v>157</v>
      </c>
      <c r="E81" s="362" t="s">
        <v>157</v>
      </c>
      <c r="F81" s="363">
        <v>48</v>
      </c>
      <c r="G81" s="364">
        <v>70</v>
      </c>
      <c r="H81" s="365">
        <v>118</v>
      </c>
      <c r="I81" s="364">
        <v>7</v>
      </c>
      <c r="J81" s="361">
        <v>7</v>
      </c>
      <c r="K81" s="366">
        <v>14</v>
      </c>
      <c r="L81" s="367">
        <v>55</v>
      </c>
      <c r="M81" s="368">
        <v>77</v>
      </c>
      <c r="N81" s="362">
        <v>132</v>
      </c>
    </row>
    <row r="82" spans="1:14" x14ac:dyDescent="0.25">
      <c r="A82" s="381" t="s">
        <v>118</v>
      </c>
      <c r="B82" s="382" t="s">
        <v>326</v>
      </c>
      <c r="C82" s="360" t="s">
        <v>157</v>
      </c>
      <c r="D82" s="361" t="s">
        <v>157</v>
      </c>
      <c r="E82" s="362" t="s">
        <v>157</v>
      </c>
      <c r="F82" s="363">
        <v>278</v>
      </c>
      <c r="G82" s="364">
        <v>254</v>
      </c>
      <c r="H82" s="365">
        <v>532</v>
      </c>
      <c r="I82" s="364">
        <v>63</v>
      </c>
      <c r="J82" s="361">
        <v>73</v>
      </c>
      <c r="K82" s="366">
        <v>136</v>
      </c>
      <c r="L82" s="367">
        <v>341</v>
      </c>
      <c r="M82" s="368">
        <v>327</v>
      </c>
      <c r="N82" s="362">
        <v>668</v>
      </c>
    </row>
    <row r="83" spans="1:14" x14ac:dyDescent="0.25">
      <c r="A83" s="381" t="s">
        <v>129</v>
      </c>
      <c r="B83" s="382" t="s">
        <v>327</v>
      </c>
      <c r="C83" s="360">
        <v>20</v>
      </c>
      <c r="D83" s="361">
        <v>47</v>
      </c>
      <c r="E83" s="362">
        <v>67</v>
      </c>
      <c r="F83" s="363">
        <v>83</v>
      </c>
      <c r="G83" s="364">
        <v>120</v>
      </c>
      <c r="H83" s="365">
        <v>203</v>
      </c>
      <c r="I83" s="364">
        <v>15</v>
      </c>
      <c r="J83" s="361">
        <v>16</v>
      </c>
      <c r="K83" s="366">
        <v>31</v>
      </c>
      <c r="L83" s="367">
        <v>118</v>
      </c>
      <c r="M83" s="368">
        <v>183</v>
      </c>
      <c r="N83" s="362">
        <v>301</v>
      </c>
    </row>
    <row r="84" spans="1:14" x14ac:dyDescent="0.25">
      <c r="A84" s="381" t="s">
        <v>129</v>
      </c>
      <c r="B84" s="382" t="s">
        <v>328</v>
      </c>
      <c r="C84" s="360">
        <v>24</v>
      </c>
      <c r="D84" s="361">
        <v>106</v>
      </c>
      <c r="E84" s="362">
        <v>130</v>
      </c>
      <c r="F84" s="363">
        <v>66</v>
      </c>
      <c r="G84" s="364">
        <v>197</v>
      </c>
      <c r="H84" s="365">
        <v>263</v>
      </c>
      <c r="I84" s="364">
        <v>8</v>
      </c>
      <c r="J84" s="361">
        <v>23</v>
      </c>
      <c r="K84" s="366">
        <v>31</v>
      </c>
      <c r="L84" s="367">
        <v>98</v>
      </c>
      <c r="M84" s="368">
        <v>326</v>
      </c>
      <c r="N84" s="362">
        <v>424</v>
      </c>
    </row>
    <row r="85" spans="1:14" x14ac:dyDescent="0.25">
      <c r="A85" s="381" t="s">
        <v>129</v>
      </c>
      <c r="B85" s="382" t="s">
        <v>329</v>
      </c>
      <c r="C85" s="360">
        <v>34</v>
      </c>
      <c r="D85" s="361">
        <v>28</v>
      </c>
      <c r="E85" s="362">
        <v>62</v>
      </c>
      <c r="F85" s="363">
        <v>381</v>
      </c>
      <c r="G85" s="364">
        <v>210</v>
      </c>
      <c r="H85" s="365">
        <v>591</v>
      </c>
      <c r="I85" s="364">
        <v>47</v>
      </c>
      <c r="J85" s="361">
        <v>27</v>
      </c>
      <c r="K85" s="366">
        <v>74</v>
      </c>
      <c r="L85" s="367">
        <v>462</v>
      </c>
      <c r="M85" s="368">
        <v>265</v>
      </c>
      <c r="N85" s="362">
        <v>727</v>
      </c>
    </row>
    <row r="86" spans="1:14" x14ac:dyDescent="0.25">
      <c r="A86" s="381" t="s">
        <v>122</v>
      </c>
      <c r="B86" s="382" t="s">
        <v>330</v>
      </c>
      <c r="C86" s="360" t="s">
        <v>157</v>
      </c>
      <c r="D86" s="361" t="s">
        <v>157</v>
      </c>
      <c r="E86" s="362" t="s">
        <v>157</v>
      </c>
      <c r="F86" s="363">
        <v>199</v>
      </c>
      <c r="G86" s="364">
        <v>212</v>
      </c>
      <c r="H86" s="365">
        <v>411</v>
      </c>
      <c r="I86" s="364">
        <v>22</v>
      </c>
      <c r="J86" s="361">
        <v>17</v>
      </c>
      <c r="K86" s="366">
        <v>39</v>
      </c>
      <c r="L86" s="367">
        <v>221</v>
      </c>
      <c r="M86" s="368">
        <v>229</v>
      </c>
      <c r="N86" s="362">
        <v>450</v>
      </c>
    </row>
    <row r="87" spans="1:14" x14ac:dyDescent="0.25">
      <c r="A87" s="383" t="s">
        <v>125</v>
      </c>
      <c r="B87" s="384" t="s">
        <v>179</v>
      </c>
      <c r="C87" s="369" t="s">
        <v>157</v>
      </c>
      <c r="D87" s="370" t="s">
        <v>157</v>
      </c>
      <c r="E87" s="371" t="s">
        <v>157</v>
      </c>
      <c r="F87" s="372">
        <v>231</v>
      </c>
      <c r="G87" s="373">
        <v>254</v>
      </c>
      <c r="H87" s="387">
        <v>485</v>
      </c>
      <c r="I87" s="373">
        <v>14</v>
      </c>
      <c r="J87" s="370">
        <v>17</v>
      </c>
      <c r="K87" s="374">
        <v>31</v>
      </c>
      <c r="L87" s="375">
        <v>245</v>
      </c>
      <c r="M87" s="376">
        <v>271</v>
      </c>
      <c r="N87" s="371">
        <v>516</v>
      </c>
    </row>
  </sheetData>
  <mergeCells count="5">
    <mergeCell ref="C4:E4"/>
    <mergeCell ref="F4:H4"/>
    <mergeCell ref="I4:K4"/>
    <mergeCell ref="L4:N4"/>
    <mergeCell ref="A6:B6"/>
  </mergeCells>
  <pageMargins left="7.874015748031496E-2" right="7.874015748031496E-2" top="0.98425196850393704" bottom="0.98425196850393704" header="0.51181102362204722" footer="0.51181102362204722"/>
  <pageSetup orientation="portrait" horizontalDpi="300" verticalDpi="300" r:id="rId1"/>
  <headerFooter>
    <oddHeader>Régime scolaire des établissements publics - Puy-de-Dôme_x000D_Année scolaire 2018-2019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25"/>
  <sheetViews>
    <sheetView showGridLines="0" workbookViewId="0"/>
  </sheetViews>
  <sheetFormatPr baseColWidth="10" defaultRowHeight="15" x14ac:dyDescent="0.25"/>
  <cols>
    <col min="1" max="1" width="10.7109375" style="1" customWidth="1"/>
    <col min="2" max="2" width="14.28515625" style="1" bestFit="1" customWidth="1"/>
    <col min="3" max="3" width="8.5703125" style="1" bestFit="1" customWidth="1"/>
    <col min="4" max="4" width="5.7109375" style="1" bestFit="1" customWidth="1"/>
    <col min="5" max="5" width="8.5703125" style="1" bestFit="1" customWidth="1"/>
    <col min="6" max="6" width="5.7109375" style="1" bestFit="1" customWidth="1"/>
    <col min="7" max="7" width="8.5703125" style="1" bestFit="1" customWidth="1"/>
    <col min="8" max="8" width="5.7109375" style="1" bestFit="1" customWidth="1"/>
    <col min="9" max="9" width="17.140625" style="1" bestFit="1" customWidth="1"/>
    <col min="10" max="16384" width="11.42578125" style="1"/>
  </cols>
  <sheetData>
    <row r="1" spans="1:9" customFormat="1" ht="18" x14ac:dyDescent="0.25">
      <c r="A1" s="58" t="s">
        <v>456</v>
      </c>
      <c r="C1" s="75"/>
      <c r="D1" s="75"/>
      <c r="E1" s="75"/>
      <c r="F1" s="75"/>
      <c r="G1" s="75"/>
      <c r="H1" s="75"/>
      <c r="I1" s="75"/>
    </row>
    <row r="2" spans="1:9" customFormat="1" ht="15.75" x14ac:dyDescent="0.25">
      <c r="A2" s="60" t="s">
        <v>515</v>
      </c>
      <c r="B2" s="76"/>
      <c r="C2" s="77"/>
      <c r="D2" s="77"/>
      <c r="E2" s="77"/>
      <c r="F2" s="77"/>
      <c r="G2" s="77"/>
      <c r="H2" s="77"/>
      <c r="I2" s="77"/>
    </row>
    <row r="3" spans="1:9" customFormat="1" ht="15.75" x14ac:dyDescent="0.25">
      <c r="A3" s="60"/>
      <c r="B3" s="76"/>
      <c r="C3" s="77"/>
      <c r="D3" s="77"/>
      <c r="E3" s="77"/>
      <c r="F3" s="77"/>
      <c r="G3" s="77"/>
      <c r="H3" s="77"/>
      <c r="I3" s="77"/>
    </row>
    <row r="4" spans="1:9" customFormat="1" x14ac:dyDescent="0.25">
      <c r="A4" s="78"/>
      <c r="B4" s="79"/>
      <c r="C4" s="80"/>
      <c r="D4" s="80"/>
      <c r="E4" s="80"/>
      <c r="F4" s="80"/>
      <c r="G4" s="80"/>
      <c r="H4" s="80"/>
      <c r="I4" s="80"/>
    </row>
    <row r="5" spans="1:9" ht="12.95" customHeight="1" x14ac:dyDescent="0.25">
      <c r="A5" s="658" t="s">
        <v>129</v>
      </c>
      <c r="B5" s="658"/>
      <c r="C5" s="660" t="s">
        <v>0</v>
      </c>
      <c r="D5" s="661"/>
      <c r="E5" s="660" t="s">
        <v>143</v>
      </c>
      <c r="F5" s="662"/>
      <c r="G5" s="660" t="s">
        <v>2</v>
      </c>
      <c r="H5" s="663"/>
      <c r="I5" s="664" t="s">
        <v>3</v>
      </c>
    </row>
    <row r="6" spans="1:9" ht="12.95" customHeight="1" x14ac:dyDescent="0.25">
      <c r="A6" s="659"/>
      <c r="B6" s="659"/>
      <c r="C6" s="208" t="s">
        <v>144</v>
      </c>
      <c r="D6" s="471" t="s">
        <v>145</v>
      </c>
      <c r="E6" s="208" t="s">
        <v>144</v>
      </c>
      <c r="F6" s="207" t="s">
        <v>145</v>
      </c>
      <c r="G6" s="208" t="s">
        <v>144</v>
      </c>
      <c r="H6" s="209" t="s">
        <v>145</v>
      </c>
      <c r="I6" s="665"/>
    </row>
    <row r="7" spans="1:9" ht="12.95" customHeight="1" x14ac:dyDescent="0.25">
      <c r="A7" s="652" t="s">
        <v>146</v>
      </c>
      <c r="B7" s="542" t="s">
        <v>147</v>
      </c>
      <c r="C7" s="172" t="s">
        <v>157</v>
      </c>
      <c r="D7" s="173" t="s">
        <v>157</v>
      </c>
      <c r="E7" s="172">
        <v>1112</v>
      </c>
      <c r="F7" s="173">
        <v>69.3</v>
      </c>
      <c r="G7" s="172">
        <v>493</v>
      </c>
      <c r="H7" s="173">
        <v>30.7</v>
      </c>
      <c r="I7" s="472">
        <v>1605</v>
      </c>
    </row>
    <row r="8" spans="1:9" ht="12.95" customHeight="1" x14ac:dyDescent="0.25">
      <c r="A8" s="653"/>
      <c r="B8" s="543" t="s">
        <v>148</v>
      </c>
      <c r="C8" s="172">
        <v>10</v>
      </c>
      <c r="D8" s="173">
        <v>2.2000000000000002</v>
      </c>
      <c r="E8" s="172">
        <v>78</v>
      </c>
      <c r="F8" s="173">
        <v>17.100000000000001</v>
      </c>
      <c r="G8" s="172">
        <v>367</v>
      </c>
      <c r="H8" s="173">
        <v>80.7</v>
      </c>
      <c r="I8" s="472">
        <v>455</v>
      </c>
    </row>
    <row r="9" spans="1:9" ht="12.95" customHeight="1" x14ac:dyDescent="0.25">
      <c r="A9" s="653"/>
      <c r="B9" s="543" t="s">
        <v>149</v>
      </c>
      <c r="C9" s="172">
        <v>1</v>
      </c>
      <c r="D9" s="173">
        <v>0.1</v>
      </c>
      <c r="E9" s="172">
        <v>250</v>
      </c>
      <c r="F9" s="173">
        <v>27.1</v>
      </c>
      <c r="G9" s="172">
        <v>672</v>
      </c>
      <c r="H9" s="173">
        <v>72.8</v>
      </c>
      <c r="I9" s="472">
        <v>923</v>
      </c>
    </row>
    <row r="10" spans="1:9" ht="12.95" customHeight="1" x14ac:dyDescent="0.25">
      <c r="A10" s="654"/>
      <c r="B10" s="544" t="s">
        <v>3</v>
      </c>
      <c r="C10" s="174">
        <v>11</v>
      </c>
      <c r="D10" s="175">
        <v>0.4</v>
      </c>
      <c r="E10" s="174">
        <v>1440</v>
      </c>
      <c r="F10" s="175">
        <v>48.3</v>
      </c>
      <c r="G10" s="174">
        <v>1532</v>
      </c>
      <c r="H10" s="175">
        <v>51.4</v>
      </c>
      <c r="I10" s="473">
        <v>2983</v>
      </c>
    </row>
    <row r="11" spans="1:9" ht="12.95" customHeight="1" x14ac:dyDescent="0.25">
      <c r="A11" s="652" t="s">
        <v>150</v>
      </c>
      <c r="B11" s="545" t="s">
        <v>147</v>
      </c>
      <c r="C11" s="172">
        <v>14</v>
      </c>
      <c r="D11" s="173">
        <v>1.8</v>
      </c>
      <c r="E11" s="172">
        <v>403</v>
      </c>
      <c r="F11" s="173">
        <v>52.7</v>
      </c>
      <c r="G11" s="172">
        <v>347</v>
      </c>
      <c r="H11" s="173">
        <v>45.4</v>
      </c>
      <c r="I11" s="472">
        <v>764</v>
      </c>
    </row>
    <row r="12" spans="1:9" ht="12.95" customHeight="1" x14ac:dyDescent="0.25">
      <c r="A12" s="653"/>
      <c r="B12" s="545" t="s">
        <v>149</v>
      </c>
      <c r="C12" s="172">
        <v>170</v>
      </c>
      <c r="D12" s="173">
        <v>25.1</v>
      </c>
      <c r="E12" s="172">
        <v>123</v>
      </c>
      <c r="F12" s="173">
        <v>18.100000000000001</v>
      </c>
      <c r="G12" s="172">
        <v>385</v>
      </c>
      <c r="H12" s="173">
        <v>56.8</v>
      </c>
      <c r="I12" s="472">
        <v>678</v>
      </c>
    </row>
    <row r="13" spans="1:9" ht="12.95" customHeight="1" x14ac:dyDescent="0.25">
      <c r="A13" s="654"/>
      <c r="B13" s="544" t="s">
        <v>3</v>
      </c>
      <c r="C13" s="174">
        <v>184</v>
      </c>
      <c r="D13" s="175">
        <v>12.8</v>
      </c>
      <c r="E13" s="174">
        <v>526</v>
      </c>
      <c r="F13" s="175">
        <v>36.5</v>
      </c>
      <c r="G13" s="174">
        <v>732</v>
      </c>
      <c r="H13" s="175">
        <v>50.8</v>
      </c>
      <c r="I13" s="473">
        <v>1442</v>
      </c>
    </row>
    <row r="14" spans="1:9" ht="12.95" customHeight="1" x14ac:dyDescent="0.25">
      <c r="A14" s="652" t="s">
        <v>152</v>
      </c>
      <c r="B14" s="545" t="s">
        <v>147</v>
      </c>
      <c r="C14" s="172">
        <v>20</v>
      </c>
      <c r="D14" s="173">
        <v>0.4</v>
      </c>
      <c r="E14" s="172">
        <v>3137</v>
      </c>
      <c r="F14" s="173">
        <v>66.2</v>
      </c>
      <c r="G14" s="172">
        <v>1584</v>
      </c>
      <c r="H14" s="173">
        <v>33.4</v>
      </c>
      <c r="I14" s="472">
        <v>4741</v>
      </c>
    </row>
    <row r="15" spans="1:9" ht="12.95" customHeight="1" x14ac:dyDescent="0.25">
      <c r="A15" s="653"/>
      <c r="B15" s="545" t="s">
        <v>148</v>
      </c>
      <c r="C15" s="172">
        <v>67</v>
      </c>
      <c r="D15" s="173">
        <v>14.9</v>
      </c>
      <c r="E15" s="172">
        <v>294</v>
      </c>
      <c r="F15" s="173">
        <v>65.2</v>
      </c>
      <c r="G15" s="172">
        <v>90</v>
      </c>
      <c r="H15" s="173">
        <v>20</v>
      </c>
      <c r="I15" s="472">
        <v>451</v>
      </c>
    </row>
    <row r="16" spans="1:9" ht="12.95" customHeight="1" x14ac:dyDescent="0.25">
      <c r="A16" s="653"/>
      <c r="B16" s="545" t="s">
        <v>149</v>
      </c>
      <c r="C16" s="172">
        <v>338</v>
      </c>
      <c r="D16" s="173">
        <v>12.2</v>
      </c>
      <c r="E16" s="172">
        <v>1465</v>
      </c>
      <c r="F16" s="173">
        <v>52.9</v>
      </c>
      <c r="G16" s="172">
        <v>965</v>
      </c>
      <c r="H16" s="173">
        <v>34.9</v>
      </c>
      <c r="I16" s="472">
        <v>2768</v>
      </c>
    </row>
    <row r="17" spans="1:9" ht="12.95" customHeight="1" x14ac:dyDescent="0.25">
      <c r="A17" s="654"/>
      <c r="B17" s="544" t="s">
        <v>3</v>
      </c>
      <c r="C17" s="174">
        <v>425</v>
      </c>
      <c r="D17" s="175">
        <v>5.3</v>
      </c>
      <c r="E17" s="174">
        <v>4896</v>
      </c>
      <c r="F17" s="175">
        <v>61.5</v>
      </c>
      <c r="G17" s="174">
        <v>2639</v>
      </c>
      <c r="H17" s="175">
        <v>33.200000000000003</v>
      </c>
      <c r="I17" s="473">
        <v>7960</v>
      </c>
    </row>
    <row r="18" spans="1:9" ht="12.95" customHeight="1" x14ac:dyDescent="0.25">
      <c r="A18" s="652" t="s">
        <v>153</v>
      </c>
      <c r="B18" s="545" t="s">
        <v>147</v>
      </c>
      <c r="C18" s="172">
        <v>101</v>
      </c>
      <c r="D18" s="173">
        <v>1.7</v>
      </c>
      <c r="E18" s="172">
        <v>3786</v>
      </c>
      <c r="F18" s="173">
        <v>64.5</v>
      </c>
      <c r="G18" s="172">
        <v>1985</v>
      </c>
      <c r="H18" s="173">
        <v>33.799999999999997</v>
      </c>
      <c r="I18" s="472">
        <v>5872</v>
      </c>
    </row>
    <row r="19" spans="1:9" ht="12.95" customHeight="1" x14ac:dyDescent="0.25">
      <c r="A19" s="653"/>
      <c r="B19" s="545" t="s">
        <v>148</v>
      </c>
      <c r="C19" s="172">
        <v>37</v>
      </c>
      <c r="D19" s="173">
        <v>4.0999999999999996</v>
      </c>
      <c r="E19" s="172">
        <v>219</v>
      </c>
      <c r="F19" s="173">
        <v>24</v>
      </c>
      <c r="G19" s="172">
        <v>655</v>
      </c>
      <c r="H19" s="173">
        <v>71.900000000000006</v>
      </c>
      <c r="I19" s="472">
        <v>911</v>
      </c>
    </row>
    <row r="20" spans="1:9" ht="12.95" customHeight="1" x14ac:dyDescent="0.25">
      <c r="A20" s="653"/>
      <c r="B20" s="545" t="s">
        <v>149</v>
      </c>
      <c r="C20" s="172">
        <v>210</v>
      </c>
      <c r="D20" s="173">
        <v>5.5</v>
      </c>
      <c r="E20" s="172">
        <v>1269</v>
      </c>
      <c r="F20" s="173">
        <v>33.5</v>
      </c>
      <c r="G20" s="172">
        <v>2305</v>
      </c>
      <c r="H20" s="173">
        <v>60.9</v>
      </c>
      <c r="I20" s="472">
        <v>3784</v>
      </c>
    </row>
    <row r="21" spans="1:9" ht="12.95" customHeight="1" x14ac:dyDescent="0.25">
      <c r="A21" s="654"/>
      <c r="B21" s="544" t="s">
        <v>3</v>
      </c>
      <c r="C21" s="174">
        <v>348</v>
      </c>
      <c r="D21" s="175">
        <v>3.3</v>
      </c>
      <c r="E21" s="174">
        <v>5274</v>
      </c>
      <c r="F21" s="175">
        <v>49.9</v>
      </c>
      <c r="G21" s="174">
        <v>4945</v>
      </c>
      <c r="H21" s="175">
        <v>46.8</v>
      </c>
      <c r="I21" s="473">
        <v>10567</v>
      </c>
    </row>
    <row r="22" spans="1:9" ht="12.95" customHeight="1" x14ac:dyDescent="0.25">
      <c r="A22" s="655" t="s">
        <v>154</v>
      </c>
      <c r="B22" s="546" t="s">
        <v>147</v>
      </c>
      <c r="C22" s="474">
        <v>135</v>
      </c>
      <c r="D22" s="475">
        <v>1</v>
      </c>
      <c r="E22" s="474">
        <v>8438</v>
      </c>
      <c r="F22" s="475">
        <v>65</v>
      </c>
      <c r="G22" s="474">
        <v>4409</v>
      </c>
      <c r="H22" s="475">
        <v>34</v>
      </c>
      <c r="I22" s="476">
        <v>12982</v>
      </c>
    </row>
    <row r="23" spans="1:9" ht="12.95" customHeight="1" x14ac:dyDescent="0.25">
      <c r="A23" s="656"/>
      <c r="B23" s="547" t="s">
        <v>148</v>
      </c>
      <c r="C23" s="172">
        <v>114</v>
      </c>
      <c r="D23" s="173">
        <v>6.3</v>
      </c>
      <c r="E23" s="172">
        <v>591</v>
      </c>
      <c r="F23" s="173">
        <v>32.5</v>
      </c>
      <c r="G23" s="172">
        <v>1112</v>
      </c>
      <c r="H23" s="173">
        <v>61.2</v>
      </c>
      <c r="I23" s="472">
        <v>1817</v>
      </c>
    </row>
    <row r="24" spans="1:9" ht="12.95" customHeight="1" x14ac:dyDescent="0.25">
      <c r="A24" s="656"/>
      <c r="B24" s="547" t="s">
        <v>149</v>
      </c>
      <c r="C24" s="172">
        <v>719</v>
      </c>
      <c r="D24" s="173">
        <v>8.8000000000000007</v>
      </c>
      <c r="E24" s="172">
        <v>3107</v>
      </c>
      <c r="F24" s="173">
        <v>38.1</v>
      </c>
      <c r="G24" s="172">
        <v>4327</v>
      </c>
      <c r="H24" s="173">
        <v>53.1</v>
      </c>
      <c r="I24" s="472">
        <v>8153</v>
      </c>
    </row>
    <row r="25" spans="1:9" ht="12.95" customHeight="1" x14ac:dyDescent="0.25">
      <c r="A25" s="657"/>
      <c r="B25" s="544" t="s">
        <v>3</v>
      </c>
      <c r="C25" s="477">
        <v>968</v>
      </c>
      <c r="D25" s="478">
        <v>4.2</v>
      </c>
      <c r="E25" s="477">
        <v>12136</v>
      </c>
      <c r="F25" s="478">
        <v>52.9</v>
      </c>
      <c r="G25" s="477">
        <v>9848</v>
      </c>
      <c r="H25" s="478">
        <v>42.9</v>
      </c>
      <c r="I25" s="479">
        <v>22952</v>
      </c>
    </row>
  </sheetData>
  <mergeCells count="10">
    <mergeCell ref="C5:D5"/>
    <mergeCell ref="E5:F5"/>
    <mergeCell ref="G5:H5"/>
    <mergeCell ref="I5:I6"/>
    <mergeCell ref="A7:A10"/>
    <mergeCell ref="A11:A13"/>
    <mergeCell ref="A14:A17"/>
    <mergeCell ref="A18:A21"/>
    <mergeCell ref="A22:A25"/>
    <mergeCell ref="A5:B6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département_x000D_Année scolaire 2018-2019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4"/>
  <sheetViews>
    <sheetView showGridLines="0" workbookViewId="0"/>
  </sheetViews>
  <sheetFormatPr baseColWidth="10" defaultRowHeight="15" x14ac:dyDescent="0.25"/>
  <cols>
    <col min="1" max="1" width="10.7109375" style="1" customWidth="1"/>
    <col min="2" max="2" width="14.28515625" style="1" bestFit="1" customWidth="1"/>
    <col min="3" max="14" width="6.7109375" style="1" customWidth="1"/>
    <col min="15" max="16384" width="11.42578125" style="1"/>
  </cols>
  <sheetData>
    <row r="1" spans="1:14" customFormat="1" ht="18" x14ac:dyDescent="0.25">
      <c r="A1" s="9" t="s">
        <v>457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14" customFormat="1" ht="18" x14ac:dyDescent="0.25">
      <c r="A2" s="5" t="s">
        <v>515</v>
      </c>
      <c r="C2" s="64"/>
      <c r="D2" s="64"/>
      <c r="E2" s="64"/>
      <c r="F2" s="64"/>
      <c r="G2" s="64"/>
      <c r="H2" s="64"/>
      <c r="I2" s="64"/>
      <c r="J2" s="64"/>
      <c r="K2" s="64"/>
      <c r="L2" s="65"/>
      <c r="M2" s="65"/>
      <c r="N2" s="65"/>
    </row>
    <row r="3" spans="1:14" customFormat="1" ht="18" x14ac:dyDescent="0.25">
      <c r="B3" s="81"/>
      <c r="C3" s="64"/>
      <c r="D3" s="64"/>
      <c r="E3" s="64"/>
      <c r="F3" s="64"/>
      <c r="G3" s="64"/>
      <c r="H3" s="64"/>
      <c r="I3" s="64"/>
      <c r="J3" s="64"/>
      <c r="K3" s="64"/>
      <c r="L3" s="65"/>
      <c r="M3" s="65"/>
      <c r="N3" s="65"/>
    </row>
    <row r="4" spans="1:14" ht="12.95" customHeight="1" x14ac:dyDescent="0.25">
      <c r="A4" s="70" t="s">
        <v>129</v>
      </c>
      <c r="B4" s="210"/>
      <c r="C4" s="211" t="s">
        <v>0</v>
      </c>
      <c r="D4" s="212"/>
      <c r="E4" s="213"/>
      <c r="F4" s="211" t="s">
        <v>143</v>
      </c>
      <c r="G4" s="212"/>
      <c r="H4" s="213"/>
      <c r="I4" s="211" t="s">
        <v>2</v>
      </c>
      <c r="J4" s="214"/>
      <c r="K4" s="214"/>
      <c r="L4" s="215" t="s">
        <v>3</v>
      </c>
      <c r="M4" s="214"/>
      <c r="N4" s="480"/>
    </row>
    <row r="5" spans="1:14" ht="12.95" customHeight="1" x14ac:dyDescent="0.25">
      <c r="A5" s="70"/>
      <c r="B5" s="216"/>
      <c r="C5" s="465" t="s">
        <v>156</v>
      </c>
      <c r="D5" s="345" t="s">
        <v>155</v>
      </c>
      <c r="E5" s="346" t="s">
        <v>3</v>
      </c>
      <c r="F5" s="465" t="s">
        <v>156</v>
      </c>
      <c r="G5" s="345" t="s">
        <v>155</v>
      </c>
      <c r="H5" s="346" t="s">
        <v>3</v>
      </c>
      <c r="I5" s="465" t="s">
        <v>156</v>
      </c>
      <c r="J5" s="345" t="s">
        <v>155</v>
      </c>
      <c r="K5" s="465" t="s">
        <v>3</v>
      </c>
      <c r="L5" s="466" t="s">
        <v>156</v>
      </c>
      <c r="M5" s="345" t="s">
        <v>155</v>
      </c>
      <c r="N5" s="346" t="s">
        <v>3</v>
      </c>
    </row>
    <row r="6" spans="1:14" ht="12.95" customHeight="1" x14ac:dyDescent="0.25">
      <c r="A6" s="666" t="s">
        <v>146</v>
      </c>
      <c r="B6" s="536" t="s">
        <v>147</v>
      </c>
      <c r="C6" s="217" t="s">
        <v>157</v>
      </c>
      <c r="D6" s="218" t="s">
        <v>157</v>
      </c>
      <c r="E6" s="219" t="s">
        <v>157</v>
      </c>
      <c r="F6" s="217">
        <v>551</v>
      </c>
      <c r="G6" s="218">
        <v>561</v>
      </c>
      <c r="H6" s="219">
        <v>1112</v>
      </c>
      <c r="I6" s="217">
        <v>251</v>
      </c>
      <c r="J6" s="218">
        <v>242</v>
      </c>
      <c r="K6" s="220">
        <v>493</v>
      </c>
      <c r="L6" s="221">
        <v>802</v>
      </c>
      <c r="M6" s="218">
        <v>803</v>
      </c>
      <c r="N6" s="481">
        <v>1605</v>
      </c>
    </row>
    <row r="7" spans="1:14" ht="12.95" customHeight="1" x14ac:dyDescent="0.25">
      <c r="A7" s="667"/>
      <c r="B7" s="537" t="s">
        <v>148</v>
      </c>
      <c r="C7" s="217">
        <v>5</v>
      </c>
      <c r="D7" s="218">
        <v>5</v>
      </c>
      <c r="E7" s="219">
        <v>10</v>
      </c>
      <c r="F7" s="217">
        <v>34</v>
      </c>
      <c r="G7" s="218">
        <v>44</v>
      </c>
      <c r="H7" s="219">
        <v>78</v>
      </c>
      <c r="I7" s="217">
        <v>216</v>
      </c>
      <c r="J7" s="218">
        <v>151</v>
      </c>
      <c r="K7" s="220">
        <v>367</v>
      </c>
      <c r="L7" s="221">
        <v>255</v>
      </c>
      <c r="M7" s="218">
        <v>200</v>
      </c>
      <c r="N7" s="481">
        <v>455</v>
      </c>
    </row>
    <row r="8" spans="1:14" ht="12.95" customHeight="1" x14ac:dyDescent="0.25">
      <c r="A8" s="667"/>
      <c r="B8" s="537" t="s">
        <v>149</v>
      </c>
      <c r="C8" s="217">
        <v>1</v>
      </c>
      <c r="D8" s="218" t="s">
        <v>157</v>
      </c>
      <c r="E8" s="219">
        <v>1</v>
      </c>
      <c r="F8" s="217">
        <v>135</v>
      </c>
      <c r="G8" s="218">
        <v>115</v>
      </c>
      <c r="H8" s="219">
        <v>250</v>
      </c>
      <c r="I8" s="217">
        <v>456</v>
      </c>
      <c r="J8" s="218">
        <v>216</v>
      </c>
      <c r="K8" s="220">
        <v>672</v>
      </c>
      <c r="L8" s="221">
        <v>592</v>
      </c>
      <c r="M8" s="218">
        <v>331</v>
      </c>
      <c r="N8" s="481">
        <v>923</v>
      </c>
    </row>
    <row r="9" spans="1:14" ht="12.95" customHeight="1" x14ac:dyDescent="0.25">
      <c r="A9" s="668"/>
      <c r="B9" s="538" t="s">
        <v>3</v>
      </c>
      <c r="C9" s="222">
        <v>6</v>
      </c>
      <c r="D9" s="223">
        <v>5</v>
      </c>
      <c r="E9" s="222">
        <v>11</v>
      </c>
      <c r="F9" s="222">
        <v>720</v>
      </c>
      <c r="G9" s="223">
        <v>720</v>
      </c>
      <c r="H9" s="222">
        <v>1440</v>
      </c>
      <c r="I9" s="222">
        <v>923</v>
      </c>
      <c r="J9" s="223">
        <v>609</v>
      </c>
      <c r="K9" s="222">
        <v>1532</v>
      </c>
      <c r="L9" s="224">
        <v>1649</v>
      </c>
      <c r="M9" s="223">
        <v>1334</v>
      </c>
      <c r="N9" s="482">
        <v>2983</v>
      </c>
    </row>
    <row r="10" spans="1:14" ht="12.95" customHeight="1" x14ac:dyDescent="0.25">
      <c r="A10" s="666" t="s">
        <v>150</v>
      </c>
      <c r="B10" s="536" t="s">
        <v>147</v>
      </c>
      <c r="C10" s="225">
        <v>4</v>
      </c>
      <c r="D10" s="226">
        <v>10</v>
      </c>
      <c r="E10" s="227">
        <v>14</v>
      </c>
      <c r="F10" s="225">
        <v>193</v>
      </c>
      <c r="G10" s="226">
        <v>210</v>
      </c>
      <c r="H10" s="227">
        <v>403</v>
      </c>
      <c r="I10" s="225">
        <v>167</v>
      </c>
      <c r="J10" s="226">
        <v>180</v>
      </c>
      <c r="K10" s="228">
        <v>347</v>
      </c>
      <c r="L10" s="229">
        <v>364</v>
      </c>
      <c r="M10" s="226">
        <v>400</v>
      </c>
      <c r="N10" s="483">
        <v>764</v>
      </c>
    </row>
    <row r="11" spans="1:14" ht="12.95" customHeight="1" x14ac:dyDescent="0.25">
      <c r="A11" s="667"/>
      <c r="B11" s="537" t="s">
        <v>149</v>
      </c>
      <c r="C11" s="217">
        <v>91</v>
      </c>
      <c r="D11" s="218">
        <v>79</v>
      </c>
      <c r="E11" s="219">
        <v>170</v>
      </c>
      <c r="F11" s="217">
        <v>78</v>
      </c>
      <c r="G11" s="218">
        <v>45</v>
      </c>
      <c r="H11" s="219">
        <v>123</v>
      </c>
      <c r="I11" s="217">
        <v>238</v>
      </c>
      <c r="J11" s="218">
        <v>147</v>
      </c>
      <c r="K11" s="220">
        <v>385</v>
      </c>
      <c r="L11" s="221">
        <v>407</v>
      </c>
      <c r="M11" s="218">
        <v>271</v>
      </c>
      <c r="N11" s="481">
        <v>678</v>
      </c>
    </row>
    <row r="12" spans="1:14" ht="12.95" customHeight="1" x14ac:dyDescent="0.25">
      <c r="A12" s="668"/>
      <c r="B12" s="539" t="s">
        <v>3</v>
      </c>
      <c r="C12" s="230">
        <v>95</v>
      </c>
      <c r="D12" s="231">
        <v>89</v>
      </c>
      <c r="E12" s="230">
        <v>184</v>
      </c>
      <c r="F12" s="230">
        <v>271</v>
      </c>
      <c r="G12" s="231">
        <v>255</v>
      </c>
      <c r="H12" s="230">
        <v>526</v>
      </c>
      <c r="I12" s="230">
        <v>405</v>
      </c>
      <c r="J12" s="231">
        <v>327</v>
      </c>
      <c r="K12" s="230">
        <v>732</v>
      </c>
      <c r="L12" s="232">
        <v>771</v>
      </c>
      <c r="M12" s="231">
        <v>671</v>
      </c>
      <c r="N12" s="484">
        <v>1442</v>
      </c>
    </row>
    <row r="13" spans="1:14" ht="12.95" customHeight="1" x14ac:dyDescent="0.25">
      <c r="A13" s="666" t="s">
        <v>152</v>
      </c>
      <c r="B13" s="537" t="s">
        <v>147</v>
      </c>
      <c r="C13" s="217">
        <v>9</v>
      </c>
      <c r="D13" s="218">
        <v>11</v>
      </c>
      <c r="E13" s="219">
        <v>20</v>
      </c>
      <c r="F13" s="217">
        <v>1475</v>
      </c>
      <c r="G13" s="218">
        <v>1662</v>
      </c>
      <c r="H13" s="219">
        <v>3137</v>
      </c>
      <c r="I13" s="217">
        <v>769</v>
      </c>
      <c r="J13" s="218">
        <v>815</v>
      </c>
      <c r="K13" s="220">
        <v>1584</v>
      </c>
      <c r="L13" s="221">
        <v>2253</v>
      </c>
      <c r="M13" s="218">
        <v>2488</v>
      </c>
      <c r="N13" s="481">
        <v>4741</v>
      </c>
    </row>
    <row r="14" spans="1:14" ht="12.95" customHeight="1" x14ac:dyDescent="0.25">
      <c r="A14" s="667"/>
      <c r="B14" s="537" t="s">
        <v>148</v>
      </c>
      <c r="C14" s="217">
        <v>1</v>
      </c>
      <c r="D14" s="218">
        <v>66</v>
      </c>
      <c r="E14" s="219">
        <v>67</v>
      </c>
      <c r="F14" s="217">
        <v>24</v>
      </c>
      <c r="G14" s="218">
        <v>270</v>
      </c>
      <c r="H14" s="219">
        <v>294</v>
      </c>
      <c r="I14" s="217">
        <v>26</v>
      </c>
      <c r="J14" s="218">
        <v>64</v>
      </c>
      <c r="K14" s="220">
        <v>90</v>
      </c>
      <c r="L14" s="221">
        <v>51</v>
      </c>
      <c r="M14" s="218">
        <v>400</v>
      </c>
      <c r="N14" s="481">
        <v>451</v>
      </c>
    </row>
    <row r="15" spans="1:14" ht="12.95" customHeight="1" x14ac:dyDescent="0.25">
      <c r="A15" s="667"/>
      <c r="B15" s="537" t="s">
        <v>149</v>
      </c>
      <c r="C15" s="217">
        <v>207</v>
      </c>
      <c r="D15" s="218">
        <v>131</v>
      </c>
      <c r="E15" s="219">
        <v>338</v>
      </c>
      <c r="F15" s="217">
        <v>765</v>
      </c>
      <c r="G15" s="218">
        <v>700</v>
      </c>
      <c r="H15" s="219">
        <v>1465</v>
      </c>
      <c r="I15" s="217">
        <v>578</v>
      </c>
      <c r="J15" s="218">
        <v>387</v>
      </c>
      <c r="K15" s="220">
        <v>965</v>
      </c>
      <c r="L15" s="221">
        <v>1550</v>
      </c>
      <c r="M15" s="218">
        <v>1218</v>
      </c>
      <c r="N15" s="481">
        <v>2768</v>
      </c>
    </row>
    <row r="16" spans="1:14" ht="12.95" customHeight="1" x14ac:dyDescent="0.25">
      <c r="A16" s="668"/>
      <c r="B16" s="538" t="s">
        <v>3</v>
      </c>
      <c r="C16" s="222">
        <v>217</v>
      </c>
      <c r="D16" s="223">
        <v>208</v>
      </c>
      <c r="E16" s="222">
        <v>425</v>
      </c>
      <c r="F16" s="222">
        <v>2264</v>
      </c>
      <c r="G16" s="223">
        <v>2632</v>
      </c>
      <c r="H16" s="222">
        <v>4896</v>
      </c>
      <c r="I16" s="222">
        <v>1373</v>
      </c>
      <c r="J16" s="223">
        <v>1266</v>
      </c>
      <c r="K16" s="222">
        <v>2639</v>
      </c>
      <c r="L16" s="224">
        <v>3854</v>
      </c>
      <c r="M16" s="223">
        <v>4106</v>
      </c>
      <c r="N16" s="482">
        <v>7960</v>
      </c>
    </row>
    <row r="17" spans="1:14" ht="12.95" customHeight="1" x14ac:dyDescent="0.25">
      <c r="A17" s="666" t="s">
        <v>153</v>
      </c>
      <c r="B17" s="536" t="s">
        <v>147</v>
      </c>
      <c r="C17" s="225">
        <v>31</v>
      </c>
      <c r="D17" s="226">
        <v>70</v>
      </c>
      <c r="E17" s="227">
        <v>101</v>
      </c>
      <c r="F17" s="225">
        <v>1806</v>
      </c>
      <c r="G17" s="226">
        <v>1980</v>
      </c>
      <c r="H17" s="227">
        <v>3786</v>
      </c>
      <c r="I17" s="225">
        <v>1001</v>
      </c>
      <c r="J17" s="226">
        <v>984</v>
      </c>
      <c r="K17" s="228">
        <v>1985</v>
      </c>
      <c r="L17" s="229">
        <v>2838</v>
      </c>
      <c r="M17" s="226">
        <v>3034</v>
      </c>
      <c r="N17" s="483">
        <v>5872</v>
      </c>
    </row>
    <row r="18" spans="1:14" ht="12.95" customHeight="1" x14ac:dyDescent="0.25">
      <c r="A18" s="667"/>
      <c r="B18" s="537" t="s">
        <v>148</v>
      </c>
      <c r="C18" s="217">
        <v>12</v>
      </c>
      <c r="D18" s="218">
        <v>25</v>
      </c>
      <c r="E18" s="219">
        <v>37</v>
      </c>
      <c r="F18" s="217">
        <v>118</v>
      </c>
      <c r="G18" s="218">
        <v>101</v>
      </c>
      <c r="H18" s="219">
        <v>219</v>
      </c>
      <c r="I18" s="217">
        <v>396</v>
      </c>
      <c r="J18" s="218">
        <v>259</v>
      </c>
      <c r="K18" s="220">
        <v>655</v>
      </c>
      <c r="L18" s="221">
        <v>526</v>
      </c>
      <c r="M18" s="218">
        <v>385</v>
      </c>
      <c r="N18" s="481">
        <v>911</v>
      </c>
    </row>
    <row r="19" spans="1:14" ht="12.95" customHeight="1" x14ac:dyDescent="0.25">
      <c r="A19" s="667"/>
      <c r="B19" s="537" t="s">
        <v>149</v>
      </c>
      <c r="C19" s="217">
        <v>103</v>
      </c>
      <c r="D19" s="218">
        <v>107</v>
      </c>
      <c r="E19" s="219">
        <v>210</v>
      </c>
      <c r="F19" s="217">
        <v>686</v>
      </c>
      <c r="G19" s="218">
        <v>583</v>
      </c>
      <c r="H19" s="219">
        <v>1269</v>
      </c>
      <c r="I19" s="217">
        <v>1150</v>
      </c>
      <c r="J19" s="218">
        <v>1155</v>
      </c>
      <c r="K19" s="220">
        <v>2305</v>
      </c>
      <c r="L19" s="221">
        <v>1939</v>
      </c>
      <c r="M19" s="218">
        <v>1845</v>
      </c>
      <c r="N19" s="481">
        <v>3784</v>
      </c>
    </row>
    <row r="20" spans="1:14" ht="12.95" customHeight="1" x14ac:dyDescent="0.25">
      <c r="A20" s="668"/>
      <c r="B20" s="539" t="s">
        <v>3</v>
      </c>
      <c r="C20" s="230">
        <v>146</v>
      </c>
      <c r="D20" s="231">
        <v>202</v>
      </c>
      <c r="E20" s="230">
        <v>348</v>
      </c>
      <c r="F20" s="230">
        <v>2610</v>
      </c>
      <c r="G20" s="231">
        <v>2664</v>
      </c>
      <c r="H20" s="230">
        <v>5274</v>
      </c>
      <c r="I20" s="230">
        <v>2547</v>
      </c>
      <c r="J20" s="231">
        <v>2398</v>
      </c>
      <c r="K20" s="230">
        <v>4945</v>
      </c>
      <c r="L20" s="232">
        <v>5303</v>
      </c>
      <c r="M20" s="231">
        <v>5264</v>
      </c>
      <c r="N20" s="484">
        <v>10567</v>
      </c>
    </row>
    <row r="21" spans="1:14" ht="12.95" customHeight="1" x14ac:dyDescent="0.25">
      <c r="A21" s="666" t="s">
        <v>154</v>
      </c>
      <c r="B21" s="540" t="s">
        <v>147</v>
      </c>
      <c r="C21" s="225">
        <v>44</v>
      </c>
      <c r="D21" s="226">
        <v>91</v>
      </c>
      <c r="E21" s="227">
        <v>135</v>
      </c>
      <c r="F21" s="225">
        <v>4025</v>
      </c>
      <c r="G21" s="226">
        <v>4413</v>
      </c>
      <c r="H21" s="227">
        <v>8438</v>
      </c>
      <c r="I21" s="225">
        <v>2188</v>
      </c>
      <c r="J21" s="226">
        <v>2221</v>
      </c>
      <c r="K21" s="227">
        <v>4409</v>
      </c>
      <c r="L21" s="229">
        <v>6257</v>
      </c>
      <c r="M21" s="226">
        <v>6725</v>
      </c>
      <c r="N21" s="486">
        <v>12982</v>
      </c>
    </row>
    <row r="22" spans="1:14" ht="12.95" customHeight="1" x14ac:dyDescent="0.25">
      <c r="A22" s="667"/>
      <c r="B22" s="541" t="s">
        <v>148</v>
      </c>
      <c r="C22" s="217">
        <v>18</v>
      </c>
      <c r="D22" s="218">
        <v>96</v>
      </c>
      <c r="E22" s="219">
        <v>114</v>
      </c>
      <c r="F22" s="217">
        <v>176</v>
      </c>
      <c r="G22" s="218">
        <v>415</v>
      </c>
      <c r="H22" s="219">
        <v>591</v>
      </c>
      <c r="I22" s="217">
        <v>638</v>
      </c>
      <c r="J22" s="218">
        <v>474</v>
      </c>
      <c r="K22" s="219">
        <v>1112</v>
      </c>
      <c r="L22" s="221">
        <v>832</v>
      </c>
      <c r="M22" s="218">
        <v>985</v>
      </c>
      <c r="N22" s="485">
        <v>1817</v>
      </c>
    </row>
    <row r="23" spans="1:14" ht="12.95" customHeight="1" x14ac:dyDescent="0.25">
      <c r="A23" s="667"/>
      <c r="B23" s="541" t="s">
        <v>149</v>
      </c>
      <c r="C23" s="217">
        <v>402</v>
      </c>
      <c r="D23" s="218">
        <v>317</v>
      </c>
      <c r="E23" s="219">
        <v>719</v>
      </c>
      <c r="F23" s="217">
        <v>1664</v>
      </c>
      <c r="G23" s="218">
        <v>1443</v>
      </c>
      <c r="H23" s="219">
        <v>3107</v>
      </c>
      <c r="I23" s="217">
        <v>2422</v>
      </c>
      <c r="J23" s="218">
        <v>1905</v>
      </c>
      <c r="K23" s="219">
        <v>4327</v>
      </c>
      <c r="L23" s="221">
        <v>4488</v>
      </c>
      <c r="M23" s="218">
        <v>3665</v>
      </c>
      <c r="N23" s="485">
        <v>8153</v>
      </c>
    </row>
    <row r="24" spans="1:14" ht="12.95" customHeight="1" x14ac:dyDescent="0.25">
      <c r="A24" s="668"/>
      <c r="B24" s="539" t="s">
        <v>3</v>
      </c>
      <c r="C24" s="487">
        <v>464</v>
      </c>
      <c r="D24" s="488">
        <v>504</v>
      </c>
      <c r="E24" s="487">
        <v>968</v>
      </c>
      <c r="F24" s="487">
        <v>5865</v>
      </c>
      <c r="G24" s="488">
        <v>6271</v>
      </c>
      <c r="H24" s="487">
        <v>12136</v>
      </c>
      <c r="I24" s="487">
        <v>5248</v>
      </c>
      <c r="J24" s="488">
        <v>4600</v>
      </c>
      <c r="K24" s="487">
        <v>9848</v>
      </c>
      <c r="L24" s="489">
        <v>11577</v>
      </c>
      <c r="M24" s="488">
        <v>11375</v>
      </c>
      <c r="N24" s="490">
        <v>22952</v>
      </c>
    </row>
  </sheetData>
  <mergeCells count="5">
    <mergeCell ref="A6:A9"/>
    <mergeCell ref="A10:A12"/>
    <mergeCell ref="A13:A16"/>
    <mergeCell ref="A17:A20"/>
    <mergeCell ref="A21:A2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 et sexe_x000D_Année scolaire 2018-2019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0"/>
  <sheetViews>
    <sheetView showGridLines="0" workbookViewId="0"/>
  </sheetViews>
  <sheetFormatPr baseColWidth="10" defaultRowHeight="15" x14ac:dyDescent="0.25"/>
  <cols>
    <col min="1" max="2" width="25.7109375" style="1" customWidth="1"/>
    <col min="3" max="14" width="5.7109375" style="1" customWidth="1"/>
    <col min="15" max="16384" width="11.42578125" style="1"/>
  </cols>
  <sheetData>
    <row r="1" spans="1:14" s="70" customFormat="1" ht="18" x14ac:dyDescent="0.25">
      <c r="A1" s="66" t="s">
        <v>458</v>
      </c>
      <c r="B1" s="67"/>
      <c r="C1" s="68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s="70" customFormat="1" ht="15.75" x14ac:dyDescent="0.25">
      <c r="A2" s="5" t="s">
        <v>515</v>
      </c>
      <c r="B2" s="67"/>
      <c r="C2" s="68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s="70" customFormat="1" x14ac:dyDescent="0.25">
      <c r="A3" s="71"/>
      <c r="B3" s="71"/>
      <c r="C3" s="72"/>
    </row>
    <row r="4" spans="1:14" ht="15.75" x14ac:dyDescent="0.25">
      <c r="A4" s="176" t="s">
        <v>129</v>
      </c>
      <c r="B4" s="177"/>
      <c r="C4" s="669" t="s">
        <v>0</v>
      </c>
      <c r="D4" s="670"/>
      <c r="E4" s="671"/>
      <c r="F4" s="669" t="s">
        <v>143</v>
      </c>
      <c r="G4" s="670"/>
      <c r="H4" s="671"/>
      <c r="I4" s="669" t="s">
        <v>2</v>
      </c>
      <c r="J4" s="670"/>
      <c r="K4" s="671"/>
      <c r="L4" s="669" t="s">
        <v>3</v>
      </c>
      <c r="M4" s="670"/>
      <c r="N4" s="671"/>
    </row>
    <row r="5" spans="1:14" ht="39" x14ac:dyDescent="0.25">
      <c r="A5" s="178"/>
      <c r="B5" s="179"/>
      <c r="C5" s="412" t="s">
        <v>156</v>
      </c>
      <c r="D5" s="413" t="s">
        <v>155</v>
      </c>
      <c r="E5" s="414" t="s">
        <v>3</v>
      </c>
      <c r="F5" s="415" t="s">
        <v>156</v>
      </c>
      <c r="G5" s="416" t="s">
        <v>155</v>
      </c>
      <c r="H5" s="417" t="s">
        <v>3</v>
      </c>
      <c r="I5" s="416" t="s">
        <v>156</v>
      </c>
      <c r="J5" s="413" t="s">
        <v>155</v>
      </c>
      <c r="K5" s="418" t="s">
        <v>3</v>
      </c>
      <c r="L5" s="416" t="s">
        <v>156</v>
      </c>
      <c r="M5" s="413" t="s">
        <v>155</v>
      </c>
      <c r="N5" s="414" t="s">
        <v>3</v>
      </c>
    </row>
    <row r="6" spans="1:14" x14ac:dyDescent="0.25">
      <c r="A6" s="643" t="s">
        <v>158</v>
      </c>
      <c r="B6" s="644"/>
      <c r="C6" s="180">
        <v>6</v>
      </c>
      <c r="D6" s="181">
        <v>5</v>
      </c>
      <c r="E6" s="182">
        <v>11</v>
      </c>
      <c r="F6" s="183">
        <v>720</v>
      </c>
      <c r="G6" s="181">
        <v>720</v>
      </c>
      <c r="H6" s="182">
        <v>1440</v>
      </c>
      <c r="I6" s="183">
        <v>923</v>
      </c>
      <c r="J6" s="181">
        <v>609</v>
      </c>
      <c r="K6" s="184">
        <v>1532</v>
      </c>
      <c r="L6" s="183">
        <v>1649</v>
      </c>
      <c r="M6" s="181">
        <v>1334</v>
      </c>
      <c r="N6" s="181">
        <v>2983</v>
      </c>
    </row>
    <row r="7" spans="1:14" x14ac:dyDescent="0.25">
      <c r="A7" s="185" t="s">
        <v>38</v>
      </c>
      <c r="B7" s="186" t="s">
        <v>331</v>
      </c>
      <c r="C7" s="187" t="s">
        <v>157</v>
      </c>
      <c r="D7" s="188" t="s">
        <v>157</v>
      </c>
      <c r="E7" s="189" t="s">
        <v>157</v>
      </c>
      <c r="F7" s="190">
        <v>193</v>
      </c>
      <c r="G7" s="191">
        <v>170</v>
      </c>
      <c r="H7" s="192">
        <v>363</v>
      </c>
      <c r="I7" s="191">
        <v>53</v>
      </c>
      <c r="J7" s="188">
        <v>57</v>
      </c>
      <c r="K7" s="193">
        <v>110</v>
      </c>
      <c r="L7" s="194">
        <v>246</v>
      </c>
      <c r="M7" s="195">
        <v>227</v>
      </c>
      <c r="N7" s="189">
        <v>473</v>
      </c>
    </row>
    <row r="8" spans="1:14" x14ac:dyDescent="0.25">
      <c r="A8" s="185" t="s">
        <v>129</v>
      </c>
      <c r="B8" s="186" t="s">
        <v>332</v>
      </c>
      <c r="C8" s="187" t="s">
        <v>157</v>
      </c>
      <c r="D8" s="188" t="s">
        <v>157</v>
      </c>
      <c r="E8" s="189" t="s">
        <v>157</v>
      </c>
      <c r="F8" s="190">
        <v>71</v>
      </c>
      <c r="G8" s="191">
        <v>69</v>
      </c>
      <c r="H8" s="192">
        <v>140</v>
      </c>
      <c r="I8" s="191">
        <v>99</v>
      </c>
      <c r="J8" s="188">
        <v>86</v>
      </c>
      <c r="K8" s="193">
        <v>185</v>
      </c>
      <c r="L8" s="194">
        <v>170</v>
      </c>
      <c r="M8" s="195">
        <v>155</v>
      </c>
      <c r="N8" s="189">
        <v>325</v>
      </c>
    </row>
    <row r="9" spans="1:14" x14ac:dyDescent="0.25">
      <c r="A9" s="185" t="s">
        <v>45</v>
      </c>
      <c r="B9" s="186" t="s">
        <v>333</v>
      </c>
      <c r="C9" s="187" t="s">
        <v>157</v>
      </c>
      <c r="D9" s="188" t="s">
        <v>157</v>
      </c>
      <c r="E9" s="189" t="s">
        <v>157</v>
      </c>
      <c r="F9" s="190">
        <v>57</v>
      </c>
      <c r="G9" s="191">
        <v>52</v>
      </c>
      <c r="H9" s="192">
        <v>109</v>
      </c>
      <c r="I9" s="191">
        <v>22</v>
      </c>
      <c r="J9" s="188">
        <v>21</v>
      </c>
      <c r="K9" s="193">
        <v>43</v>
      </c>
      <c r="L9" s="194">
        <v>79</v>
      </c>
      <c r="M9" s="195">
        <v>73</v>
      </c>
      <c r="N9" s="189">
        <v>152</v>
      </c>
    </row>
    <row r="10" spans="1:14" x14ac:dyDescent="0.25">
      <c r="A10" s="185" t="s">
        <v>129</v>
      </c>
      <c r="B10" s="186" t="s">
        <v>334</v>
      </c>
      <c r="C10" s="187" t="s">
        <v>157</v>
      </c>
      <c r="D10" s="188" t="s">
        <v>157</v>
      </c>
      <c r="E10" s="189" t="s">
        <v>157</v>
      </c>
      <c r="F10" s="190">
        <v>15</v>
      </c>
      <c r="G10" s="191">
        <v>5</v>
      </c>
      <c r="H10" s="192">
        <v>20</v>
      </c>
      <c r="I10" s="191">
        <v>19</v>
      </c>
      <c r="J10" s="188">
        <v>4</v>
      </c>
      <c r="K10" s="193">
        <v>23</v>
      </c>
      <c r="L10" s="194">
        <v>34</v>
      </c>
      <c r="M10" s="195">
        <v>9</v>
      </c>
      <c r="N10" s="189">
        <v>43</v>
      </c>
    </row>
    <row r="11" spans="1:14" x14ac:dyDescent="0.25">
      <c r="A11" s="185" t="s">
        <v>75</v>
      </c>
      <c r="B11" s="186" t="s">
        <v>335</v>
      </c>
      <c r="C11" s="187" t="s">
        <v>157</v>
      </c>
      <c r="D11" s="188" t="s">
        <v>157</v>
      </c>
      <c r="E11" s="189" t="s">
        <v>157</v>
      </c>
      <c r="F11" s="190">
        <v>65</v>
      </c>
      <c r="G11" s="191">
        <v>109</v>
      </c>
      <c r="H11" s="192">
        <v>174</v>
      </c>
      <c r="I11" s="191">
        <v>37</v>
      </c>
      <c r="J11" s="188">
        <v>43</v>
      </c>
      <c r="K11" s="193">
        <v>80</v>
      </c>
      <c r="L11" s="194">
        <v>102</v>
      </c>
      <c r="M11" s="195">
        <v>152</v>
      </c>
      <c r="N11" s="189">
        <v>254</v>
      </c>
    </row>
    <row r="12" spans="1:14" x14ac:dyDescent="0.25">
      <c r="A12" s="185" t="s">
        <v>129</v>
      </c>
      <c r="B12" s="186" t="s">
        <v>336</v>
      </c>
      <c r="C12" s="187">
        <v>5</v>
      </c>
      <c r="D12" s="188">
        <v>5</v>
      </c>
      <c r="E12" s="189">
        <v>10</v>
      </c>
      <c r="F12" s="190">
        <v>34</v>
      </c>
      <c r="G12" s="191">
        <v>44</v>
      </c>
      <c r="H12" s="192">
        <v>78</v>
      </c>
      <c r="I12" s="191">
        <v>42</v>
      </c>
      <c r="J12" s="188">
        <v>28</v>
      </c>
      <c r="K12" s="193">
        <v>70</v>
      </c>
      <c r="L12" s="194">
        <v>81</v>
      </c>
      <c r="M12" s="195">
        <v>77</v>
      </c>
      <c r="N12" s="189">
        <v>158</v>
      </c>
    </row>
    <row r="13" spans="1:14" x14ac:dyDescent="0.25">
      <c r="A13" s="185" t="s">
        <v>129</v>
      </c>
      <c r="B13" s="186" t="s">
        <v>337</v>
      </c>
      <c r="C13" s="187">
        <v>1</v>
      </c>
      <c r="D13" s="188" t="s">
        <v>157</v>
      </c>
      <c r="E13" s="189">
        <v>1</v>
      </c>
      <c r="F13" s="190">
        <v>15</v>
      </c>
      <c r="G13" s="191">
        <v>16</v>
      </c>
      <c r="H13" s="192">
        <v>31</v>
      </c>
      <c r="I13" s="191">
        <v>18</v>
      </c>
      <c r="J13" s="188">
        <v>16</v>
      </c>
      <c r="K13" s="193">
        <v>34</v>
      </c>
      <c r="L13" s="194">
        <v>34</v>
      </c>
      <c r="M13" s="195">
        <v>32</v>
      </c>
      <c r="N13" s="189">
        <v>66</v>
      </c>
    </row>
    <row r="14" spans="1:14" x14ac:dyDescent="0.25">
      <c r="A14" s="185" t="s">
        <v>78</v>
      </c>
      <c r="B14" s="186" t="s">
        <v>338</v>
      </c>
      <c r="C14" s="187" t="s">
        <v>157</v>
      </c>
      <c r="D14" s="188" t="s">
        <v>157</v>
      </c>
      <c r="E14" s="189" t="s">
        <v>157</v>
      </c>
      <c r="F14" s="190">
        <v>75</v>
      </c>
      <c r="G14" s="191">
        <v>86</v>
      </c>
      <c r="H14" s="192">
        <v>161</v>
      </c>
      <c r="I14" s="191">
        <v>35</v>
      </c>
      <c r="J14" s="188">
        <v>27</v>
      </c>
      <c r="K14" s="193">
        <v>62</v>
      </c>
      <c r="L14" s="194">
        <v>110</v>
      </c>
      <c r="M14" s="195">
        <v>113</v>
      </c>
      <c r="N14" s="189">
        <v>223</v>
      </c>
    </row>
    <row r="15" spans="1:14" x14ac:dyDescent="0.25">
      <c r="A15" s="185" t="s">
        <v>129</v>
      </c>
      <c r="B15" s="186" t="s">
        <v>339</v>
      </c>
      <c r="C15" s="187" t="s">
        <v>157</v>
      </c>
      <c r="D15" s="188" t="s">
        <v>157</v>
      </c>
      <c r="E15" s="189" t="s">
        <v>157</v>
      </c>
      <c r="F15" s="190" t="s">
        <v>157</v>
      </c>
      <c r="G15" s="191" t="s">
        <v>157</v>
      </c>
      <c r="H15" s="192" t="s">
        <v>157</v>
      </c>
      <c r="I15" s="191">
        <v>174</v>
      </c>
      <c r="J15" s="188">
        <v>123</v>
      </c>
      <c r="K15" s="193">
        <v>297</v>
      </c>
      <c r="L15" s="194">
        <v>174</v>
      </c>
      <c r="M15" s="195">
        <v>123</v>
      </c>
      <c r="N15" s="189">
        <v>297</v>
      </c>
    </row>
    <row r="16" spans="1:14" x14ac:dyDescent="0.25">
      <c r="A16" s="185" t="s">
        <v>129</v>
      </c>
      <c r="B16" s="186" t="s">
        <v>340</v>
      </c>
      <c r="C16" s="187" t="s">
        <v>157</v>
      </c>
      <c r="D16" s="188" t="s">
        <v>157</v>
      </c>
      <c r="E16" s="189" t="s">
        <v>157</v>
      </c>
      <c r="F16" s="190" t="s">
        <v>157</v>
      </c>
      <c r="G16" s="191" t="s">
        <v>157</v>
      </c>
      <c r="H16" s="192" t="s">
        <v>157</v>
      </c>
      <c r="I16" s="191">
        <v>77</v>
      </c>
      <c r="J16" s="188">
        <v>38</v>
      </c>
      <c r="K16" s="193">
        <v>115</v>
      </c>
      <c r="L16" s="194">
        <v>77</v>
      </c>
      <c r="M16" s="195">
        <v>38</v>
      </c>
      <c r="N16" s="189">
        <v>115</v>
      </c>
    </row>
    <row r="17" spans="1:14" x14ac:dyDescent="0.25">
      <c r="A17" s="185" t="s">
        <v>129</v>
      </c>
      <c r="B17" s="186" t="s">
        <v>341</v>
      </c>
      <c r="C17" s="187" t="s">
        <v>157</v>
      </c>
      <c r="D17" s="188" t="s">
        <v>157</v>
      </c>
      <c r="E17" s="189" t="s">
        <v>157</v>
      </c>
      <c r="F17" s="190">
        <v>34</v>
      </c>
      <c r="G17" s="191">
        <v>25</v>
      </c>
      <c r="H17" s="192">
        <v>59</v>
      </c>
      <c r="I17" s="191">
        <v>25</v>
      </c>
      <c r="J17" s="188">
        <v>20</v>
      </c>
      <c r="K17" s="193">
        <v>45</v>
      </c>
      <c r="L17" s="194">
        <v>59</v>
      </c>
      <c r="M17" s="195">
        <v>45</v>
      </c>
      <c r="N17" s="189">
        <v>104</v>
      </c>
    </row>
    <row r="18" spans="1:14" x14ac:dyDescent="0.25">
      <c r="A18" s="185" t="s">
        <v>111</v>
      </c>
      <c r="B18" s="186" t="s">
        <v>342</v>
      </c>
      <c r="C18" s="187" t="s">
        <v>157</v>
      </c>
      <c r="D18" s="188" t="s">
        <v>157</v>
      </c>
      <c r="E18" s="189" t="s">
        <v>157</v>
      </c>
      <c r="F18" s="190">
        <v>54</v>
      </c>
      <c r="G18" s="191">
        <v>48</v>
      </c>
      <c r="H18" s="192">
        <v>102</v>
      </c>
      <c r="I18" s="191">
        <v>12</v>
      </c>
      <c r="J18" s="188">
        <v>8</v>
      </c>
      <c r="K18" s="193">
        <v>20</v>
      </c>
      <c r="L18" s="194">
        <v>66</v>
      </c>
      <c r="M18" s="195">
        <v>56</v>
      </c>
      <c r="N18" s="189">
        <v>122</v>
      </c>
    </row>
    <row r="19" spans="1:14" x14ac:dyDescent="0.25">
      <c r="A19" s="185" t="s">
        <v>124</v>
      </c>
      <c r="B19" s="186" t="s">
        <v>343</v>
      </c>
      <c r="C19" s="187" t="s">
        <v>157</v>
      </c>
      <c r="D19" s="188" t="s">
        <v>157</v>
      </c>
      <c r="E19" s="189" t="s">
        <v>157</v>
      </c>
      <c r="F19" s="190">
        <v>107</v>
      </c>
      <c r="G19" s="191">
        <v>96</v>
      </c>
      <c r="H19" s="192">
        <v>203</v>
      </c>
      <c r="I19" s="191">
        <v>92</v>
      </c>
      <c r="J19" s="188">
        <v>86</v>
      </c>
      <c r="K19" s="193">
        <v>178</v>
      </c>
      <c r="L19" s="194">
        <v>199</v>
      </c>
      <c r="M19" s="195">
        <v>182</v>
      </c>
      <c r="N19" s="189">
        <v>381</v>
      </c>
    </row>
    <row r="20" spans="1:14" ht="18" x14ac:dyDescent="0.25">
      <c r="A20" s="196" t="s">
        <v>129</v>
      </c>
      <c r="B20" s="197" t="s">
        <v>344</v>
      </c>
      <c r="C20" s="198" t="s">
        <v>157</v>
      </c>
      <c r="D20" s="199" t="s">
        <v>157</v>
      </c>
      <c r="E20" s="200" t="s">
        <v>157</v>
      </c>
      <c r="F20" s="201" t="s">
        <v>157</v>
      </c>
      <c r="G20" s="202" t="s">
        <v>157</v>
      </c>
      <c r="H20" s="203" t="s">
        <v>157</v>
      </c>
      <c r="I20" s="202">
        <v>218</v>
      </c>
      <c r="J20" s="199">
        <v>52</v>
      </c>
      <c r="K20" s="204">
        <v>270</v>
      </c>
      <c r="L20" s="205">
        <v>218</v>
      </c>
      <c r="M20" s="206">
        <v>52</v>
      </c>
      <c r="N20" s="200">
        <v>270</v>
      </c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/>
  <headerFooter>
    <oddHeader>Régime scolaire des établissements privés - Allier_x000D_Année scolaire 2018-2019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14"/>
  <sheetViews>
    <sheetView showGridLines="0" workbookViewId="0"/>
  </sheetViews>
  <sheetFormatPr baseColWidth="10" defaultColWidth="11.42578125" defaultRowHeight="15" x14ac:dyDescent="0.25"/>
  <cols>
    <col min="1" max="2" width="25.7109375" style="1" customWidth="1"/>
    <col min="3" max="14" width="5.7109375" style="1" customWidth="1"/>
    <col min="15" max="16384" width="11.42578125" style="1"/>
  </cols>
  <sheetData>
    <row r="1" spans="1:14" s="70" customFormat="1" ht="18" x14ac:dyDescent="0.25">
      <c r="A1" s="66" t="s">
        <v>459</v>
      </c>
      <c r="B1" s="67"/>
      <c r="C1" s="68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s="70" customFormat="1" ht="15.75" x14ac:dyDescent="0.25">
      <c r="A2" s="5" t="s">
        <v>515</v>
      </c>
      <c r="B2" s="67"/>
      <c r="C2" s="68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s="70" customFormat="1" x14ac:dyDescent="0.25">
      <c r="A3" s="71"/>
      <c r="B3" s="71"/>
      <c r="C3" s="72"/>
    </row>
    <row r="4" spans="1:14" ht="15.75" x14ac:dyDescent="0.25">
      <c r="A4" s="176" t="s">
        <v>129</v>
      </c>
      <c r="B4" s="177"/>
      <c r="C4" s="669" t="s">
        <v>0</v>
      </c>
      <c r="D4" s="670"/>
      <c r="E4" s="671"/>
      <c r="F4" s="669" t="s">
        <v>143</v>
      </c>
      <c r="G4" s="670"/>
      <c r="H4" s="671"/>
      <c r="I4" s="669" t="s">
        <v>2</v>
      </c>
      <c r="J4" s="670"/>
      <c r="K4" s="671"/>
      <c r="L4" s="669" t="s">
        <v>3</v>
      </c>
      <c r="M4" s="670"/>
      <c r="N4" s="671"/>
    </row>
    <row r="5" spans="1:14" ht="39" x14ac:dyDescent="0.25">
      <c r="A5" s="178"/>
      <c r="B5" s="179"/>
      <c r="C5" s="412" t="s">
        <v>156</v>
      </c>
      <c r="D5" s="413" t="s">
        <v>155</v>
      </c>
      <c r="E5" s="414" t="s">
        <v>3</v>
      </c>
      <c r="F5" s="415" t="s">
        <v>156</v>
      </c>
      <c r="G5" s="416" t="s">
        <v>155</v>
      </c>
      <c r="H5" s="417" t="s">
        <v>3</v>
      </c>
      <c r="I5" s="416" t="s">
        <v>156</v>
      </c>
      <c r="J5" s="413" t="s">
        <v>155</v>
      </c>
      <c r="K5" s="418" t="s">
        <v>3</v>
      </c>
      <c r="L5" s="416" t="s">
        <v>156</v>
      </c>
      <c r="M5" s="413" t="s">
        <v>155</v>
      </c>
      <c r="N5" s="414" t="s">
        <v>3</v>
      </c>
    </row>
    <row r="6" spans="1:14" x14ac:dyDescent="0.25">
      <c r="A6" s="643" t="s">
        <v>204</v>
      </c>
      <c r="B6" s="644"/>
      <c r="C6" s="180">
        <v>95</v>
      </c>
      <c r="D6" s="181">
        <v>89</v>
      </c>
      <c r="E6" s="182">
        <v>184</v>
      </c>
      <c r="F6" s="183">
        <v>271</v>
      </c>
      <c r="G6" s="181">
        <v>255</v>
      </c>
      <c r="H6" s="182">
        <v>526</v>
      </c>
      <c r="I6" s="183">
        <v>405</v>
      </c>
      <c r="J6" s="181">
        <v>327</v>
      </c>
      <c r="K6" s="184">
        <v>732</v>
      </c>
      <c r="L6" s="183">
        <v>771</v>
      </c>
      <c r="M6" s="181">
        <v>671</v>
      </c>
      <c r="N6" s="181">
        <v>1442</v>
      </c>
    </row>
    <row r="7" spans="1:14" x14ac:dyDescent="0.25">
      <c r="A7" s="390" t="s">
        <v>12</v>
      </c>
      <c r="B7" s="382" t="s">
        <v>345</v>
      </c>
      <c r="C7" s="187" t="s">
        <v>157</v>
      </c>
      <c r="D7" s="188">
        <v>2</v>
      </c>
      <c r="E7" s="189">
        <v>2</v>
      </c>
      <c r="F7" s="190">
        <v>96</v>
      </c>
      <c r="G7" s="191">
        <v>82</v>
      </c>
      <c r="H7" s="192">
        <v>178</v>
      </c>
      <c r="I7" s="191">
        <v>75</v>
      </c>
      <c r="J7" s="188">
        <v>83</v>
      </c>
      <c r="K7" s="193">
        <v>158</v>
      </c>
      <c r="L7" s="194">
        <v>171</v>
      </c>
      <c r="M7" s="195">
        <v>167</v>
      </c>
      <c r="N7" s="189">
        <v>338</v>
      </c>
    </row>
    <row r="8" spans="1:14" x14ac:dyDescent="0.25">
      <c r="A8" s="381" t="s">
        <v>129</v>
      </c>
      <c r="B8" s="382" t="s">
        <v>346</v>
      </c>
      <c r="C8" s="187">
        <v>67</v>
      </c>
      <c r="D8" s="188">
        <v>53</v>
      </c>
      <c r="E8" s="189">
        <v>120</v>
      </c>
      <c r="F8" s="190" t="s">
        <v>157</v>
      </c>
      <c r="G8" s="191" t="s">
        <v>157</v>
      </c>
      <c r="H8" s="192" t="s">
        <v>157</v>
      </c>
      <c r="I8" s="191">
        <v>170</v>
      </c>
      <c r="J8" s="188">
        <v>89</v>
      </c>
      <c r="K8" s="193">
        <v>259</v>
      </c>
      <c r="L8" s="194">
        <v>237</v>
      </c>
      <c r="M8" s="195">
        <v>142</v>
      </c>
      <c r="N8" s="189">
        <v>379</v>
      </c>
    </row>
    <row r="9" spans="1:14" x14ac:dyDescent="0.25">
      <c r="A9" s="381" t="s">
        <v>129</v>
      </c>
      <c r="B9" s="382" t="s">
        <v>347</v>
      </c>
      <c r="C9" s="187">
        <v>21</v>
      </c>
      <c r="D9" s="188">
        <v>22</v>
      </c>
      <c r="E9" s="189">
        <v>43</v>
      </c>
      <c r="F9" s="190">
        <v>66</v>
      </c>
      <c r="G9" s="191">
        <v>36</v>
      </c>
      <c r="H9" s="192">
        <v>102</v>
      </c>
      <c r="I9" s="191">
        <v>65</v>
      </c>
      <c r="J9" s="188">
        <v>50</v>
      </c>
      <c r="K9" s="193">
        <v>115</v>
      </c>
      <c r="L9" s="194">
        <v>152</v>
      </c>
      <c r="M9" s="195">
        <v>108</v>
      </c>
      <c r="N9" s="189">
        <v>260</v>
      </c>
    </row>
    <row r="10" spans="1:14" x14ac:dyDescent="0.25">
      <c r="A10" s="381" t="s">
        <v>72</v>
      </c>
      <c r="B10" s="382" t="s">
        <v>348</v>
      </c>
      <c r="C10" s="187" t="s">
        <v>157</v>
      </c>
      <c r="D10" s="188" t="s">
        <v>157</v>
      </c>
      <c r="E10" s="189" t="s">
        <v>157</v>
      </c>
      <c r="F10" s="190">
        <v>39</v>
      </c>
      <c r="G10" s="191">
        <v>55</v>
      </c>
      <c r="H10" s="192">
        <v>94</v>
      </c>
      <c r="I10" s="191">
        <v>7</v>
      </c>
      <c r="J10" s="188">
        <v>11</v>
      </c>
      <c r="K10" s="193">
        <v>18</v>
      </c>
      <c r="L10" s="194">
        <v>46</v>
      </c>
      <c r="M10" s="195">
        <v>66</v>
      </c>
      <c r="N10" s="189">
        <v>112</v>
      </c>
    </row>
    <row r="11" spans="1:14" x14ac:dyDescent="0.25">
      <c r="A11" s="381" t="s">
        <v>82</v>
      </c>
      <c r="B11" s="382" t="s">
        <v>349</v>
      </c>
      <c r="C11" s="187" t="s">
        <v>157</v>
      </c>
      <c r="D11" s="188" t="s">
        <v>157</v>
      </c>
      <c r="E11" s="189" t="s">
        <v>157</v>
      </c>
      <c r="F11" s="190">
        <v>21</v>
      </c>
      <c r="G11" s="191">
        <v>30</v>
      </c>
      <c r="H11" s="192">
        <v>51</v>
      </c>
      <c r="I11" s="191">
        <v>5</v>
      </c>
      <c r="J11" s="188">
        <v>4</v>
      </c>
      <c r="K11" s="193">
        <v>9</v>
      </c>
      <c r="L11" s="194">
        <v>26</v>
      </c>
      <c r="M11" s="195">
        <v>34</v>
      </c>
      <c r="N11" s="189">
        <v>60</v>
      </c>
    </row>
    <row r="12" spans="1:14" x14ac:dyDescent="0.25">
      <c r="A12" s="381" t="s">
        <v>95</v>
      </c>
      <c r="B12" s="382" t="s">
        <v>350</v>
      </c>
      <c r="C12" s="187" t="s">
        <v>157</v>
      </c>
      <c r="D12" s="188" t="s">
        <v>157</v>
      </c>
      <c r="E12" s="189" t="s">
        <v>157</v>
      </c>
      <c r="F12" s="190">
        <v>7</v>
      </c>
      <c r="G12" s="191">
        <v>11</v>
      </c>
      <c r="H12" s="192">
        <v>18</v>
      </c>
      <c r="I12" s="191">
        <v>37</v>
      </c>
      <c r="J12" s="188">
        <v>32</v>
      </c>
      <c r="K12" s="193">
        <v>69</v>
      </c>
      <c r="L12" s="194">
        <v>44</v>
      </c>
      <c r="M12" s="195">
        <v>43</v>
      </c>
      <c r="N12" s="189">
        <v>87</v>
      </c>
    </row>
    <row r="13" spans="1:14" x14ac:dyDescent="0.25">
      <c r="A13" s="381" t="s">
        <v>104</v>
      </c>
      <c r="B13" s="382" t="s">
        <v>351</v>
      </c>
      <c r="C13" s="187">
        <v>4</v>
      </c>
      <c r="D13" s="188">
        <v>8</v>
      </c>
      <c r="E13" s="189">
        <v>12</v>
      </c>
      <c r="F13" s="190">
        <v>30</v>
      </c>
      <c r="G13" s="191">
        <v>32</v>
      </c>
      <c r="H13" s="192">
        <v>62</v>
      </c>
      <c r="I13" s="191">
        <v>43</v>
      </c>
      <c r="J13" s="188">
        <v>50</v>
      </c>
      <c r="K13" s="193">
        <v>93</v>
      </c>
      <c r="L13" s="194">
        <v>77</v>
      </c>
      <c r="M13" s="195">
        <v>90</v>
      </c>
      <c r="N13" s="189">
        <v>167</v>
      </c>
    </row>
    <row r="14" spans="1:14" x14ac:dyDescent="0.25">
      <c r="A14" s="383" t="s">
        <v>129</v>
      </c>
      <c r="B14" s="384" t="s">
        <v>352</v>
      </c>
      <c r="C14" s="198">
        <v>3</v>
      </c>
      <c r="D14" s="199">
        <v>4</v>
      </c>
      <c r="E14" s="200">
        <v>7</v>
      </c>
      <c r="F14" s="201">
        <v>12</v>
      </c>
      <c r="G14" s="202">
        <v>9</v>
      </c>
      <c r="H14" s="203">
        <v>21</v>
      </c>
      <c r="I14" s="202">
        <v>3</v>
      </c>
      <c r="J14" s="199">
        <v>8</v>
      </c>
      <c r="K14" s="204">
        <v>11</v>
      </c>
      <c r="L14" s="205">
        <v>18</v>
      </c>
      <c r="M14" s="206">
        <v>21</v>
      </c>
      <c r="N14" s="200">
        <v>39</v>
      </c>
    </row>
  </sheetData>
  <mergeCells count="5">
    <mergeCell ref="I4:K4"/>
    <mergeCell ref="L4:N4"/>
    <mergeCell ref="A6:B6"/>
    <mergeCell ref="C4:E4"/>
    <mergeCell ref="F4:H4"/>
  </mergeCells>
  <pageMargins left="0.08" right="0.08" top="1" bottom="1" header="0.5" footer="0.4921259845"/>
  <pageSetup orientation="portrait" horizontalDpi="300" verticalDpi="300"/>
  <headerFooter>
    <oddHeader>Régime scolaire des établissements privés - Cantal_x000D_Année scolaire 2018-2019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32"/>
  <sheetViews>
    <sheetView showGridLines="0" workbookViewId="0"/>
  </sheetViews>
  <sheetFormatPr baseColWidth="10" defaultRowHeight="15" x14ac:dyDescent="0.25"/>
  <cols>
    <col min="1" max="2" width="25.7109375" style="1" customWidth="1"/>
    <col min="3" max="14" width="5.7109375" style="1" customWidth="1"/>
    <col min="15" max="16384" width="11.42578125" style="1"/>
  </cols>
  <sheetData>
    <row r="1" spans="1:14" s="70" customFormat="1" ht="18" x14ac:dyDescent="0.25">
      <c r="A1" s="66" t="s">
        <v>460</v>
      </c>
      <c r="B1" s="67"/>
      <c r="C1" s="68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s="70" customFormat="1" ht="15.75" x14ac:dyDescent="0.25">
      <c r="A2" s="5" t="s">
        <v>515</v>
      </c>
      <c r="B2" s="67"/>
      <c r="C2" s="68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s="70" customFormat="1" x14ac:dyDescent="0.25">
      <c r="A3" s="71"/>
      <c r="B3" s="71"/>
      <c r="C3" s="72"/>
    </row>
    <row r="4" spans="1:14" ht="15.75" x14ac:dyDescent="0.25">
      <c r="A4" s="176" t="s">
        <v>129</v>
      </c>
      <c r="B4" s="177"/>
      <c r="C4" s="669" t="s">
        <v>0</v>
      </c>
      <c r="D4" s="670"/>
      <c r="E4" s="671"/>
      <c r="F4" s="669" t="s">
        <v>143</v>
      </c>
      <c r="G4" s="670"/>
      <c r="H4" s="671"/>
      <c r="I4" s="669" t="s">
        <v>2</v>
      </c>
      <c r="J4" s="670"/>
      <c r="K4" s="671"/>
      <c r="L4" s="669" t="s">
        <v>3</v>
      </c>
      <c r="M4" s="670"/>
      <c r="N4" s="671"/>
    </row>
    <row r="5" spans="1:14" ht="39" x14ac:dyDescent="0.25">
      <c r="A5" s="178"/>
      <c r="B5" s="179"/>
      <c r="C5" s="412" t="s">
        <v>156</v>
      </c>
      <c r="D5" s="413" t="s">
        <v>155</v>
      </c>
      <c r="E5" s="414" t="s">
        <v>3</v>
      </c>
      <c r="F5" s="415" t="s">
        <v>156</v>
      </c>
      <c r="G5" s="416" t="s">
        <v>155</v>
      </c>
      <c r="H5" s="417" t="s">
        <v>3</v>
      </c>
      <c r="I5" s="416" t="s">
        <v>156</v>
      </c>
      <c r="J5" s="413" t="s">
        <v>155</v>
      </c>
      <c r="K5" s="418" t="s">
        <v>3</v>
      </c>
      <c r="L5" s="416" t="s">
        <v>156</v>
      </c>
      <c r="M5" s="413" t="s">
        <v>155</v>
      </c>
      <c r="N5" s="414" t="s">
        <v>3</v>
      </c>
    </row>
    <row r="6" spans="1:14" x14ac:dyDescent="0.25">
      <c r="A6" s="643" t="s">
        <v>231</v>
      </c>
      <c r="B6" s="644"/>
      <c r="C6" s="180">
        <v>217</v>
      </c>
      <c r="D6" s="181">
        <v>208</v>
      </c>
      <c r="E6" s="182">
        <v>425</v>
      </c>
      <c r="F6" s="183">
        <v>2264</v>
      </c>
      <c r="G6" s="181">
        <v>2632</v>
      </c>
      <c r="H6" s="182">
        <v>4896</v>
      </c>
      <c r="I6" s="183">
        <v>1373</v>
      </c>
      <c r="J6" s="181">
        <v>1266</v>
      </c>
      <c r="K6" s="184">
        <v>2639</v>
      </c>
      <c r="L6" s="183">
        <v>3854</v>
      </c>
      <c r="M6" s="181">
        <v>4106</v>
      </c>
      <c r="N6" s="181">
        <v>7960</v>
      </c>
    </row>
    <row r="7" spans="1:14" x14ac:dyDescent="0.25">
      <c r="A7" s="381" t="s">
        <v>11</v>
      </c>
      <c r="B7" s="382" t="s">
        <v>353</v>
      </c>
      <c r="C7" s="187" t="s">
        <v>157</v>
      </c>
      <c r="D7" s="188" t="s">
        <v>157</v>
      </c>
      <c r="E7" s="189" t="s">
        <v>157</v>
      </c>
      <c r="F7" s="190">
        <v>80</v>
      </c>
      <c r="G7" s="191">
        <v>72</v>
      </c>
      <c r="H7" s="192">
        <v>152</v>
      </c>
      <c r="I7" s="191">
        <v>41</v>
      </c>
      <c r="J7" s="188">
        <v>45</v>
      </c>
      <c r="K7" s="193">
        <v>86</v>
      </c>
      <c r="L7" s="194">
        <v>121</v>
      </c>
      <c r="M7" s="195">
        <v>117</v>
      </c>
      <c r="N7" s="189">
        <v>238</v>
      </c>
    </row>
    <row r="8" spans="1:14" x14ac:dyDescent="0.25">
      <c r="A8" s="381" t="s">
        <v>22</v>
      </c>
      <c r="B8" s="382" t="s">
        <v>354</v>
      </c>
      <c r="C8" s="187">
        <v>3</v>
      </c>
      <c r="D8" s="188">
        <v>3</v>
      </c>
      <c r="E8" s="189">
        <v>6</v>
      </c>
      <c r="F8" s="190">
        <v>99</v>
      </c>
      <c r="G8" s="191">
        <v>145</v>
      </c>
      <c r="H8" s="192">
        <v>244</v>
      </c>
      <c r="I8" s="191">
        <v>64</v>
      </c>
      <c r="J8" s="188">
        <v>71</v>
      </c>
      <c r="K8" s="193">
        <v>135</v>
      </c>
      <c r="L8" s="194">
        <v>166</v>
      </c>
      <c r="M8" s="195">
        <v>219</v>
      </c>
      <c r="N8" s="189">
        <v>385</v>
      </c>
    </row>
    <row r="9" spans="1:14" x14ac:dyDescent="0.25">
      <c r="A9" s="381" t="s">
        <v>129</v>
      </c>
      <c r="B9" s="382" t="s">
        <v>355</v>
      </c>
      <c r="C9" s="187">
        <v>26</v>
      </c>
      <c r="D9" s="188">
        <v>19</v>
      </c>
      <c r="E9" s="189">
        <v>45</v>
      </c>
      <c r="F9" s="190">
        <v>72</v>
      </c>
      <c r="G9" s="191">
        <v>68</v>
      </c>
      <c r="H9" s="192">
        <v>140</v>
      </c>
      <c r="I9" s="191">
        <v>29</v>
      </c>
      <c r="J9" s="188">
        <v>41</v>
      </c>
      <c r="K9" s="193">
        <v>70</v>
      </c>
      <c r="L9" s="194">
        <v>127</v>
      </c>
      <c r="M9" s="195">
        <v>128</v>
      </c>
      <c r="N9" s="189">
        <v>255</v>
      </c>
    </row>
    <row r="10" spans="1:14" x14ac:dyDescent="0.25">
      <c r="A10" s="381" t="s">
        <v>23</v>
      </c>
      <c r="B10" s="382" t="s">
        <v>356</v>
      </c>
      <c r="C10" s="187" t="s">
        <v>157</v>
      </c>
      <c r="D10" s="188" t="s">
        <v>157</v>
      </c>
      <c r="E10" s="189" t="s">
        <v>157</v>
      </c>
      <c r="F10" s="190">
        <v>107</v>
      </c>
      <c r="G10" s="191">
        <v>152</v>
      </c>
      <c r="H10" s="192">
        <v>259</v>
      </c>
      <c r="I10" s="191">
        <v>25</v>
      </c>
      <c r="J10" s="188">
        <v>18</v>
      </c>
      <c r="K10" s="193">
        <v>43</v>
      </c>
      <c r="L10" s="194">
        <v>132</v>
      </c>
      <c r="M10" s="195">
        <v>170</v>
      </c>
      <c r="N10" s="189">
        <v>302</v>
      </c>
    </row>
    <row r="11" spans="1:14" x14ac:dyDescent="0.25">
      <c r="A11" s="381" t="s">
        <v>129</v>
      </c>
      <c r="B11" s="382" t="s">
        <v>357</v>
      </c>
      <c r="C11" s="187">
        <v>1</v>
      </c>
      <c r="D11" s="188">
        <v>57</v>
      </c>
      <c r="E11" s="189">
        <v>58</v>
      </c>
      <c r="F11" s="190">
        <v>2</v>
      </c>
      <c r="G11" s="191">
        <v>119</v>
      </c>
      <c r="H11" s="192">
        <v>121</v>
      </c>
      <c r="I11" s="191">
        <v>3</v>
      </c>
      <c r="J11" s="188">
        <v>17</v>
      </c>
      <c r="K11" s="193">
        <v>20</v>
      </c>
      <c r="L11" s="194">
        <v>6</v>
      </c>
      <c r="M11" s="195">
        <v>193</v>
      </c>
      <c r="N11" s="189">
        <v>199</v>
      </c>
    </row>
    <row r="12" spans="1:14" x14ac:dyDescent="0.25">
      <c r="A12" s="381" t="s">
        <v>129</v>
      </c>
      <c r="B12" s="382" t="s">
        <v>358</v>
      </c>
      <c r="C12" s="187">
        <v>55</v>
      </c>
      <c r="D12" s="188">
        <v>45</v>
      </c>
      <c r="E12" s="189">
        <v>100</v>
      </c>
      <c r="F12" s="190">
        <v>186</v>
      </c>
      <c r="G12" s="191">
        <v>204</v>
      </c>
      <c r="H12" s="192">
        <v>390</v>
      </c>
      <c r="I12" s="191">
        <v>30</v>
      </c>
      <c r="J12" s="188">
        <v>45</v>
      </c>
      <c r="K12" s="193">
        <v>75</v>
      </c>
      <c r="L12" s="194">
        <v>271</v>
      </c>
      <c r="M12" s="195">
        <v>294</v>
      </c>
      <c r="N12" s="189">
        <v>565</v>
      </c>
    </row>
    <row r="13" spans="1:14" x14ac:dyDescent="0.25">
      <c r="A13" s="381" t="s">
        <v>36</v>
      </c>
      <c r="B13" s="382" t="s">
        <v>359</v>
      </c>
      <c r="C13" s="187" t="s">
        <v>157</v>
      </c>
      <c r="D13" s="188" t="s">
        <v>157</v>
      </c>
      <c r="E13" s="189" t="s">
        <v>157</v>
      </c>
      <c r="F13" s="190">
        <v>51</v>
      </c>
      <c r="G13" s="191">
        <v>38</v>
      </c>
      <c r="H13" s="192">
        <v>89</v>
      </c>
      <c r="I13" s="191">
        <v>10</v>
      </c>
      <c r="J13" s="188">
        <v>8</v>
      </c>
      <c r="K13" s="193">
        <v>18</v>
      </c>
      <c r="L13" s="194">
        <v>61</v>
      </c>
      <c r="M13" s="195">
        <v>46</v>
      </c>
      <c r="N13" s="189">
        <v>107</v>
      </c>
    </row>
    <row r="14" spans="1:14" x14ac:dyDescent="0.25">
      <c r="A14" s="381" t="s">
        <v>43</v>
      </c>
      <c r="B14" s="382" t="s">
        <v>360</v>
      </c>
      <c r="C14" s="187" t="s">
        <v>157</v>
      </c>
      <c r="D14" s="188" t="s">
        <v>157</v>
      </c>
      <c r="E14" s="189" t="s">
        <v>157</v>
      </c>
      <c r="F14" s="190">
        <v>71</v>
      </c>
      <c r="G14" s="191">
        <v>73</v>
      </c>
      <c r="H14" s="192">
        <v>144</v>
      </c>
      <c r="I14" s="191">
        <v>55</v>
      </c>
      <c r="J14" s="188">
        <v>53</v>
      </c>
      <c r="K14" s="193">
        <v>108</v>
      </c>
      <c r="L14" s="194">
        <v>126</v>
      </c>
      <c r="M14" s="195">
        <v>126</v>
      </c>
      <c r="N14" s="189">
        <v>252</v>
      </c>
    </row>
    <row r="15" spans="1:14" x14ac:dyDescent="0.25">
      <c r="A15" s="381" t="s">
        <v>55</v>
      </c>
      <c r="B15" s="382" t="s">
        <v>331</v>
      </c>
      <c r="C15" s="187" t="s">
        <v>157</v>
      </c>
      <c r="D15" s="188" t="s">
        <v>157</v>
      </c>
      <c r="E15" s="189" t="s">
        <v>157</v>
      </c>
      <c r="F15" s="190">
        <v>59</v>
      </c>
      <c r="G15" s="191">
        <v>38</v>
      </c>
      <c r="H15" s="192">
        <v>97</v>
      </c>
      <c r="I15" s="191">
        <v>29</v>
      </c>
      <c r="J15" s="188">
        <v>38</v>
      </c>
      <c r="K15" s="193">
        <v>67</v>
      </c>
      <c r="L15" s="194">
        <v>88</v>
      </c>
      <c r="M15" s="195">
        <v>76</v>
      </c>
      <c r="N15" s="189">
        <v>164</v>
      </c>
    </row>
    <row r="16" spans="1:14" x14ac:dyDescent="0.25">
      <c r="A16" s="381" t="s">
        <v>61</v>
      </c>
      <c r="B16" s="382" t="s">
        <v>343</v>
      </c>
      <c r="C16" s="187" t="s">
        <v>157</v>
      </c>
      <c r="D16" s="188" t="s">
        <v>157</v>
      </c>
      <c r="E16" s="189" t="s">
        <v>157</v>
      </c>
      <c r="F16" s="190">
        <v>6</v>
      </c>
      <c r="G16" s="191">
        <v>13</v>
      </c>
      <c r="H16" s="192">
        <v>19</v>
      </c>
      <c r="I16" s="191">
        <v>42</v>
      </c>
      <c r="J16" s="188">
        <v>58</v>
      </c>
      <c r="K16" s="193">
        <v>100</v>
      </c>
      <c r="L16" s="194">
        <v>48</v>
      </c>
      <c r="M16" s="195">
        <v>71</v>
      </c>
      <c r="N16" s="189">
        <v>119</v>
      </c>
    </row>
    <row r="17" spans="1:14" x14ac:dyDescent="0.25">
      <c r="A17" s="381" t="s">
        <v>62</v>
      </c>
      <c r="B17" s="382" t="s">
        <v>557</v>
      </c>
      <c r="C17" s="187">
        <v>2</v>
      </c>
      <c r="D17" s="188">
        <v>3</v>
      </c>
      <c r="E17" s="189">
        <v>5</v>
      </c>
      <c r="F17" s="190">
        <v>68</v>
      </c>
      <c r="G17" s="191">
        <v>79</v>
      </c>
      <c r="H17" s="192">
        <v>147</v>
      </c>
      <c r="I17" s="191">
        <v>55</v>
      </c>
      <c r="J17" s="188">
        <v>57</v>
      </c>
      <c r="K17" s="193">
        <v>112</v>
      </c>
      <c r="L17" s="194">
        <v>125</v>
      </c>
      <c r="M17" s="195">
        <v>139</v>
      </c>
      <c r="N17" s="189">
        <v>264</v>
      </c>
    </row>
    <row r="18" spans="1:14" x14ac:dyDescent="0.25">
      <c r="A18" s="381" t="s">
        <v>129</v>
      </c>
      <c r="B18" s="382" t="s">
        <v>361</v>
      </c>
      <c r="C18" s="187" t="s">
        <v>157</v>
      </c>
      <c r="D18" s="188">
        <v>1</v>
      </c>
      <c r="E18" s="189">
        <v>1</v>
      </c>
      <c r="F18" s="190">
        <v>182</v>
      </c>
      <c r="G18" s="191">
        <v>155</v>
      </c>
      <c r="H18" s="192">
        <v>337</v>
      </c>
      <c r="I18" s="191">
        <v>58</v>
      </c>
      <c r="J18" s="188">
        <v>44</v>
      </c>
      <c r="K18" s="193">
        <v>102</v>
      </c>
      <c r="L18" s="194">
        <v>240</v>
      </c>
      <c r="M18" s="195">
        <v>200</v>
      </c>
      <c r="N18" s="189">
        <v>440</v>
      </c>
    </row>
    <row r="19" spans="1:14" x14ac:dyDescent="0.25">
      <c r="A19" s="381" t="s">
        <v>129</v>
      </c>
      <c r="B19" s="382" t="s">
        <v>362</v>
      </c>
      <c r="C19" s="187" t="s">
        <v>157</v>
      </c>
      <c r="D19" s="188" t="s">
        <v>157</v>
      </c>
      <c r="E19" s="189" t="s">
        <v>157</v>
      </c>
      <c r="F19" s="190">
        <v>94</v>
      </c>
      <c r="G19" s="191">
        <v>124</v>
      </c>
      <c r="H19" s="192">
        <v>218</v>
      </c>
      <c r="I19" s="191">
        <v>42</v>
      </c>
      <c r="J19" s="188">
        <v>49</v>
      </c>
      <c r="K19" s="193">
        <v>91</v>
      </c>
      <c r="L19" s="194">
        <v>136</v>
      </c>
      <c r="M19" s="195">
        <v>173</v>
      </c>
      <c r="N19" s="189">
        <v>309</v>
      </c>
    </row>
    <row r="20" spans="1:14" x14ac:dyDescent="0.25">
      <c r="A20" s="381" t="s">
        <v>129</v>
      </c>
      <c r="B20" s="382" t="s">
        <v>363</v>
      </c>
      <c r="C20" s="187">
        <v>67</v>
      </c>
      <c r="D20" s="188">
        <v>25</v>
      </c>
      <c r="E20" s="189">
        <v>92</v>
      </c>
      <c r="F20" s="190">
        <v>69</v>
      </c>
      <c r="G20" s="191">
        <v>37</v>
      </c>
      <c r="H20" s="192">
        <v>106</v>
      </c>
      <c r="I20" s="191">
        <v>281</v>
      </c>
      <c r="J20" s="188">
        <v>160</v>
      </c>
      <c r="K20" s="193">
        <v>441</v>
      </c>
      <c r="L20" s="194">
        <v>417</v>
      </c>
      <c r="M20" s="195">
        <v>222</v>
      </c>
      <c r="N20" s="189">
        <v>639</v>
      </c>
    </row>
    <row r="21" spans="1:14" x14ac:dyDescent="0.25">
      <c r="A21" s="381" t="s">
        <v>129</v>
      </c>
      <c r="B21" s="382" t="s">
        <v>364</v>
      </c>
      <c r="C21" s="187">
        <v>13</v>
      </c>
      <c r="D21" s="188">
        <v>4</v>
      </c>
      <c r="E21" s="189">
        <v>17</v>
      </c>
      <c r="F21" s="190">
        <v>65</v>
      </c>
      <c r="G21" s="191">
        <v>42</v>
      </c>
      <c r="H21" s="192">
        <v>107</v>
      </c>
      <c r="I21" s="191">
        <v>67</v>
      </c>
      <c r="J21" s="188">
        <v>53</v>
      </c>
      <c r="K21" s="193">
        <v>120</v>
      </c>
      <c r="L21" s="194">
        <v>145</v>
      </c>
      <c r="M21" s="195">
        <v>99</v>
      </c>
      <c r="N21" s="189">
        <v>244</v>
      </c>
    </row>
    <row r="22" spans="1:14" x14ac:dyDescent="0.25">
      <c r="A22" s="381" t="s">
        <v>74</v>
      </c>
      <c r="B22" s="382" t="s">
        <v>365</v>
      </c>
      <c r="C22" s="187" t="s">
        <v>157</v>
      </c>
      <c r="D22" s="188" t="s">
        <v>157</v>
      </c>
      <c r="E22" s="189" t="s">
        <v>157</v>
      </c>
      <c r="F22" s="190">
        <v>263</v>
      </c>
      <c r="G22" s="191">
        <v>272</v>
      </c>
      <c r="H22" s="192">
        <v>535</v>
      </c>
      <c r="I22" s="191">
        <v>87</v>
      </c>
      <c r="J22" s="188">
        <v>80</v>
      </c>
      <c r="K22" s="193">
        <v>167</v>
      </c>
      <c r="L22" s="194">
        <v>350</v>
      </c>
      <c r="M22" s="195">
        <v>352</v>
      </c>
      <c r="N22" s="189">
        <v>702</v>
      </c>
    </row>
    <row r="23" spans="1:14" x14ac:dyDescent="0.25">
      <c r="A23" s="381" t="s">
        <v>129</v>
      </c>
      <c r="B23" s="382" t="s">
        <v>366</v>
      </c>
      <c r="C23" s="187" t="s">
        <v>157</v>
      </c>
      <c r="D23" s="188">
        <v>9</v>
      </c>
      <c r="E23" s="189">
        <v>9</v>
      </c>
      <c r="F23" s="190">
        <v>22</v>
      </c>
      <c r="G23" s="191">
        <v>151</v>
      </c>
      <c r="H23" s="192">
        <v>173</v>
      </c>
      <c r="I23" s="191">
        <v>23</v>
      </c>
      <c r="J23" s="188">
        <v>47</v>
      </c>
      <c r="K23" s="193">
        <v>70</v>
      </c>
      <c r="L23" s="194">
        <v>45</v>
      </c>
      <c r="M23" s="195">
        <v>207</v>
      </c>
      <c r="N23" s="189">
        <v>252</v>
      </c>
    </row>
    <row r="24" spans="1:14" x14ac:dyDescent="0.25">
      <c r="A24" s="381" t="s">
        <v>129</v>
      </c>
      <c r="B24" s="382" t="s">
        <v>367</v>
      </c>
      <c r="C24" s="187">
        <v>41</v>
      </c>
      <c r="D24" s="188">
        <v>32</v>
      </c>
      <c r="E24" s="189">
        <v>73</v>
      </c>
      <c r="F24" s="190">
        <v>303</v>
      </c>
      <c r="G24" s="191">
        <v>288</v>
      </c>
      <c r="H24" s="192">
        <v>591</v>
      </c>
      <c r="I24" s="191">
        <v>61</v>
      </c>
      <c r="J24" s="188">
        <v>44</v>
      </c>
      <c r="K24" s="193">
        <v>105</v>
      </c>
      <c r="L24" s="194">
        <v>405</v>
      </c>
      <c r="M24" s="195">
        <v>364</v>
      </c>
      <c r="N24" s="189">
        <v>769</v>
      </c>
    </row>
    <row r="25" spans="1:14" x14ac:dyDescent="0.25">
      <c r="A25" s="381" t="s">
        <v>101</v>
      </c>
      <c r="B25" s="382" t="s">
        <v>276</v>
      </c>
      <c r="C25" s="187" t="s">
        <v>157</v>
      </c>
      <c r="D25" s="188" t="s">
        <v>157</v>
      </c>
      <c r="E25" s="189" t="s">
        <v>157</v>
      </c>
      <c r="F25" s="190">
        <v>162</v>
      </c>
      <c r="G25" s="191">
        <v>209</v>
      </c>
      <c r="H25" s="192">
        <v>371</v>
      </c>
      <c r="I25" s="191">
        <v>8</v>
      </c>
      <c r="J25" s="188">
        <v>9</v>
      </c>
      <c r="K25" s="193">
        <v>17</v>
      </c>
      <c r="L25" s="194">
        <v>170</v>
      </c>
      <c r="M25" s="195">
        <v>218</v>
      </c>
      <c r="N25" s="189">
        <v>388</v>
      </c>
    </row>
    <row r="26" spans="1:14" x14ac:dyDescent="0.25">
      <c r="A26" s="381" t="s">
        <v>109</v>
      </c>
      <c r="B26" s="382" t="s">
        <v>331</v>
      </c>
      <c r="C26" s="187" t="s">
        <v>157</v>
      </c>
      <c r="D26" s="188" t="s">
        <v>157</v>
      </c>
      <c r="E26" s="189" t="s">
        <v>157</v>
      </c>
      <c r="F26" s="190">
        <v>76</v>
      </c>
      <c r="G26" s="191">
        <v>80</v>
      </c>
      <c r="H26" s="192">
        <v>156</v>
      </c>
      <c r="I26" s="191">
        <v>12</v>
      </c>
      <c r="J26" s="188">
        <v>12</v>
      </c>
      <c r="K26" s="193">
        <v>24</v>
      </c>
      <c r="L26" s="194">
        <v>88</v>
      </c>
      <c r="M26" s="195">
        <v>92</v>
      </c>
      <c r="N26" s="189">
        <v>180</v>
      </c>
    </row>
    <row r="27" spans="1:14" x14ac:dyDescent="0.25">
      <c r="A27" s="381" t="s">
        <v>114</v>
      </c>
      <c r="B27" s="382" t="s">
        <v>368</v>
      </c>
      <c r="C27" s="187" t="s">
        <v>157</v>
      </c>
      <c r="D27" s="188" t="s">
        <v>157</v>
      </c>
      <c r="E27" s="189" t="s">
        <v>157</v>
      </c>
      <c r="F27" s="190">
        <v>5</v>
      </c>
      <c r="G27" s="191">
        <v>8</v>
      </c>
      <c r="H27" s="192">
        <v>13</v>
      </c>
      <c r="I27" s="191">
        <v>18</v>
      </c>
      <c r="J27" s="188">
        <v>34</v>
      </c>
      <c r="K27" s="193">
        <v>52</v>
      </c>
      <c r="L27" s="194">
        <v>23</v>
      </c>
      <c r="M27" s="195">
        <v>42</v>
      </c>
      <c r="N27" s="189">
        <v>65</v>
      </c>
    </row>
    <row r="28" spans="1:14" x14ac:dyDescent="0.25">
      <c r="A28" s="381" t="s">
        <v>115</v>
      </c>
      <c r="B28" s="382" t="s">
        <v>350</v>
      </c>
      <c r="C28" s="187" t="s">
        <v>157</v>
      </c>
      <c r="D28" s="188" t="s">
        <v>157</v>
      </c>
      <c r="E28" s="189" t="s">
        <v>157</v>
      </c>
      <c r="F28" s="190" t="s">
        <v>157</v>
      </c>
      <c r="G28" s="191">
        <v>1</v>
      </c>
      <c r="H28" s="192">
        <v>1</v>
      </c>
      <c r="I28" s="191">
        <v>120</v>
      </c>
      <c r="J28" s="188">
        <v>137</v>
      </c>
      <c r="K28" s="193">
        <v>257</v>
      </c>
      <c r="L28" s="194">
        <v>120</v>
      </c>
      <c r="M28" s="195">
        <v>138</v>
      </c>
      <c r="N28" s="189">
        <v>258</v>
      </c>
    </row>
    <row r="29" spans="1:14" x14ac:dyDescent="0.25">
      <c r="A29" s="381" t="s">
        <v>116</v>
      </c>
      <c r="B29" s="382" t="s">
        <v>369</v>
      </c>
      <c r="C29" s="187" t="s">
        <v>157</v>
      </c>
      <c r="D29" s="188" t="s">
        <v>157</v>
      </c>
      <c r="E29" s="189" t="s">
        <v>157</v>
      </c>
      <c r="F29" s="190">
        <v>21</v>
      </c>
      <c r="G29" s="191">
        <v>27</v>
      </c>
      <c r="H29" s="192">
        <v>48</v>
      </c>
      <c r="I29" s="191">
        <v>21</v>
      </c>
      <c r="J29" s="188">
        <v>15</v>
      </c>
      <c r="K29" s="193">
        <v>36</v>
      </c>
      <c r="L29" s="194">
        <v>42</v>
      </c>
      <c r="M29" s="195">
        <v>42</v>
      </c>
      <c r="N29" s="189">
        <v>84</v>
      </c>
    </row>
    <row r="30" spans="1:14" x14ac:dyDescent="0.25">
      <c r="A30" s="381" t="s">
        <v>117</v>
      </c>
      <c r="B30" s="382" t="s">
        <v>370</v>
      </c>
      <c r="C30" s="187" t="s">
        <v>157</v>
      </c>
      <c r="D30" s="188" t="s">
        <v>157</v>
      </c>
      <c r="E30" s="189" t="s">
        <v>157</v>
      </c>
      <c r="F30" s="190">
        <v>38</v>
      </c>
      <c r="G30" s="191">
        <v>44</v>
      </c>
      <c r="H30" s="192">
        <v>82</v>
      </c>
      <c r="I30" s="191">
        <v>33</v>
      </c>
      <c r="J30" s="188">
        <v>35</v>
      </c>
      <c r="K30" s="193">
        <v>68</v>
      </c>
      <c r="L30" s="194">
        <v>71</v>
      </c>
      <c r="M30" s="195">
        <v>79</v>
      </c>
      <c r="N30" s="189">
        <v>150</v>
      </c>
    </row>
    <row r="31" spans="1:14" x14ac:dyDescent="0.25">
      <c r="A31" s="381" t="s">
        <v>127</v>
      </c>
      <c r="B31" s="382" t="s">
        <v>558</v>
      </c>
      <c r="C31" s="187">
        <v>4</v>
      </c>
      <c r="D31" s="188">
        <v>4</v>
      </c>
      <c r="E31" s="189">
        <v>8</v>
      </c>
      <c r="F31" s="190">
        <v>93</v>
      </c>
      <c r="G31" s="191">
        <v>132</v>
      </c>
      <c r="H31" s="192">
        <v>225</v>
      </c>
      <c r="I31" s="191">
        <v>49</v>
      </c>
      <c r="J31" s="188">
        <v>52</v>
      </c>
      <c r="K31" s="193">
        <v>101</v>
      </c>
      <c r="L31" s="194">
        <v>146</v>
      </c>
      <c r="M31" s="195">
        <v>188</v>
      </c>
      <c r="N31" s="189">
        <v>334</v>
      </c>
    </row>
    <row r="32" spans="1:14" x14ac:dyDescent="0.25">
      <c r="A32" s="383" t="s">
        <v>129</v>
      </c>
      <c r="B32" s="384" t="s">
        <v>559</v>
      </c>
      <c r="C32" s="198">
        <v>5</v>
      </c>
      <c r="D32" s="199">
        <v>6</v>
      </c>
      <c r="E32" s="200">
        <v>11</v>
      </c>
      <c r="F32" s="201">
        <v>70</v>
      </c>
      <c r="G32" s="202">
        <v>61</v>
      </c>
      <c r="H32" s="203">
        <v>131</v>
      </c>
      <c r="I32" s="202">
        <v>110</v>
      </c>
      <c r="J32" s="199">
        <v>44</v>
      </c>
      <c r="K32" s="204">
        <v>154</v>
      </c>
      <c r="L32" s="205">
        <v>185</v>
      </c>
      <c r="M32" s="206">
        <v>111</v>
      </c>
      <c r="N32" s="200">
        <v>296</v>
      </c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/>
  <headerFooter>
    <oddHeader>Régime scolaire des établissements privés - Haute-Loire_x000D_Année scolaire 2018-2019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40"/>
  <sheetViews>
    <sheetView showGridLines="0" workbookViewId="0"/>
  </sheetViews>
  <sheetFormatPr baseColWidth="10" defaultRowHeight="15" x14ac:dyDescent="0.25"/>
  <cols>
    <col min="1" max="2" width="25.7109375" style="110" customWidth="1"/>
    <col min="3" max="14" width="5.7109375" style="110" customWidth="1"/>
    <col min="15" max="16384" width="11.42578125" style="1"/>
  </cols>
  <sheetData>
    <row r="1" spans="1:14" s="115" customFormat="1" ht="18" x14ac:dyDescent="0.25">
      <c r="A1" s="111" t="s">
        <v>461</v>
      </c>
      <c r="B1" s="112"/>
      <c r="C1" s="113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s="115" customFormat="1" ht="15.75" x14ac:dyDescent="0.25">
      <c r="A2" s="116" t="s">
        <v>515</v>
      </c>
      <c r="B2" s="112"/>
      <c r="C2" s="113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1:14" s="115" customFormat="1" x14ac:dyDescent="0.25">
      <c r="A3" s="117"/>
      <c r="B3" s="117"/>
      <c r="C3" s="118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</row>
    <row r="4" spans="1:14" s="109" customFormat="1" ht="12.75" x14ac:dyDescent="0.25">
      <c r="A4" s="672" t="s">
        <v>129</v>
      </c>
      <c r="B4" s="673"/>
      <c r="C4" s="674" t="s">
        <v>0</v>
      </c>
      <c r="D4" s="675"/>
      <c r="E4" s="675"/>
      <c r="F4" s="674" t="s">
        <v>143</v>
      </c>
      <c r="G4" s="675"/>
      <c r="H4" s="675"/>
      <c r="I4" s="674" t="s">
        <v>2</v>
      </c>
      <c r="J4" s="675"/>
      <c r="K4" s="676"/>
      <c r="L4" s="677" t="s">
        <v>3</v>
      </c>
      <c r="M4" s="675"/>
      <c r="N4" s="675"/>
    </row>
    <row r="5" spans="1:14" s="109" customFormat="1" ht="39" x14ac:dyDescent="0.25">
      <c r="A5" s="672"/>
      <c r="B5" s="673"/>
      <c r="C5" s="412" t="s">
        <v>156</v>
      </c>
      <c r="D5" s="413" t="s">
        <v>155</v>
      </c>
      <c r="E5" s="414" t="s">
        <v>3</v>
      </c>
      <c r="F5" s="415" t="s">
        <v>156</v>
      </c>
      <c r="G5" s="416" t="s">
        <v>155</v>
      </c>
      <c r="H5" s="417" t="s">
        <v>3</v>
      </c>
      <c r="I5" s="416" t="s">
        <v>156</v>
      </c>
      <c r="J5" s="413" t="s">
        <v>155</v>
      </c>
      <c r="K5" s="418" t="s">
        <v>3</v>
      </c>
      <c r="L5" s="416" t="s">
        <v>156</v>
      </c>
      <c r="M5" s="413" t="s">
        <v>155</v>
      </c>
      <c r="N5" s="414" t="s">
        <v>3</v>
      </c>
    </row>
    <row r="6" spans="1:14" s="109" customFormat="1" ht="12.75" x14ac:dyDescent="0.25">
      <c r="A6" s="678" t="s">
        <v>260</v>
      </c>
      <c r="B6" s="678"/>
      <c r="C6" s="391">
        <v>146</v>
      </c>
      <c r="D6" s="392">
        <v>202</v>
      </c>
      <c r="E6" s="393">
        <v>348</v>
      </c>
      <c r="F6" s="391">
        <v>2610</v>
      </c>
      <c r="G6" s="392">
        <v>2664</v>
      </c>
      <c r="H6" s="393">
        <v>5274</v>
      </c>
      <c r="I6" s="391">
        <v>2547</v>
      </c>
      <c r="J6" s="392">
        <v>2398</v>
      </c>
      <c r="K6" s="391">
        <v>4945</v>
      </c>
      <c r="L6" s="394">
        <v>5303</v>
      </c>
      <c r="M6" s="392">
        <v>5264</v>
      </c>
      <c r="N6" s="393">
        <v>10567</v>
      </c>
    </row>
    <row r="7" spans="1:14" s="109" customFormat="1" ht="12.75" x14ac:dyDescent="0.25">
      <c r="A7" s="467" t="s">
        <v>5</v>
      </c>
      <c r="B7" s="395" t="s">
        <v>371</v>
      </c>
      <c r="C7" s="120" t="s">
        <v>157</v>
      </c>
      <c r="D7" s="122" t="s">
        <v>157</v>
      </c>
      <c r="E7" s="126" t="s">
        <v>157</v>
      </c>
      <c r="F7" s="120">
        <v>18</v>
      </c>
      <c r="G7" s="122">
        <v>36</v>
      </c>
      <c r="H7" s="126">
        <v>54</v>
      </c>
      <c r="I7" s="120">
        <v>7</v>
      </c>
      <c r="J7" s="122">
        <v>6</v>
      </c>
      <c r="K7" s="128">
        <v>13</v>
      </c>
      <c r="L7" s="124">
        <v>25</v>
      </c>
      <c r="M7" s="122">
        <v>42</v>
      </c>
      <c r="N7" s="126">
        <v>67</v>
      </c>
    </row>
    <row r="8" spans="1:14" s="109" customFormat="1" ht="12.75" x14ac:dyDescent="0.25">
      <c r="A8" s="467" t="s">
        <v>8</v>
      </c>
      <c r="B8" s="395" t="s">
        <v>331</v>
      </c>
      <c r="C8" s="120" t="s">
        <v>157</v>
      </c>
      <c r="D8" s="122" t="s">
        <v>157</v>
      </c>
      <c r="E8" s="126" t="s">
        <v>157</v>
      </c>
      <c r="F8" s="120">
        <v>51</v>
      </c>
      <c r="G8" s="122">
        <v>69</v>
      </c>
      <c r="H8" s="126">
        <v>120</v>
      </c>
      <c r="I8" s="120">
        <v>9</v>
      </c>
      <c r="J8" s="122">
        <v>8</v>
      </c>
      <c r="K8" s="128">
        <v>17</v>
      </c>
      <c r="L8" s="124">
        <v>60</v>
      </c>
      <c r="M8" s="122">
        <v>77</v>
      </c>
      <c r="N8" s="126">
        <v>137</v>
      </c>
    </row>
    <row r="9" spans="1:14" s="109" customFormat="1" ht="12.75" x14ac:dyDescent="0.25">
      <c r="A9" s="467" t="s">
        <v>10</v>
      </c>
      <c r="B9" s="395" t="s">
        <v>331</v>
      </c>
      <c r="C9" s="120" t="s">
        <v>157</v>
      </c>
      <c r="D9" s="122" t="s">
        <v>157</v>
      </c>
      <c r="E9" s="126" t="s">
        <v>157</v>
      </c>
      <c r="F9" s="120">
        <v>1</v>
      </c>
      <c r="G9" s="122" t="s">
        <v>157</v>
      </c>
      <c r="H9" s="126">
        <v>1</v>
      </c>
      <c r="I9" s="120">
        <v>104</v>
      </c>
      <c r="J9" s="122">
        <v>115</v>
      </c>
      <c r="K9" s="128">
        <v>219</v>
      </c>
      <c r="L9" s="124">
        <v>105</v>
      </c>
      <c r="M9" s="122">
        <v>115</v>
      </c>
      <c r="N9" s="126">
        <v>220</v>
      </c>
    </row>
    <row r="10" spans="1:14" s="109" customFormat="1" ht="12.75" x14ac:dyDescent="0.25">
      <c r="A10" s="467" t="s">
        <v>17</v>
      </c>
      <c r="B10" s="395" t="s">
        <v>359</v>
      </c>
      <c r="C10" s="120" t="s">
        <v>157</v>
      </c>
      <c r="D10" s="122" t="s">
        <v>157</v>
      </c>
      <c r="E10" s="126" t="s">
        <v>157</v>
      </c>
      <c r="F10" s="120">
        <v>90</v>
      </c>
      <c r="G10" s="122">
        <v>108</v>
      </c>
      <c r="H10" s="126">
        <v>198</v>
      </c>
      <c r="I10" s="120">
        <v>9</v>
      </c>
      <c r="J10" s="122">
        <v>10</v>
      </c>
      <c r="K10" s="128">
        <v>19</v>
      </c>
      <c r="L10" s="124">
        <v>99</v>
      </c>
      <c r="M10" s="122">
        <v>118</v>
      </c>
      <c r="N10" s="126">
        <v>217</v>
      </c>
    </row>
    <row r="11" spans="1:14" s="109" customFormat="1" ht="12.75" x14ac:dyDescent="0.25">
      <c r="A11" s="550" t="s">
        <v>26</v>
      </c>
      <c r="B11" s="395" t="s">
        <v>372</v>
      </c>
      <c r="C11" s="120">
        <v>2</v>
      </c>
      <c r="D11" s="122">
        <v>1</v>
      </c>
      <c r="E11" s="126">
        <v>3</v>
      </c>
      <c r="F11" s="120">
        <v>201</v>
      </c>
      <c r="G11" s="122">
        <v>166</v>
      </c>
      <c r="H11" s="126">
        <v>367</v>
      </c>
      <c r="I11" s="120">
        <v>38</v>
      </c>
      <c r="J11" s="122">
        <v>38</v>
      </c>
      <c r="K11" s="128">
        <v>76</v>
      </c>
      <c r="L11" s="124">
        <v>241</v>
      </c>
      <c r="M11" s="122">
        <v>205</v>
      </c>
      <c r="N11" s="126">
        <v>446</v>
      </c>
    </row>
    <row r="12" spans="1:14" s="109" customFormat="1" ht="12.75" x14ac:dyDescent="0.25">
      <c r="A12" s="550" t="s">
        <v>129</v>
      </c>
      <c r="B12" s="395" t="s">
        <v>373</v>
      </c>
      <c r="C12" s="120">
        <v>31</v>
      </c>
      <c r="D12" s="122">
        <v>9</v>
      </c>
      <c r="E12" s="126">
        <v>40</v>
      </c>
      <c r="F12" s="120">
        <v>155</v>
      </c>
      <c r="G12" s="122">
        <v>79</v>
      </c>
      <c r="H12" s="126">
        <v>234</v>
      </c>
      <c r="I12" s="120">
        <v>96</v>
      </c>
      <c r="J12" s="122">
        <v>38</v>
      </c>
      <c r="K12" s="128">
        <v>134</v>
      </c>
      <c r="L12" s="124">
        <v>282</v>
      </c>
      <c r="M12" s="122">
        <v>126</v>
      </c>
      <c r="N12" s="126">
        <v>408</v>
      </c>
    </row>
    <row r="13" spans="1:14" s="109" customFormat="1" ht="12.75" x14ac:dyDescent="0.25">
      <c r="A13" s="550" t="s">
        <v>30</v>
      </c>
      <c r="B13" s="395" t="s">
        <v>374</v>
      </c>
      <c r="C13" s="120" t="s">
        <v>157</v>
      </c>
      <c r="D13" s="122" t="s">
        <v>157</v>
      </c>
      <c r="E13" s="126" t="s">
        <v>157</v>
      </c>
      <c r="F13" s="120">
        <v>189</v>
      </c>
      <c r="G13" s="122">
        <v>196</v>
      </c>
      <c r="H13" s="126">
        <v>385</v>
      </c>
      <c r="I13" s="120">
        <v>68</v>
      </c>
      <c r="J13" s="122">
        <v>81</v>
      </c>
      <c r="K13" s="128">
        <v>149</v>
      </c>
      <c r="L13" s="124">
        <v>257</v>
      </c>
      <c r="M13" s="122">
        <v>277</v>
      </c>
      <c r="N13" s="126">
        <v>534</v>
      </c>
    </row>
    <row r="14" spans="1:14" s="109" customFormat="1" ht="12.75" x14ac:dyDescent="0.25">
      <c r="A14" s="550" t="s">
        <v>129</v>
      </c>
      <c r="B14" s="395" t="s">
        <v>375</v>
      </c>
      <c r="C14" s="120" t="s">
        <v>157</v>
      </c>
      <c r="D14" s="122">
        <v>9</v>
      </c>
      <c r="E14" s="126">
        <v>9</v>
      </c>
      <c r="F14" s="120">
        <v>138</v>
      </c>
      <c r="G14" s="122">
        <v>232</v>
      </c>
      <c r="H14" s="126">
        <v>370</v>
      </c>
      <c r="I14" s="120">
        <v>120</v>
      </c>
      <c r="J14" s="122">
        <v>88</v>
      </c>
      <c r="K14" s="128">
        <v>208</v>
      </c>
      <c r="L14" s="124">
        <v>258</v>
      </c>
      <c r="M14" s="122">
        <v>329</v>
      </c>
      <c r="N14" s="126">
        <v>587</v>
      </c>
    </row>
    <row r="15" spans="1:14" s="109" customFormat="1" ht="12.75" x14ac:dyDescent="0.25">
      <c r="A15" s="550" t="s">
        <v>129</v>
      </c>
      <c r="B15" s="395" t="s">
        <v>376</v>
      </c>
      <c r="C15" s="120" t="s">
        <v>157</v>
      </c>
      <c r="D15" s="122" t="s">
        <v>157</v>
      </c>
      <c r="E15" s="126" t="s">
        <v>157</v>
      </c>
      <c r="F15" s="120">
        <v>64</v>
      </c>
      <c r="G15" s="122">
        <v>55</v>
      </c>
      <c r="H15" s="126">
        <v>119</v>
      </c>
      <c r="I15" s="120">
        <v>52</v>
      </c>
      <c r="J15" s="122">
        <v>45</v>
      </c>
      <c r="K15" s="128">
        <v>97</v>
      </c>
      <c r="L15" s="124">
        <v>116</v>
      </c>
      <c r="M15" s="122">
        <v>100</v>
      </c>
      <c r="N15" s="126">
        <v>216</v>
      </c>
    </row>
    <row r="16" spans="1:14" s="109" customFormat="1" ht="12.75" x14ac:dyDescent="0.25">
      <c r="A16" s="550" t="s">
        <v>129</v>
      </c>
      <c r="B16" s="395" t="s">
        <v>377</v>
      </c>
      <c r="C16" s="120" t="s">
        <v>157</v>
      </c>
      <c r="D16" s="122" t="s">
        <v>157</v>
      </c>
      <c r="E16" s="126" t="s">
        <v>157</v>
      </c>
      <c r="F16" s="120">
        <v>144</v>
      </c>
      <c r="G16" s="122">
        <v>135</v>
      </c>
      <c r="H16" s="126">
        <v>279</v>
      </c>
      <c r="I16" s="120">
        <v>116</v>
      </c>
      <c r="J16" s="122">
        <v>117</v>
      </c>
      <c r="K16" s="128">
        <v>233</v>
      </c>
      <c r="L16" s="124">
        <v>260</v>
      </c>
      <c r="M16" s="122">
        <v>252</v>
      </c>
      <c r="N16" s="126">
        <v>512</v>
      </c>
    </row>
    <row r="17" spans="1:14" s="109" customFormat="1" ht="12.75" x14ac:dyDescent="0.25">
      <c r="A17" s="550" t="s">
        <v>129</v>
      </c>
      <c r="B17" s="395" t="s">
        <v>378</v>
      </c>
      <c r="C17" s="120">
        <v>8</v>
      </c>
      <c r="D17" s="122">
        <v>11</v>
      </c>
      <c r="E17" s="126">
        <v>19</v>
      </c>
      <c r="F17" s="120">
        <v>224</v>
      </c>
      <c r="G17" s="122">
        <v>253</v>
      </c>
      <c r="H17" s="126">
        <v>477</v>
      </c>
      <c r="I17" s="120">
        <v>91</v>
      </c>
      <c r="J17" s="122">
        <v>90</v>
      </c>
      <c r="K17" s="128">
        <v>181</v>
      </c>
      <c r="L17" s="124">
        <v>323</v>
      </c>
      <c r="M17" s="122">
        <v>354</v>
      </c>
      <c r="N17" s="126">
        <v>677</v>
      </c>
    </row>
    <row r="18" spans="1:14" s="109" customFormat="1" ht="12.75" x14ac:dyDescent="0.25">
      <c r="A18" s="550" t="s">
        <v>129</v>
      </c>
      <c r="B18" s="395" t="s">
        <v>339</v>
      </c>
      <c r="C18" s="120">
        <v>4</v>
      </c>
      <c r="D18" s="122">
        <v>3</v>
      </c>
      <c r="E18" s="126">
        <v>7</v>
      </c>
      <c r="F18" s="120">
        <v>15</v>
      </c>
      <c r="G18" s="122">
        <v>6</v>
      </c>
      <c r="H18" s="126">
        <v>21</v>
      </c>
      <c r="I18" s="120">
        <v>83</v>
      </c>
      <c r="J18" s="122">
        <v>28</v>
      </c>
      <c r="K18" s="128">
        <v>111</v>
      </c>
      <c r="L18" s="124">
        <v>102</v>
      </c>
      <c r="M18" s="122">
        <v>37</v>
      </c>
      <c r="N18" s="126">
        <v>139</v>
      </c>
    </row>
    <row r="19" spans="1:14" s="109" customFormat="1" ht="12.75" x14ac:dyDescent="0.25">
      <c r="A19" s="550" t="s">
        <v>129</v>
      </c>
      <c r="B19" s="395" t="s">
        <v>560</v>
      </c>
      <c r="C19" s="120">
        <v>8</v>
      </c>
      <c r="D19" s="122">
        <v>20</v>
      </c>
      <c r="E19" s="126">
        <v>28</v>
      </c>
      <c r="F19" s="120">
        <v>21</v>
      </c>
      <c r="G19" s="122">
        <v>40</v>
      </c>
      <c r="H19" s="126">
        <v>61</v>
      </c>
      <c r="I19" s="120">
        <v>73</v>
      </c>
      <c r="J19" s="122">
        <v>158</v>
      </c>
      <c r="K19" s="128">
        <v>231</v>
      </c>
      <c r="L19" s="124">
        <v>102</v>
      </c>
      <c r="M19" s="122">
        <v>218</v>
      </c>
      <c r="N19" s="126">
        <v>320</v>
      </c>
    </row>
    <row r="20" spans="1:14" s="109" customFormat="1" ht="12.75" x14ac:dyDescent="0.25">
      <c r="A20" s="550" t="s">
        <v>129</v>
      </c>
      <c r="B20" s="395" t="s">
        <v>379</v>
      </c>
      <c r="C20" s="120" t="s">
        <v>157</v>
      </c>
      <c r="D20" s="122" t="s">
        <v>157</v>
      </c>
      <c r="E20" s="126" t="s">
        <v>157</v>
      </c>
      <c r="F20" s="120">
        <v>65</v>
      </c>
      <c r="G20" s="122">
        <v>40</v>
      </c>
      <c r="H20" s="126">
        <v>105</v>
      </c>
      <c r="I20" s="120">
        <v>120</v>
      </c>
      <c r="J20" s="122">
        <v>39</v>
      </c>
      <c r="K20" s="128">
        <v>159</v>
      </c>
      <c r="L20" s="124">
        <v>185</v>
      </c>
      <c r="M20" s="122">
        <v>79</v>
      </c>
      <c r="N20" s="126">
        <v>264</v>
      </c>
    </row>
    <row r="21" spans="1:14" s="109" customFormat="1" ht="12.75" x14ac:dyDescent="0.25">
      <c r="A21" s="550" t="s">
        <v>129</v>
      </c>
      <c r="B21" s="395" t="s">
        <v>561</v>
      </c>
      <c r="C21" s="120" t="s">
        <v>157</v>
      </c>
      <c r="D21" s="122" t="s">
        <v>157</v>
      </c>
      <c r="E21" s="126" t="s">
        <v>157</v>
      </c>
      <c r="F21" s="120" t="s">
        <v>157</v>
      </c>
      <c r="G21" s="122" t="s">
        <v>157</v>
      </c>
      <c r="H21" s="126" t="s">
        <v>157</v>
      </c>
      <c r="I21" s="120">
        <v>97</v>
      </c>
      <c r="J21" s="122">
        <v>23</v>
      </c>
      <c r="K21" s="128">
        <v>120</v>
      </c>
      <c r="L21" s="124">
        <v>97</v>
      </c>
      <c r="M21" s="122">
        <v>23</v>
      </c>
      <c r="N21" s="126">
        <v>120</v>
      </c>
    </row>
    <row r="22" spans="1:14" s="109" customFormat="1" ht="12.75" x14ac:dyDescent="0.25">
      <c r="A22" s="550" t="s">
        <v>129</v>
      </c>
      <c r="B22" s="395" t="s">
        <v>380</v>
      </c>
      <c r="C22" s="120" t="s">
        <v>157</v>
      </c>
      <c r="D22" s="122">
        <v>2</v>
      </c>
      <c r="E22" s="126">
        <v>2</v>
      </c>
      <c r="F22" s="120">
        <v>17</v>
      </c>
      <c r="G22" s="122">
        <v>15</v>
      </c>
      <c r="H22" s="126">
        <v>32</v>
      </c>
      <c r="I22" s="120">
        <v>23</v>
      </c>
      <c r="J22" s="122">
        <v>11</v>
      </c>
      <c r="K22" s="128">
        <v>34</v>
      </c>
      <c r="L22" s="124">
        <v>40</v>
      </c>
      <c r="M22" s="122">
        <v>28</v>
      </c>
      <c r="N22" s="126">
        <v>68</v>
      </c>
    </row>
    <row r="23" spans="1:14" s="109" customFormat="1" ht="12.75" x14ac:dyDescent="0.25">
      <c r="A23" s="550" t="s">
        <v>129</v>
      </c>
      <c r="B23" s="395" t="s">
        <v>381</v>
      </c>
      <c r="C23" s="120" t="s">
        <v>157</v>
      </c>
      <c r="D23" s="122" t="s">
        <v>157</v>
      </c>
      <c r="E23" s="126" t="s">
        <v>157</v>
      </c>
      <c r="F23" s="120">
        <v>93</v>
      </c>
      <c r="G23" s="122">
        <v>95</v>
      </c>
      <c r="H23" s="126">
        <v>188</v>
      </c>
      <c r="I23" s="120">
        <v>148</v>
      </c>
      <c r="J23" s="122">
        <v>107</v>
      </c>
      <c r="K23" s="128">
        <v>255</v>
      </c>
      <c r="L23" s="124">
        <v>241</v>
      </c>
      <c r="M23" s="122">
        <v>202</v>
      </c>
      <c r="N23" s="126">
        <v>443</v>
      </c>
    </row>
    <row r="24" spans="1:14" s="109" customFormat="1" ht="12.75" x14ac:dyDescent="0.25">
      <c r="A24" s="550" t="s">
        <v>129</v>
      </c>
      <c r="B24" s="395" t="s">
        <v>562</v>
      </c>
      <c r="C24" s="120">
        <v>19</v>
      </c>
      <c r="D24" s="122">
        <v>52</v>
      </c>
      <c r="E24" s="126">
        <v>71</v>
      </c>
      <c r="F24" s="120">
        <v>17</v>
      </c>
      <c r="G24" s="122">
        <v>46</v>
      </c>
      <c r="H24" s="126">
        <v>63</v>
      </c>
      <c r="I24" s="120">
        <v>382</v>
      </c>
      <c r="J24" s="122">
        <v>592</v>
      </c>
      <c r="K24" s="128">
        <v>974</v>
      </c>
      <c r="L24" s="124">
        <v>418</v>
      </c>
      <c r="M24" s="122">
        <v>690</v>
      </c>
      <c r="N24" s="126">
        <v>1108</v>
      </c>
    </row>
    <row r="25" spans="1:14" s="109" customFormat="1" ht="12.75" x14ac:dyDescent="0.25">
      <c r="A25" s="550" t="s">
        <v>129</v>
      </c>
      <c r="B25" s="395" t="s">
        <v>382</v>
      </c>
      <c r="C25" s="120" t="s">
        <v>157</v>
      </c>
      <c r="D25" s="122" t="s">
        <v>157</v>
      </c>
      <c r="E25" s="126" t="s">
        <v>157</v>
      </c>
      <c r="F25" s="120">
        <v>42</v>
      </c>
      <c r="G25" s="122">
        <v>53</v>
      </c>
      <c r="H25" s="126">
        <v>95</v>
      </c>
      <c r="I25" s="120">
        <v>152</v>
      </c>
      <c r="J25" s="122">
        <v>114</v>
      </c>
      <c r="K25" s="128">
        <v>266</v>
      </c>
      <c r="L25" s="124">
        <v>194</v>
      </c>
      <c r="M25" s="122">
        <v>167</v>
      </c>
      <c r="N25" s="126">
        <v>361</v>
      </c>
    </row>
    <row r="26" spans="1:14" s="109" customFormat="1" ht="12.75" x14ac:dyDescent="0.25">
      <c r="A26" s="550" t="s">
        <v>129</v>
      </c>
      <c r="B26" s="395" t="s">
        <v>383</v>
      </c>
      <c r="C26" s="120">
        <v>46</v>
      </c>
      <c r="D26" s="122">
        <v>35</v>
      </c>
      <c r="E26" s="126">
        <v>81</v>
      </c>
      <c r="F26" s="120">
        <v>165</v>
      </c>
      <c r="G26" s="122">
        <v>170</v>
      </c>
      <c r="H26" s="126">
        <v>335</v>
      </c>
      <c r="I26" s="120">
        <v>210</v>
      </c>
      <c r="J26" s="122">
        <v>169</v>
      </c>
      <c r="K26" s="128">
        <v>379</v>
      </c>
      <c r="L26" s="124">
        <v>421</v>
      </c>
      <c r="M26" s="122">
        <v>374</v>
      </c>
      <c r="N26" s="126">
        <v>795</v>
      </c>
    </row>
    <row r="27" spans="1:14" s="109" customFormat="1" ht="12.75" x14ac:dyDescent="0.25">
      <c r="A27" s="550" t="s">
        <v>35</v>
      </c>
      <c r="B27" s="395" t="s">
        <v>384</v>
      </c>
      <c r="C27" s="120">
        <v>2</v>
      </c>
      <c r="D27" s="122">
        <v>10</v>
      </c>
      <c r="E27" s="126">
        <v>12</v>
      </c>
      <c r="F27" s="120">
        <v>93</v>
      </c>
      <c r="G27" s="122">
        <v>85</v>
      </c>
      <c r="H27" s="126">
        <v>178</v>
      </c>
      <c r="I27" s="120">
        <v>18</v>
      </c>
      <c r="J27" s="122">
        <v>8</v>
      </c>
      <c r="K27" s="128">
        <v>26</v>
      </c>
      <c r="L27" s="124">
        <v>113</v>
      </c>
      <c r="M27" s="122">
        <v>103</v>
      </c>
      <c r="N27" s="126">
        <v>216</v>
      </c>
    </row>
    <row r="28" spans="1:14" s="109" customFormat="1" ht="12.75" x14ac:dyDescent="0.25">
      <c r="A28" s="550" t="s">
        <v>129</v>
      </c>
      <c r="B28" s="395" t="s">
        <v>332</v>
      </c>
      <c r="C28" s="120">
        <v>7</v>
      </c>
      <c r="D28" s="122">
        <v>11</v>
      </c>
      <c r="E28" s="126">
        <v>18</v>
      </c>
      <c r="F28" s="120">
        <v>57</v>
      </c>
      <c r="G28" s="122">
        <v>27</v>
      </c>
      <c r="H28" s="126">
        <v>84</v>
      </c>
      <c r="I28" s="120">
        <v>2</v>
      </c>
      <c r="J28" s="122">
        <v>9</v>
      </c>
      <c r="K28" s="128">
        <v>11</v>
      </c>
      <c r="L28" s="124">
        <v>66</v>
      </c>
      <c r="M28" s="122">
        <v>47</v>
      </c>
      <c r="N28" s="126">
        <v>113</v>
      </c>
    </row>
    <row r="29" spans="1:14" s="109" customFormat="1" ht="12.75" x14ac:dyDescent="0.25">
      <c r="A29" s="467" t="s">
        <v>47</v>
      </c>
      <c r="B29" s="395" t="s">
        <v>385</v>
      </c>
      <c r="C29" s="120">
        <v>3</v>
      </c>
      <c r="D29" s="122">
        <v>7</v>
      </c>
      <c r="E29" s="126">
        <v>10</v>
      </c>
      <c r="F29" s="120">
        <v>15</v>
      </c>
      <c r="G29" s="122">
        <v>10</v>
      </c>
      <c r="H29" s="126">
        <v>25</v>
      </c>
      <c r="I29" s="120">
        <v>3</v>
      </c>
      <c r="J29" s="122">
        <v>4</v>
      </c>
      <c r="K29" s="128">
        <v>7</v>
      </c>
      <c r="L29" s="124">
        <v>21</v>
      </c>
      <c r="M29" s="122">
        <v>21</v>
      </c>
      <c r="N29" s="126">
        <v>42</v>
      </c>
    </row>
    <row r="30" spans="1:14" s="109" customFormat="1" ht="12.75" x14ac:dyDescent="0.25">
      <c r="A30" s="550" t="s">
        <v>49</v>
      </c>
      <c r="B30" s="395" t="s">
        <v>563</v>
      </c>
      <c r="C30" s="120" t="s">
        <v>157</v>
      </c>
      <c r="D30" s="122" t="s">
        <v>157</v>
      </c>
      <c r="E30" s="126" t="s">
        <v>157</v>
      </c>
      <c r="F30" s="120">
        <v>149</v>
      </c>
      <c r="G30" s="122">
        <v>164</v>
      </c>
      <c r="H30" s="126">
        <v>313</v>
      </c>
      <c r="I30" s="120">
        <v>108</v>
      </c>
      <c r="J30" s="122">
        <v>96</v>
      </c>
      <c r="K30" s="128">
        <v>204</v>
      </c>
      <c r="L30" s="124">
        <v>257</v>
      </c>
      <c r="M30" s="122">
        <v>260</v>
      </c>
      <c r="N30" s="126">
        <v>517</v>
      </c>
    </row>
    <row r="31" spans="1:14" s="109" customFormat="1" ht="12.75" x14ac:dyDescent="0.25">
      <c r="A31" s="550" t="s">
        <v>129</v>
      </c>
      <c r="B31" s="395" t="s">
        <v>564</v>
      </c>
      <c r="C31" s="120" t="s">
        <v>157</v>
      </c>
      <c r="D31" s="122" t="s">
        <v>157</v>
      </c>
      <c r="E31" s="126" t="s">
        <v>157</v>
      </c>
      <c r="F31" s="120">
        <v>57</v>
      </c>
      <c r="G31" s="122">
        <v>39</v>
      </c>
      <c r="H31" s="126">
        <v>96</v>
      </c>
      <c r="I31" s="120">
        <v>97</v>
      </c>
      <c r="J31" s="122">
        <v>101</v>
      </c>
      <c r="K31" s="128">
        <v>198</v>
      </c>
      <c r="L31" s="124">
        <v>154</v>
      </c>
      <c r="M31" s="122">
        <v>140</v>
      </c>
      <c r="N31" s="126">
        <v>294</v>
      </c>
    </row>
    <row r="32" spans="1:14" s="109" customFormat="1" ht="12.75" x14ac:dyDescent="0.25">
      <c r="A32" s="467" t="s">
        <v>70</v>
      </c>
      <c r="B32" s="395" t="s">
        <v>331</v>
      </c>
      <c r="C32" s="120" t="s">
        <v>157</v>
      </c>
      <c r="D32" s="122" t="s">
        <v>157</v>
      </c>
      <c r="E32" s="126" t="s">
        <v>157</v>
      </c>
      <c r="F32" s="120">
        <v>22</v>
      </c>
      <c r="G32" s="122">
        <v>9</v>
      </c>
      <c r="H32" s="126">
        <v>31</v>
      </c>
      <c r="I32" s="120">
        <v>28</v>
      </c>
      <c r="J32" s="122">
        <v>38</v>
      </c>
      <c r="K32" s="128">
        <v>66</v>
      </c>
      <c r="L32" s="124">
        <v>50</v>
      </c>
      <c r="M32" s="122">
        <v>47</v>
      </c>
      <c r="N32" s="126">
        <v>97</v>
      </c>
    </row>
    <row r="33" spans="1:14" s="109" customFormat="1" ht="12.75" x14ac:dyDescent="0.25">
      <c r="A33" s="467" t="s">
        <v>84</v>
      </c>
      <c r="B33" s="395" t="s">
        <v>386</v>
      </c>
      <c r="C33" s="120">
        <v>3</v>
      </c>
      <c r="D33" s="122">
        <v>7</v>
      </c>
      <c r="E33" s="126">
        <v>10</v>
      </c>
      <c r="F33" s="120">
        <v>20</v>
      </c>
      <c r="G33" s="122">
        <v>29</v>
      </c>
      <c r="H33" s="126">
        <v>49</v>
      </c>
      <c r="I33" s="120">
        <v>1</v>
      </c>
      <c r="J33" s="122">
        <v>7</v>
      </c>
      <c r="K33" s="128">
        <v>8</v>
      </c>
      <c r="L33" s="124">
        <v>24</v>
      </c>
      <c r="M33" s="122">
        <v>43</v>
      </c>
      <c r="N33" s="126">
        <v>67</v>
      </c>
    </row>
    <row r="34" spans="1:14" s="109" customFormat="1" ht="12.75" x14ac:dyDescent="0.25">
      <c r="A34" s="467" t="s">
        <v>89</v>
      </c>
      <c r="B34" s="395" t="s">
        <v>331</v>
      </c>
      <c r="C34" s="120" t="s">
        <v>157</v>
      </c>
      <c r="D34" s="122" t="s">
        <v>157</v>
      </c>
      <c r="E34" s="126" t="s">
        <v>157</v>
      </c>
      <c r="F34" s="120">
        <v>57</v>
      </c>
      <c r="G34" s="122">
        <v>52</v>
      </c>
      <c r="H34" s="126">
        <v>109</v>
      </c>
      <c r="I34" s="120">
        <v>77</v>
      </c>
      <c r="J34" s="122">
        <v>83</v>
      </c>
      <c r="K34" s="128">
        <v>160</v>
      </c>
      <c r="L34" s="124">
        <v>134</v>
      </c>
      <c r="M34" s="122">
        <v>135</v>
      </c>
      <c r="N34" s="126">
        <v>269</v>
      </c>
    </row>
    <row r="35" spans="1:14" s="109" customFormat="1" ht="12.75" x14ac:dyDescent="0.25">
      <c r="A35" s="550" t="s">
        <v>94</v>
      </c>
      <c r="B35" s="395" t="s">
        <v>387</v>
      </c>
      <c r="C35" s="120" t="s">
        <v>157</v>
      </c>
      <c r="D35" s="122" t="s">
        <v>157</v>
      </c>
      <c r="E35" s="126" t="s">
        <v>157</v>
      </c>
      <c r="F35" s="120">
        <v>182</v>
      </c>
      <c r="G35" s="122">
        <v>202</v>
      </c>
      <c r="H35" s="126">
        <v>384</v>
      </c>
      <c r="I35" s="120">
        <v>60</v>
      </c>
      <c r="J35" s="122">
        <v>66</v>
      </c>
      <c r="K35" s="128">
        <v>126</v>
      </c>
      <c r="L35" s="124">
        <v>242</v>
      </c>
      <c r="M35" s="122">
        <v>268</v>
      </c>
      <c r="N35" s="126">
        <v>510</v>
      </c>
    </row>
    <row r="36" spans="1:14" s="109" customFormat="1" ht="12.75" x14ac:dyDescent="0.25">
      <c r="A36" s="550" t="s">
        <v>129</v>
      </c>
      <c r="B36" s="395" t="s">
        <v>388</v>
      </c>
      <c r="C36" s="120" t="s">
        <v>157</v>
      </c>
      <c r="D36" s="122" t="s">
        <v>157</v>
      </c>
      <c r="E36" s="126" t="s">
        <v>157</v>
      </c>
      <c r="F36" s="120">
        <v>100</v>
      </c>
      <c r="G36" s="122">
        <v>74</v>
      </c>
      <c r="H36" s="126">
        <v>174</v>
      </c>
      <c r="I36" s="120">
        <v>63</v>
      </c>
      <c r="J36" s="122">
        <v>25</v>
      </c>
      <c r="K36" s="128">
        <v>88</v>
      </c>
      <c r="L36" s="124">
        <v>163</v>
      </c>
      <c r="M36" s="122">
        <v>99</v>
      </c>
      <c r="N36" s="126">
        <v>262</v>
      </c>
    </row>
    <row r="37" spans="1:14" s="109" customFormat="1" ht="12.75" x14ac:dyDescent="0.25">
      <c r="A37" s="467" t="s">
        <v>103</v>
      </c>
      <c r="B37" s="395" t="s">
        <v>276</v>
      </c>
      <c r="C37" s="120" t="s">
        <v>157</v>
      </c>
      <c r="D37" s="122" t="s">
        <v>157</v>
      </c>
      <c r="E37" s="126" t="s">
        <v>157</v>
      </c>
      <c r="F37" s="120" t="s">
        <v>157</v>
      </c>
      <c r="G37" s="122" t="s">
        <v>157</v>
      </c>
      <c r="H37" s="126" t="s">
        <v>157</v>
      </c>
      <c r="I37" s="120">
        <v>37</v>
      </c>
      <c r="J37" s="122">
        <v>36</v>
      </c>
      <c r="K37" s="128">
        <v>73</v>
      </c>
      <c r="L37" s="124">
        <v>37</v>
      </c>
      <c r="M37" s="122">
        <v>36</v>
      </c>
      <c r="N37" s="126">
        <v>73</v>
      </c>
    </row>
    <row r="38" spans="1:14" s="109" customFormat="1" ht="12.75" x14ac:dyDescent="0.25">
      <c r="A38" s="467" t="s">
        <v>112</v>
      </c>
      <c r="B38" s="395" t="s">
        <v>331</v>
      </c>
      <c r="C38" s="120">
        <v>13</v>
      </c>
      <c r="D38" s="122">
        <v>25</v>
      </c>
      <c r="E38" s="126">
        <v>38</v>
      </c>
      <c r="F38" s="120">
        <v>79</v>
      </c>
      <c r="G38" s="122">
        <v>98</v>
      </c>
      <c r="H38" s="126">
        <v>177</v>
      </c>
      <c r="I38" s="120">
        <v>2</v>
      </c>
      <c r="J38" s="122">
        <v>4</v>
      </c>
      <c r="K38" s="128">
        <v>6</v>
      </c>
      <c r="L38" s="124">
        <v>94</v>
      </c>
      <c r="M38" s="122">
        <v>127</v>
      </c>
      <c r="N38" s="126">
        <v>221</v>
      </c>
    </row>
    <row r="39" spans="1:14" s="109" customFormat="1" ht="12.75" x14ac:dyDescent="0.25">
      <c r="A39" s="467" t="s">
        <v>118</v>
      </c>
      <c r="B39" s="395" t="s">
        <v>565</v>
      </c>
      <c r="C39" s="120" t="s">
        <v>157</v>
      </c>
      <c r="D39" s="122" t="s">
        <v>157</v>
      </c>
      <c r="E39" s="126" t="s">
        <v>157</v>
      </c>
      <c r="F39" s="120">
        <v>36</v>
      </c>
      <c r="G39" s="122">
        <v>41</v>
      </c>
      <c r="H39" s="126">
        <v>77</v>
      </c>
      <c r="I39" s="120">
        <v>37</v>
      </c>
      <c r="J39" s="122">
        <v>26</v>
      </c>
      <c r="K39" s="128">
        <v>63</v>
      </c>
      <c r="L39" s="124">
        <v>73</v>
      </c>
      <c r="M39" s="122">
        <v>67</v>
      </c>
      <c r="N39" s="126">
        <v>140</v>
      </c>
    </row>
    <row r="40" spans="1:14" s="109" customFormat="1" ht="12.75" x14ac:dyDescent="0.25">
      <c r="A40" s="397" t="s">
        <v>125</v>
      </c>
      <c r="B40" s="396" t="s">
        <v>389</v>
      </c>
      <c r="C40" s="121" t="s">
        <v>157</v>
      </c>
      <c r="D40" s="123" t="s">
        <v>157</v>
      </c>
      <c r="E40" s="127" t="s">
        <v>157</v>
      </c>
      <c r="F40" s="121">
        <v>33</v>
      </c>
      <c r="G40" s="123">
        <v>40</v>
      </c>
      <c r="H40" s="127">
        <v>73</v>
      </c>
      <c r="I40" s="121">
        <v>16</v>
      </c>
      <c r="J40" s="123">
        <v>18</v>
      </c>
      <c r="K40" s="129">
        <v>34</v>
      </c>
      <c r="L40" s="125">
        <v>49</v>
      </c>
      <c r="M40" s="123">
        <v>58</v>
      </c>
      <c r="N40" s="127">
        <v>107</v>
      </c>
    </row>
  </sheetData>
  <mergeCells count="6">
    <mergeCell ref="A6:B6"/>
    <mergeCell ref="A4:B5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- Puy-de-Dôme_x000D_Année scolaire 2018-2019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N49"/>
  <sheetViews>
    <sheetView showGridLines="0" workbookViewId="0"/>
  </sheetViews>
  <sheetFormatPr baseColWidth="10" defaultRowHeight="15" x14ac:dyDescent="0.25"/>
  <cols>
    <col min="1" max="1" width="15" style="491" customWidth="1"/>
    <col min="2" max="13" width="8.5703125" style="491" bestFit="1" customWidth="1"/>
    <col min="14" max="16384" width="11.42578125" style="491"/>
  </cols>
  <sheetData>
    <row r="1" spans="1:14" s="70" customFormat="1" ht="18" x14ac:dyDescent="0.25">
      <c r="A1" s="66" t="s">
        <v>512</v>
      </c>
      <c r="B1" s="67"/>
      <c r="C1" s="68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s="115" customFormat="1" ht="15.75" x14ac:dyDescent="0.25">
      <c r="A2" s="116" t="s">
        <v>515</v>
      </c>
      <c r="B2" s="112"/>
      <c r="C2" s="113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1:14" s="115" customFormat="1" ht="15.75" x14ac:dyDescent="0.25">
      <c r="A3" s="116"/>
      <c r="B3" s="112"/>
      <c r="C3" s="113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</row>
    <row r="4" spans="1:14" ht="14.1" customHeight="1" x14ac:dyDescent="0.25">
      <c r="A4" s="679" t="s">
        <v>129</v>
      </c>
      <c r="B4" s="681" t="s">
        <v>0</v>
      </c>
      <c r="C4" s="682"/>
      <c r="D4" s="683"/>
      <c r="E4" s="681" t="s">
        <v>143</v>
      </c>
      <c r="F4" s="682"/>
      <c r="G4" s="683"/>
      <c r="H4" s="681" t="s">
        <v>2</v>
      </c>
      <c r="I4" s="682"/>
      <c r="J4" s="683"/>
      <c r="K4" s="681" t="s">
        <v>3</v>
      </c>
      <c r="L4" s="682"/>
      <c r="M4" s="683"/>
    </row>
    <row r="5" spans="1:14" x14ac:dyDescent="0.25">
      <c r="A5" s="680"/>
      <c r="B5" s="551" t="s">
        <v>156</v>
      </c>
      <c r="C5" s="551" t="s">
        <v>155</v>
      </c>
      <c r="D5" s="551" t="s">
        <v>3</v>
      </c>
      <c r="E5" s="551" t="s">
        <v>156</v>
      </c>
      <c r="F5" s="551" t="s">
        <v>155</v>
      </c>
      <c r="G5" s="551" t="s">
        <v>3</v>
      </c>
      <c r="H5" s="551" t="s">
        <v>156</v>
      </c>
      <c r="I5" s="551" t="s">
        <v>155</v>
      </c>
      <c r="J5" s="551" t="s">
        <v>3</v>
      </c>
      <c r="K5" s="551" t="s">
        <v>156</v>
      </c>
      <c r="L5" s="551" t="s">
        <v>155</v>
      </c>
      <c r="M5" s="551" t="s">
        <v>3</v>
      </c>
    </row>
    <row r="6" spans="1:14" ht="21" x14ac:dyDescent="0.25">
      <c r="A6" s="552" t="s">
        <v>390</v>
      </c>
      <c r="B6" s="553">
        <v>111</v>
      </c>
      <c r="C6" s="553">
        <v>344</v>
      </c>
      <c r="D6" s="553">
        <v>455</v>
      </c>
      <c r="E6" s="553">
        <v>1143</v>
      </c>
      <c r="F6" s="553">
        <v>1468</v>
      </c>
      <c r="G6" s="553">
        <v>2611</v>
      </c>
      <c r="H6" s="553">
        <v>1891</v>
      </c>
      <c r="I6" s="553">
        <v>1607</v>
      </c>
      <c r="J6" s="553">
        <v>3498</v>
      </c>
      <c r="K6" s="553">
        <v>3145</v>
      </c>
      <c r="L6" s="553">
        <v>3419</v>
      </c>
      <c r="M6" s="553">
        <v>6564</v>
      </c>
    </row>
    <row r="7" spans="1:14" x14ac:dyDescent="0.25">
      <c r="A7" s="552" t="s">
        <v>391</v>
      </c>
      <c r="B7" s="554">
        <v>20</v>
      </c>
      <c r="C7" s="554">
        <v>19</v>
      </c>
      <c r="D7" s="554">
        <v>39</v>
      </c>
      <c r="E7" s="554">
        <v>20</v>
      </c>
      <c r="F7" s="554">
        <v>20</v>
      </c>
      <c r="G7" s="554">
        <v>40</v>
      </c>
      <c r="H7" s="554">
        <v>8</v>
      </c>
      <c r="I7" s="554">
        <v>5</v>
      </c>
      <c r="J7" s="554">
        <v>13</v>
      </c>
      <c r="K7" s="554">
        <v>48</v>
      </c>
      <c r="L7" s="554">
        <v>44</v>
      </c>
      <c r="M7" s="554">
        <v>92</v>
      </c>
    </row>
    <row r="8" spans="1:14" x14ac:dyDescent="0.25">
      <c r="A8" s="552" t="s">
        <v>392</v>
      </c>
      <c r="B8" s="554">
        <v>5</v>
      </c>
      <c r="C8" s="554">
        <v>23</v>
      </c>
      <c r="D8" s="554">
        <v>28</v>
      </c>
      <c r="E8" s="554">
        <v>20</v>
      </c>
      <c r="F8" s="554">
        <v>80</v>
      </c>
      <c r="G8" s="554">
        <v>100</v>
      </c>
      <c r="H8" s="554">
        <v>83</v>
      </c>
      <c r="I8" s="554">
        <v>106</v>
      </c>
      <c r="J8" s="554">
        <v>189</v>
      </c>
      <c r="K8" s="554">
        <v>108</v>
      </c>
      <c r="L8" s="554">
        <v>209</v>
      </c>
      <c r="M8" s="554">
        <v>317</v>
      </c>
    </row>
    <row r="9" spans="1:14" x14ac:dyDescent="0.25">
      <c r="A9" s="552" t="s">
        <v>393</v>
      </c>
      <c r="B9" s="554">
        <v>1</v>
      </c>
      <c r="C9" s="554">
        <v>2</v>
      </c>
      <c r="D9" s="554">
        <v>3</v>
      </c>
      <c r="E9" s="554">
        <v>77</v>
      </c>
      <c r="F9" s="554">
        <v>50</v>
      </c>
      <c r="G9" s="554">
        <v>127</v>
      </c>
      <c r="H9" s="554">
        <v>82</v>
      </c>
      <c r="I9" s="554">
        <v>51</v>
      </c>
      <c r="J9" s="554">
        <v>133</v>
      </c>
      <c r="K9" s="554">
        <v>160</v>
      </c>
      <c r="L9" s="554">
        <v>103</v>
      </c>
      <c r="M9" s="554">
        <v>263</v>
      </c>
    </row>
    <row r="10" spans="1:14" x14ac:dyDescent="0.25">
      <c r="A10" s="552" t="s">
        <v>394</v>
      </c>
      <c r="B10" s="554">
        <v>5</v>
      </c>
      <c r="C10" s="554">
        <v>3</v>
      </c>
      <c r="D10" s="554">
        <v>8</v>
      </c>
      <c r="E10" s="554">
        <v>62</v>
      </c>
      <c r="F10" s="554">
        <v>80</v>
      </c>
      <c r="G10" s="554">
        <v>142</v>
      </c>
      <c r="H10" s="554">
        <v>96</v>
      </c>
      <c r="I10" s="554">
        <v>84</v>
      </c>
      <c r="J10" s="554">
        <v>180</v>
      </c>
      <c r="K10" s="554">
        <v>163</v>
      </c>
      <c r="L10" s="554">
        <v>167</v>
      </c>
      <c r="M10" s="554">
        <v>330</v>
      </c>
    </row>
    <row r="11" spans="1:14" x14ac:dyDescent="0.25">
      <c r="A11" s="552" t="s">
        <v>395</v>
      </c>
      <c r="B11" s="554" t="s">
        <v>157</v>
      </c>
      <c r="C11" s="554">
        <v>9</v>
      </c>
      <c r="D11" s="554">
        <v>9</v>
      </c>
      <c r="E11" s="554" t="s">
        <v>157</v>
      </c>
      <c r="F11" s="554">
        <v>5</v>
      </c>
      <c r="G11" s="554">
        <v>5</v>
      </c>
      <c r="H11" s="554">
        <v>1</v>
      </c>
      <c r="I11" s="554">
        <v>2</v>
      </c>
      <c r="J11" s="554">
        <v>3</v>
      </c>
      <c r="K11" s="554">
        <v>1</v>
      </c>
      <c r="L11" s="554">
        <v>16</v>
      </c>
      <c r="M11" s="554">
        <v>17</v>
      </c>
    </row>
    <row r="12" spans="1:14" x14ac:dyDescent="0.25">
      <c r="A12" s="552" t="s">
        <v>396</v>
      </c>
      <c r="B12" s="554" t="s">
        <v>157</v>
      </c>
      <c r="C12" s="554" t="s">
        <v>157</v>
      </c>
      <c r="D12" s="554" t="s">
        <v>157</v>
      </c>
      <c r="E12" s="554" t="s">
        <v>157</v>
      </c>
      <c r="F12" s="554" t="s">
        <v>157</v>
      </c>
      <c r="G12" s="554" t="s">
        <v>157</v>
      </c>
      <c r="H12" s="554">
        <v>167</v>
      </c>
      <c r="I12" s="554">
        <v>52</v>
      </c>
      <c r="J12" s="554">
        <v>219</v>
      </c>
      <c r="K12" s="554">
        <v>167</v>
      </c>
      <c r="L12" s="554">
        <v>52</v>
      </c>
      <c r="M12" s="554">
        <v>219</v>
      </c>
    </row>
    <row r="13" spans="1:14" x14ac:dyDescent="0.25">
      <c r="A13" s="552" t="s">
        <v>397</v>
      </c>
      <c r="B13" s="554" t="s">
        <v>157</v>
      </c>
      <c r="C13" s="554" t="s">
        <v>157</v>
      </c>
      <c r="D13" s="554" t="s">
        <v>157</v>
      </c>
      <c r="E13" s="554" t="s">
        <v>157</v>
      </c>
      <c r="F13" s="554" t="s">
        <v>157</v>
      </c>
      <c r="G13" s="554" t="s">
        <v>157</v>
      </c>
      <c r="H13" s="554">
        <v>19</v>
      </c>
      <c r="I13" s="554">
        <v>21</v>
      </c>
      <c r="J13" s="554">
        <v>40</v>
      </c>
      <c r="K13" s="554">
        <v>19</v>
      </c>
      <c r="L13" s="554">
        <v>21</v>
      </c>
      <c r="M13" s="554">
        <v>40</v>
      </c>
    </row>
    <row r="14" spans="1:14" x14ac:dyDescent="0.25">
      <c r="A14" s="552" t="s">
        <v>398</v>
      </c>
      <c r="B14" s="554" t="s">
        <v>157</v>
      </c>
      <c r="C14" s="554">
        <v>3</v>
      </c>
      <c r="D14" s="554">
        <v>3</v>
      </c>
      <c r="E14" s="554" t="s">
        <v>157</v>
      </c>
      <c r="F14" s="554">
        <v>13</v>
      </c>
      <c r="G14" s="554">
        <v>13</v>
      </c>
      <c r="H14" s="554">
        <v>1</v>
      </c>
      <c r="I14" s="554">
        <v>27</v>
      </c>
      <c r="J14" s="554">
        <v>28</v>
      </c>
      <c r="K14" s="554">
        <v>1</v>
      </c>
      <c r="L14" s="554">
        <v>43</v>
      </c>
      <c r="M14" s="554">
        <v>44</v>
      </c>
    </row>
    <row r="15" spans="1:14" x14ac:dyDescent="0.25">
      <c r="A15" s="552" t="s">
        <v>399</v>
      </c>
      <c r="B15" s="554" t="s">
        <v>157</v>
      </c>
      <c r="C15" s="554" t="s">
        <v>157</v>
      </c>
      <c r="D15" s="554" t="s">
        <v>157</v>
      </c>
      <c r="E15" s="554">
        <v>79</v>
      </c>
      <c r="F15" s="554">
        <v>26</v>
      </c>
      <c r="G15" s="554">
        <v>105</v>
      </c>
      <c r="H15" s="554">
        <v>30</v>
      </c>
      <c r="I15" s="554">
        <v>10</v>
      </c>
      <c r="J15" s="554">
        <v>40</v>
      </c>
      <c r="K15" s="554">
        <v>109</v>
      </c>
      <c r="L15" s="554">
        <v>36</v>
      </c>
      <c r="M15" s="554">
        <v>145</v>
      </c>
    </row>
    <row r="16" spans="1:14" x14ac:dyDescent="0.25">
      <c r="A16" s="552" t="s">
        <v>400</v>
      </c>
      <c r="B16" s="554" t="s">
        <v>157</v>
      </c>
      <c r="C16" s="554" t="s">
        <v>157</v>
      </c>
      <c r="D16" s="554" t="s">
        <v>157</v>
      </c>
      <c r="E16" s="554">
        <v>17</v>
      </c>
      <c r="F16" s="554">
        <v>78</v>
      </c>
      <c r="G16" s="554">
        <v>95</v>
      </c>
      <c r="H16" s="554">
        <v>20</v>
      </c>
      <c r="I16" s="554">
        <v>44</v>
      </c>
      <c r="J16" s="554">
        <v>64</v>
      </c>
      <c r="K16" s="554">
        <v>37</v>
      </c>
      <c r="L16" s="554">
        <v>122</v>
      </c>
      <c r="M16" s="554">
        <v>159</v>
      </c>
    </row>
    <row r="17" spans="1:13" x14ac:dyDescent="0.25">
      <c r="A17" s="552" t="s">
        <v>401</v>
      </c>
      <c r="B17" s="554" t="s">
        <v>157</v>
      </c>
      <c r="C17" s="554" t="s">
        <v>157</v>
      </c>
      <c r="D17" s="554" t="s">
        <v>157</v>
      </c>
      <c r="E17" s="554">
        <v>9</v>
      </c>
      <c r="F17" s="554">
        <v>3</v>
      </c>
      <c r="G17" s="554">
        <v>12</v>
      </c>
      <c r="H17" s="554">
        <v>8</v>
      </c>
      <c r="I17" s="554">
        <v>6</v>
      </c>
      <c r="J17" s="554">
        <v>14</v>
      </c>
      <c r="K17" s="554">
        <v>17</v>
      </c>
      <c r="L17" s="554">
        <v>9</v>
      </c>
      <c r="M17" s="554">
        <v>26</v>
      </c>
    </row>
    <row r="18" spans="1:13" x14ac:dyDescent="0.25">
      <c r="A18" s="552" t="s">
        <v>402</v>
      </c>
      <c r="B18" s="554" t="s">
        <v>157</v>
      </c>
      <c r="C18" s="554">
        <v>1</v>
      </c>
      <c r="D18" s="554">
        <v>1</v>
      </c>
      <c r="E18" s="554" t="s">
        <v>157</v>
      </c>
      <c r="F18" s="554" t="s">
        <v>157</v>
      </c>
      <c r="G18" s="554" t="s">
        <v>157</v>
      </c>
      <c r="H18" s="554">
        <v>126</v>
      </c>
      <c r="I18" s="554">
        <v>59</v>
      </c>
      <c r="J18" s="554">
        <v>185</v>
      </c>
      <c r="K18" s="554">
        <v>126</v>
      </c>
      <c r="L18" s="554">
        <v>60</v>
      </c>
      <c r="M18" s="554">
        <v>186</v>
      </c>
    </row>
    <row r="19" spans="1:13" x14ac:dyDescent="0.25">
      <c r="A19" s="552" t="s">
        <v>403</v>
      </c>
      <c r="B19" s="554" t="s">
        <v>157</v>
      </c>
      <c r="C19" s="554">
        <v>7</v>
      </c>
      <c r="D19" s="554">
        <v>7</v>
      </c>
      <c r="E19" s="554" t="s">
        <v>157</v>
      </c>
      <c r="F19" s="554">
        <v>8</v>
      </c>
      <c r="G19" s="554">
        <v>8</v>
      </c>
      <c r="H19" s="554">
        <v>2</v>
      </c>
      <c r="I19" s="554" t="s">
        <v>157</v>
      </c>
      <c r="J19" s="554">
        <v>2</v>
      </c>
      <c r="K19" s="554">
        <v>2</v>
      </c>
      <c r="L19" s="554">
        <v>15</v>
      </c>
      <c r="M19" s="554">
        <v>17</v>
      </c>
    </row>
    <row r="20" spans="1:13" x14ac:dyDescent="0.25">
      <c r="A20" s="552" t="s">
        <v>404</v>
      </c>
      <c r="B20" s="554" t="s">
        <v>157</v>
      </c>
      <c r="C20" s="554" t="s">
        <v>157</v>
      </c>
      <c r="D20" s="554" t="s">
        <v>157</v>
      </c>
      <c r="E20" s="554">
        <v>1</v>
      </c>
      <c r="F20" s="554">
        <v>26</v>
      </c>
      <c r="G20" s="554">
        <v>27</v>
      </c>
      <c r="H20" s="554">
        <v>15</v>
      </c>
      <c r="I20" s="554">
        <v>42</v>
      </c>
      <c r="J20" s="554">
        <v>57</v>
      </c>
      <c r="K20" s="554">
        <v>16</v>
      </c>
      <c r="L20" s="554">
        <v>68</v>
      </c>
      <c r="M20" s="554">
        <v>84</v>
      </c>
    </row>
    <row r="21" spans="1:13" x14ac:dyDescent="0.25">
      <c r="A21" s="552" t="s">
        <v>405</v>
      </c>
      <c r="B21" s="554" t="s">
        <v>157</v>
      </c>
      <c r="C21" s="554" t="s">
        <v>157</v>
      </c>
      <c r="D21" s="554" t="s">
        <v>157</v>
      </c>
      <c r="E21" s="554">
        <v>59</v>
      </c>
      <c r="F21" s="554">
        <v>44</v>
      </c>
      <c r="G21" s="554">
        <v>103</v>
      </c>
      <c r="H21" s="554">
        <v>55</v>
      </c>
      <c r="I21" s="554">
        <v>27</v>
      </c>
      <c r="J21" s="554">
        <v>82</v>
      </c>
      <c r="K21" s="554">
        <v>114</v>
      </c>
      <c r="L21" s="554">
        <v>71</v>
      </c>
      <c r="M21" s="554">
        <v>185</v>
      </c>
    </row>
    <row r="22" spans="1:13" x14ac:dyDescent="0.25">
      <c r="A22" s="552" t="s">
        <v>406</v>
      </c>
      <c r="B22" s="554">
        <v>1</v>
      </c>
      <c r="C22" s="554">
        <v>8</v>
      </c>
      <c r="D22" s="554">
        <v>9</v>
      </c>
      <c r="E22" s="554">
        <v>9</v>
      </c>
      <c r="F22" s="554">
        <v>29</v>
      </c>
      <c r="G22" s="554">
        <v>38</v>
      </c>
      <c r="H22" s="554">
        <v>15</v>
      </c>
      <c r="I22" s="554">
        <v>38</v>
      </c>
      <c r="J22" s="554">
        <v>53</v>
      </c>
      <c r="K22" s="554">
        <v>25</v>
      </c>
      <c r="L22" s="554">
        <v>75</v>
      </c>
      <c r="M22" s="554">
        <v>100</v>
      </c>
    </row>
    <row r="23" spans="1:13" x14ac:dyDescent="0.25">
      <c r="A23" s="552" t="s">
        <v>407</v>
      </c>
      <c r="B23" s="554">
        <v>2</v>
      </c>
      <c r="C23" s="554" t="s">
        <v>157</v>
      </c>
      <c r="D23" s="554">
        <v>2</v>
      </c>
      <c r="E23" s="554">
        <v>30</v>
      </c>
      <c r="F23" s="554">
        <v>15</v>
      </c>
      <c r="G23" s="554">
        <v>45</v>
      </c>
      <c r="H23" s="554">
        <v>31</v>
      </c>
      <c r="I23" s="554">
        <v>7</v>
      </c>
      <c r="J23" s="554">
        <v>38</v>
      </c>
      <c r="K23" s="554">
        <v>63</v>
      </c>
      <c r="L23" s="554">
        <v>22</v>
      </c>
      <c r="M23" s="554">
        <v>85</v>
      </c>
    </row>
    <row r="24" spans="1:13" x14ac:dyDescent="0.25">
      <c r="A24" s="552" t="s">
        <v>408</v>
      </c>
      <c r="B24" s="554">
        <v>8</v>
      </c>
      <c r="C24" s="554">
        <v>3</v>
      </c>
      <c r="D24" s="554">
        <v>11</v>
      </c>
      <c r="E24" s="554" t="s">
        <v>157</v>
      </c>
      <c r="F24" s="554" t="s">
        <v>157</v>
      </c>
      <c r="G24" s="554" t="s">
        <v>157</v>
      </c>
      <c r="H24" s="554">
        <v>155</v>
      </c>
      <c r="I24" s="554">
        <v>78</v>
      </c>
      <c r="J24" s="554">
        <v>233</v>
      </c>
      <c r="K24" s="554">
        <v>163</v>
      </c>
      <c r="L24" s="554">
        <v>81</v>
      </c>
      <c r="M24" s="554">
        <v>244</v>
      </c>
    </row>
    <row r="25" spans="1:13" x14ac:dyDescent="0.25">
      <c r="A25" s="552" t="s">
        <v>409</v>
      </c>
      <c r="B25" s="554" t="s">
        <v>157</v>
      </c>
      <c r="C25" s="554">
        <v>2</v>
      </c>
      <c r="D25" s="554">
        <v>2</v>
      </c>
      <c r="E25" s="554">
        <v>4</v>
      </c>
      <c r="F25" s="554">
        <v>15</v>
      </c>
      <c r="G25" s="554">
        <v>19</v>
      </c>
      <c r="H25" s="554">
        <v>7</v>
      </c>
      <c r="I25" s="554">
        <v>11</v>
      </c>
      <c r="J25" s="554">
        <v>18</v>
      </c>
      <c r="K25" s="554">
        <v>11</v>
      </c>
      <c r="L25" s="554">
        <v>28</v>
      </c>
      <c r="M25" s="554">
        <v>39</v>
      </c>
    </row>
    <row r="26" spans="1:13" x14ac:dyDescent="0.25">
      <c r="A26" s="552" t="s">
        <v>410</v>
      </c>
      <c r="B26" s="554" t="s">
        <v>157</v>
      </c>
      <c r="C26" s="554" t="s">
        <v>157</v>
      </c>
      <c r="D26" s="554" t="s">
        <v>157</v>
      </c>
      <c r="E26" s="554" t="s">
        <v>157</v>
      </c>
      <c r="F26" s="554">
        <v>20</v>
      </c>
      <c r="G26" s="554">
        <v>20</v>
      </c>
      <c r="H26" s="554" t="s">
        <v>157</v>
      </c>
      <c r="I26" s="554">
        <v>4</v>
      </c>
      <c r="J26" s="554">
        <v>4</v>
      </c>
      <c r="K26" s="554" t="s">
        <v>157</v>
      </c>
      <c r="L26" s="554">
        <v>24</v>
      </c>
      <c r="M26" s="554">
        <v>24</v>
      </c>
    </row>
    <row r="27" spans="1:13" x14ac:dyDescent="0.25">
      <c r="A27" s="552" t="s">
        <v>511</v>
      </c>
      <c r="B27" s="554" t="s">
        <v>157</v>
      </c>
      <c r="C27" s="554" t="s">
        <v>157</v>
      </c>
      <c r="D27" s="554" t="s">
        <v>157</v>
      </c>
      <c r="E27" s="554" t="s">
        <v>157</v>
      </c>
      <c r="F27" s="554" t="s">
        <v>157</v>
      </c>
      <c r="G27" s="554" t="s">
        <v>157</v>
      </c>
      <c r="H27" s="554">
        <v>10</v>
      </c>
      <c r="I27" s="554">
        <v>2</v>
      </c>
      <c r="J27" s="554">
        <v>12</v>
      </c>
      <c r="K27" s="554">
        <v>10</v>
      </c>
      <c r="L27" s="554">
        <v>2</v>
      </c>
      <c r="M27" s="554">
        <v>12</v>
      </c>
    </row>
    <row r="28" spans="1:13" x14ac:dyDescent="0.25">
      <c r="A28" s="552" t="s">
        <v>411</v>
      </c>
      <c r="B28" s="554">
        <v>31</v>
      </c>
      <c r="C28" s="554">
        <v>120</v>
      </c>
      <c r="D28" s="554">
        <v>151</v>
      </c>
      <c r="E28" s="554">
        <v>207</v>
      </c>
      <c r="F28" s="554">
        <v>228</v>
      </c>
      <c r="G28" s="554">
        <v>435</v>
      </c>
      <c r="H28" s="554">
        <v>41</v>
      </c>
      <c r="I28" s="554">
        <v>53</v>
      </c>
      <c r="J28" s="554">
        <v>94</v>
      </c>
      <c r="K28" s="554">
        <v>279</v>
      </c>
      <c r="L28" s="554">
        <v>401</v>
      </c>
      <c r="M28" s="554">
        <v>680</v>
      </c>
    </row>
    <row r="29" spans="1:13" x14ac:dyDescent="0.25">
      <c r="A29" s="552" t="s">
        <v>412</v>
      </c>
      <c r="B29" s="554">
        <v>1</v>
      </c>
      <c r="C29" s="554" t="s">
        <v>157</v>
      </c>
      <c r="D29" s="554">
        <v>1</v>
      </c>
      <c r="E29" s="554">
        <v>154</v>
      </c>
      <c r="F29" s="554">
        <v>130</v>
      </c>
      <c r="G29" s="554">
        <v>284</v>
      </c>
      <c r="H29" s="554">
        <v>296</v>
      </c>
      <c r="I29" s="554">
        <v>128</v>
      </c>
      <c r="J29" s="554">
        <v>424</v>
      </c>
      <c r="K29" s="554">
        <v>451</v>
      </c>
      <c r="L29" s="554">
        <v>258</v>
      </c>
      <c r="M29" s="554">
        <v>709</v>
      </c>
    </row>
    <row r="30" spans="1:13" x14ac:dyDescent="0.25">
      <c r="A30" s="552" t="s">
        <v>413</v>
      </c>
      <c r="B30" s="554">
        <v>7</v>
      </c>
      <c r="C30" s="554">
        <v>39</v>
      </c>
      <c r="D30" s="554">
        <v>46</v>
      </c>
      <c r="E30" s="554">
        <v>31</v>
      </c>
      <c r="F30" s="554">
        <v>220</v>
      </c>
      <c r="G30" s="554">
        <v>251</v>
      </c>
      <c r="H30" s="554">
        <v>16</v>
      </c>
      <c r="I30" s="554">
        <v>75</v>
      </c>
      <c r="J30" s="554">
        <v>91</v>
      </c>
      <c r="K30" s="554">
        <v>54</v>
      </c>
      <c r="L30" s="554">
        <v>334</v>
      </c>
      <c r="M30" s="554">
        <v>388</v>
      </c>
    </row>
    <row r="31" spans="1:13" x14ac:dyDescent="0.25">
      <c r="A31" s="552" t="s">
        <v>414</v>
      </c>
      <c r="B31" s="554" t="s">
        <v>157</v>
      </c>
      <c r="C31" s="554">
        <v>3</v>
      </c>
      <c r="D31" s="554">
        <v>3</v>
      </c>
      <c r="E31" s="554">
        <v>8</v>
      </c>
      <c r="F31" s="554">
        <v>52</v>
      </c>
      <c r="G31" s="554">
        <v>60</v>
      </c>
      <c r="H31" s="554">
        <v>3</v>
      </c>
      <c r="I31" s="554">
        <v>23</v>
      </c>
      <c r="J31" s="554">
        <v>26</v>
      </c>
      <c r="K31" s="554">
        <v>11</v>
      </c>
      <c r="L31" s="554">
        <v>78</v>
      </c>
      <c r="M31" s="554">
        <v>89</v>
      </c>
    </row>
    <row r="32" spans="1:13" x14ac:dyDescent="0.25">
      <c r="A32" s="552" t="s">
        <v>415</v>
      </c>
      <c r="B32" s="554" t="s">
        <v>157</v>
      </c>
      <c r="C32" s="554" t="s">
        <v>157</v>
      </c>
      <c r="D32" s="554" t="s">
        <v>157</v>
      </c>
      <c r="E32" s="554">
        <v>38</v>
      </c>
      <c r="F32" s="554" t="s">
        <v>157</v>
      </c>
      <c r="G32" s="554">
        <v>38</v>
      </c>
      <c r="H32" s="554">
        <v>16</v>
      </c>
      <c r="I32" s="554" t="s">
        <v>157</v>
      </c>
      <c r="J32" s="554">
        <v>16</v>
      </c>
      <c r="K32" s="554">
        <v>54</v>
      </c>
      <c r="L32" s="554" t="s">
        <v>157</v>
      </c>
      <c r="M32" s="554">
        <v>54</v>
      </c>
    </row>
    <row r="33" spans="1:13" x14ac:dyDescent="0.25">
      <c r="A33" s="552" t="s">
        <v>416</v>
      </c>
      <c r="B33" s="554" t="s">
        <v>157</v>
      </c>
      <c r="C33" s="554" t="s">
        <v>157</v>
      </c>
      <c r="D33" s="554" t="s">
        <v>157</v>
      </c>
      <c r="E33" s="554">
        <v>16</v>
      </c>
      <c r="F33" s="554">
        <v>24</v>
      </c>
      <c r="G33" s="554">
        <v>40</v>
      </c>
      <c r="H33" s="554">
        <v>10</v>
      </c>
      <c r="I33" s="554">
        <v>9</v>
      </c>
      <c r="J33" s="554">
        <v>19</v>
      </c>
      <c r="K33" s="554">
        <v>26</v>
      </c>
      <c r="L33" s="554">
        <v>33</v>
      </c>
      <c r="M33" s="554">
        <v>59</v>
      </c>
    </row>
    <row r="34" spans="1:13" x14ac:dyDescent="0.25">
      <c r="A34" s="552" t="s">
        <v>417</v>
      </c>
      <c r="B34" s="554" t="s">
        <v>157</v>
      </c>
      <c r="C34" s="554" t="s">
        <v>157</v>
      </c>
      <c r="D34" s="554" t="s">
        <v>157</v>
      </c>
      <c r="E34" s="554">
        <v>1</v>
      </c>
      <c r="F34" s="554">
        <v>13</v>
      </c>
      <c r="G34" s="554">
        <v>14</v>
      </c>
      <c r="H34" s="554" t="s">
        <v>157</v>
      </c>
      <c r="I34" s="554">
        <v>8</v>
      </c>
      <c r="J34" s="554">
        <v>8</v>
      </c>
      <c r="K34" s="554">
        <v>1</v>
      </c>
      <c r="L34" s="554">
        <v>21</v>
      </c>
      <c r="M34" s="554">
        <v>22</v>
      </c>
    </row>
    <row r="35" spans="1:13" x14ac:dyDescent="0.25">
      <c r="A35" s="552" t="s">
        <v>418</v>
      </c>
      <c r="B35" s="554" t="s">
        <v>157</v>
      </c>
      <c r="C35" s="554" t="s">
        <v>157</v>
      </c>
      <c r="D35" s="554" t="s">
        <v>157</v>
      </c>
      <c r="E35" s="554">
        <v>23</v>
      </c>
      <c r="F35" s="554">
        <v>5</v>
      </c>
      <c r="G35" s="554">
        <v>28</v>
      </c>
      <c r="H35" s="554">
        <v>11</v>
      </c>
      <c r="I35" s="554">
        <v>5</v>
      </c>
      <c r="J35" s="554">
        <v>16</v>
      </c>
      <c r="K35" s="554">
        <v>34</v>
      </c>
      <c r="L35" s="554">
        <v>10</v>
      </c>
      <c r="M35" s="554">
        <v>44</v>
      </c>
    </row>
    <row r="36" spans="1:13" x14ac:dyDescent="0.25">
      <c r="A36" s="552" t="s">
        <v>419</v>
      </c>
      <c r="B36" s="554" t="s">
        <v>157</v>
      </c>
      <c r="C36" s="554" t="s">
        <v>157</v>
      </c>
      <c r="D36" s="554" t="s">
        <v>157</v>
      </c>
      <c r="E36" s="554">
        <v>15</v>
      </c>
      <c r="F36" s="554" t="s">
        <v>157</v>
      </c>
      <c r="G36" s="554">
        <v>15</v>
      </c>
      <c r="H36" s="554">
        <v>20</v>
      </c>
      <c r="I36" s="554">
        <v>1</v>
      </c>
      <c r="J36" s="554">
        <v>21</v>
      </c>
      <c r="K36" s="554">
        <v>35</v>
      </c>
      <c r="L36" s="554">
        <v>1</v>
      </c>
      <c r="M36" s="554">
        <v>36</v>
      </c>
    </row>
    <row r="37" spans="1:13" x14ac:dyDescent="0.25">
      <c r="A37" s="552" t="s">
        <v>420</v>
      </c>
      <c r="B37" s="554">
        <v>5</v>
      </c>
      <c r="C37" s="554" t="s">
        <v>157</v>
      </c>
      <c r="D37" s="554">
        <v>5</v>
      </c>
      <c r="E37" s="554">
        <v>11</v>
      </c>
      <c r="F37" s="554">
        <v>3</v>
      </c>
      <c r="G37" s="554">
        <v>14</v>
      </c>
      <c r="H37" s="554">
        <v>6</v>
      </c>
      <c r="I37" s="554" t="s">
        <v>157</v>
      </c>
      <c r="J37" s="554">
        <v>6</v>
      </c>
      <c r="K37" s="554">
        <v>22</v>
      </c>
      <c r="L37" s="554">
        <v>3</v>
      </c>
      <c r="M37" s="554">
        <v>25</v>
      </c>
    </row>
    <row r="38" spans="1:13" x14ac:dyDescent="0.25">
      <c r="A38" s="552" t="s">
        <v>421</v>
      </c>
      <c r="B38" s="554">
        <v>2</v>
      </c>
      <c r="C38" s="554">
        <v>4</v>
      </c>
      <c r="D38" s="554">
        <v>6</v>
      </c>
      <c r="E38" s="554">
        <v>8</v>
      </c>
      <c r="F38" s="554">
        <v>10</v>
      </c>
      <c r="G38" s="554">
        <v>18</v>
      </c>
      <c r="H38" s="554">
        <v>10</v>
      </c>
      <c r="I38" s="554">
        <v>9</v>
      </c>
      <c r="J38" s="554">
        <v>19</v>
      </c>
      <c r="K38" s="554">
        <v>20</v>
      </c>
      <c r="L38" s="554">
        <v>23</v>
      </c>
      <c r="M38" s="554">
        <v>43</v>
      </c>
    </row>
    <row r="39" spans="1:13" x14ac:dyDescent="0.25">
      <c r="A39" s="552" t="s">
        <v>422</v>
      </c>
      <c r="B39" s="554">
        <v>8</v>
      </c>
      <c r="C39" s="554">
        <v>46</v>
      </c>
      <c r="D39" s="554">
        <v>54</v>
      </c>
      <c r="E39" s="554">
        <v>5</v>
      </c>
      <c r="F39" s="554">
        <v>41</v>
      </c>
      <c r="G39" s="554">
        <v>46</v>
      </c>
      <c r="H39" s="554" t="s">
        <v>157</v>
      </c>
      <c r="I39" s="554">
        <v>13</v>
      </c>
      <c r="J39" s="554">
        <v>13</v>
      </c>
      <c r="K39" s="554">
        <v>13</v>
      </c>
      <c r="L39" s="554">
        <v>100</v>
      </c>
      <c r="M39" s="554">
        <v>113</v>
      </c>
    </row>
    <row r="40" spans="1:13" x14ac:dyDescent="0.25">
      <c r="A40" s="552" t="s">
        <v>423</v>
      </c>
      <c r="B40" s="554">
        <v>6</v>
      </c>
      <c r="C40" s="554">
        <v>8</v>
      </c>
      <c r="D40" s="554">
        <v>14</v>
      </c>
      <c r="E40" s="554">
        <v>80</v>
      </c>
      <c r="F40" s="554">
        <v>64</v>
      </c>
      <c r="G40" s="554">
        <v>144</v>
      </c>
      <c r="H40" s="554">
        <v>119</v>
      </c>
      <c r="I40" s="554">
        <v>83</v>
      </c>
      <c r="J40" s="554">
        <v>202</v>
      </c>
      <c r="K40" s="554">
        <v>205</v>
      </c>
      <c r="L40" s="554">
        <v>155</v>
      </c>
      <c r="M40" s="554">
        <v>360</v>
      </c>
    </row>
    <row r="41" spans="1:13" x14ac:dyDescent="0.25">
      <c r="A41" s="552" t="s">
        <v>424</v>
      </c>
      <c r="B41" s="554" t="s">
        <v>157</v>
      </c>
      <c r="C41" s="554" t="s">
        <v>157</v>
      </c>
      <c r="D41" s="554" t="s">
        <v>157</v>
      </c>
      <c r="E41" s="554" t="s">
        <v>157</v>
      </c>
      <c r="F41" s="554" t="s">
        <v>157</v>
      </c>
      <c r="G41" s="554" t="s">
        <v>157</v>
      </c>
      <c r="H41" s="554">
        <v>12</v>
      </c>
      <c r="I41" s="554">
        <v>41</v>
      </c>
      <c r="J41" s="554">
        <v>53</v>
      </c>
      <c r="K41" s="554">
        <v>12</v>
      </c>
      <c r="L41" s="554">
        <v>41</v>
      </c>
      <c r="M41" s="554">
        <v>53</v>
      </c>
    </row>
    <row r="42" spans="1:13" x14ac:dyDescent="0.25">
      <c r="A42" s="552" t="s">
        <v>425</v>
      </c>
      <c r="B42" s="554">
        <v>1</v>
      </c>
      <c r="C42" s="554">
        <v>5</v>
      </c>
      <c r="D42" s="554">
        <v>6</v>
      </c>
      <c r="E42" s="554" t="s">
        <v>157</v>
      </c>
      <c r="F42" s="554" t="s">
        <v>157</v>
      </c>
      <c r="G42" s="554" t="s">
        <v>157</v>
      </c>
      <c r="H42" s="554">
        <v>144</v>
      </c>
      <c r="I42" s="554">
        <v>305</v>
      </c>
      <c r="J42" s="554">
        <v>449</v>
      </c>
      <c r="K42" s="554">
        <v>145</v>
      </c>
      <c r="L42" s="554">
        <v>310</v>
      </c>
      <c r="M42" s="554">
        <v>455</v>
      </c>
    </row>
    <row r="43" spans="1:13" x14ac:dyDescent="0.25">
      <c r="A43" s="552" t="s">
        <v>426</v>
      </c>
      <c r="B43" s="554" t="s">
        <v>157</v>
      </c>
      <c r="C43" s="554" t="s">
        <v>157</v>
      </c>
      <c r="D43" s="554" t="s">
        <v>157</v>
      </c>
      <c r="E43" s="554" t="s">
        <v>157</v>
      </c>
      <c r="F43" s="554" t="s">
        <v>157</v>
      </c>
      <c r="G43" s="554" t="s">
        <v>157</v>
      </c>
      <c r="H43" s="554">
        <v>41</v>
      </c>
      <c r="I43" s="554">
        <v>7</v>
      </c>
      <c r="J43" s="554">
        <v>48</v>
      </c>
      <c r="K43" s="554">
        <v>41</v>
      </c>
      <c r="L43" s="554">
        <v>7</v>
      </c>
      <c r="M43" s="554">
        <v>48</v>
      </c>
    </row>
    <row r="44" spans="1:13" x14ac:dyDescent="0.25">
      <c r="A44" s="552" t="s">
        <v>427</v>
      </c>
      <c r="B44" s="554" t="s">
        <v>157</v>
      </c>
      <c r="C44" s="554" t="s">
        <v>157</v>
      </c>
      <c r="D44" s="554" t="s">
        <v>157</v>
      </c>
      <c r="E44" s="554" t="s">
        <v>157</v>
      </c>
      <c r="F44" s="554" t="s">
        <v>157</v>
      </c>
      <c r="G44" s="554" t="s">
        <v>157</v>
      </c>
      <c r="H44" s="554">
        <v>17</v>
      </c>
      <c r="I44" s="554">
        <v>20</v>
      </c>
      <c r="J44" s="554">
        <v>37</v>
      </c>
      <c r="K44" s="554">
        <v>17</v>
      </c>
      <c r="L44" s="554">
        <v>20</v>
      </c>
      <c r="M44" s="554">
        <v>37</v>
      </c>
    </row>
    <row r="45" spans="1:13" x14ac:dyDescent="0.25">
      <c r="A45" s="552" t="s">
        <v>428</v>
      </c>
      <c r="B45" s="554">
        <v>4</v>
      </c>
      <c r="C45" s="554">
        <v>8</v>
      </c>
      <c r="D45" s="554">
        <v>12</v>
      </c>
      <c r="E45" s="554" t="s">
        <v>157</v>
      </c>
      <c r="F45" s="554" t="s">
        <v>157</v>
      </c>
      <c r="G45" s="554" t="s">
        <v>157</v>
      </c>
      <c r="H45" s="554">
        <v>114</v>
      </c>
      <c r="I45" s="554">
        <v>94</v>
      </c>
      <c r="J45" s="554">
        <v>208</v>
      </c>
      <c r="K45" s="554">
        <v>118</v>
      </c>
      <c r="L45" s="554">
        <v>102</v>
      </c>
      <c r="M45" s="554">
        <v>220</v>
      </c>
    </row>
    <row r="46" spans="1:13" x14ac:dyDescent="0.25">
      <c r="A46" s="552" t="s">
        <v>429</v>
      </c>
      <c r="B46" s="554" t="s">
        <v>157</v>
      </c>
      <c r="C46" s="554" t="s">
        <v>157</v>
      </c>
      <c r="D46" s="554" t="s">
        <v>157</v>
      </c>
      <c r="E46" s="554">
        <v>7</v>
      </c>
      <c r="F46" s="554">
        <v>32</v>
      </c>
      <c r="G46" s="554">
        <v>39</v>
      </c>
      <c r="H46" s="554">
        <v>4</v>
      </c>
      <c r="I46" s="554">
        <v>1</v>
      </c>
      <c r="J46" s="554">
        <v>5</v>
      </c>
      <c r="K46" s="554">
        <v>11</v>
      </c>
      <c r="L46" s="554">
        <v>33</v>
      </c>
      <c r="M46" s="554">
        <v>44</v>
      </c>
    </row>
    <row r="47" spans="1:13" x14ac:dyDescent="0.25">
      <c r="A47" s="552" t="s">
        <v>430</v>
      </c>
      <c r="B47" s="554" t="s">
        <v>157</v>
      </c>
      <c r="C47" s="554">
        <v>6</v>
      </c>
      <c r="D47" s="554">
        <v>6</v>
      </c>
      <c r="E47" s="554">
        <v>103</v>
      </c>
      <c r="F47" s="554">
        <v>39</v>
      </c>
      <c r="G47" s="554">
        <v>142</v>
      </c>
      <c r="H47" s="554">
        <v>71</v>
      </c>
      <c r="I47" s="554">
        <v>40</v>
      </c>
      <c r="J47" s="554">
        <v>111</v>
      </c>
      <c r="K47" s="554">
        <v>174</v>
      </c>
      <c r="L47" s="554">
        <v>85</v>
      </c>
      <c r="M47" s="554">
        <v>259</v>
      </c>
    </row>
    <row r="48" spans="1:13" x14ac:dyDescent="0.25">
      <c r="A48" s="552" t="s">
        <v>431</v>
      </c>
      <c r="B48" s="554" t="s">
        <v>157</v>
      </c>
      <c r="C48" s="554" t="s">
        <v>157</v>
      </c>
      <c r="D48" s="554" t="s">
        <v>157</v>
      </c>
      <c r="E48" s="554">
        <v>43</v>
      </c>
      <c r="F48" s="554">
        <v>12</v>
      </c>
      <c r="G48" s="554">
        <v>55</v>
      </c>
      <c r="H48" s="554">
        <v>7</v>
      </c>
      <c r="I48" s="554" t="s">
        <v>157</v>
      </c>
      <c r="J48" s="554">
        <v>7</v>
      </c>
      <c r="K48" s="554">
        <v>50</v>
      </c>
      <c r="L48" s="554">
        <v>12</v>
      </c>
      <c r="M48" s="554">
        <v>62</v>
      </c>
    </row>
    <row r="49" spans="1:13" x14ac:dyDescent="0.25">
      <c r="A49" s="552" t="s">
        <v>432</v>
      </c>
      <c r="B49" s="554">
        <v>4</v>
      </c>
      <c r="C49" s="554">
        <v>25</v>
      </c>
      <c r="D49" s="554">
        <v>29</v>
      </c>
      <c r="E49" s="554">
        <v>6</v>
      </c>
      <c r="F49" s="554">
        <v>83</v>
      </c>
      <c r="G49" s="554">
        <v>89</v>
      </c>
      <c r="H49" s="554">
        <v>2</v>
      </c>
      <c r="I49" s="554">
        <v>16</v>
      </c>
      <c r="J49" s="554">
        <v>18</v>
      </c>
      <c r="K49" s="554">
        <v>12</v>
      </c>
      <c r="L49" s="554">
        <v>124</v>
      </c>
      <c r="M49" s="554">
        <v>136</v>
      </c>
    </row>
  </sheetData>
  <mergeCells count="5">
    <mergeCell ref="A4:A5"/>
    <mergeCell ref="B4:D4"/>
    <mergeCell ref="E4:G4"/>
    <mergeCell ref="H4:J4"/>
    <mergeCell ref="K4:M4"/>
  </mergeCells>
  <pageMargins left="0.08" right="0.08" top="1" bottom="1" header="0.5" footer="0.4921259845"/>
  <pageSetup orientation="portrait" horizontalDpi="300" verticalDpi="300" r:id="rId1"/>
  <headerFooter>
    <oddHeader>Régime scolaire des établissements_x000D_Année scolaire 2018-2019_x000D_Uniquement postbac (MEFSTAT commençant par 31-CPGE ou 32-STS)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</vt:i4>
      </vt:variant>
    </vt:vector>
  </HeadingPairs>
  <TitlesOfParts>
    <vt:vector size="23" baseType="lpstr">
      <vt:lpstr>DOC</vt:lpstr>
      <vt:lpstr>sect</vt:lpstr>
      <vt:lpstr>evol</vt:lpstr>
      <vt:lpstr>formation</vt:lpstr>
      <vt:lpstr>etab</vt:lpstr>
      <vt:lpstr>etab_sexe</vt:lpstr>
      <vt:lpstr>pcs</vt:lpstr>
      <vt:lpstr>cartes</vt:lpstr>
      <vt:lpstr>pu_dep_etab</vt:lpstr>
      <vt:lpstr>pu_dep_etab_sexe</vt:lpstr>
      <vt:lpstr>pu03_com_rne_sexe</vt:lpstr>
      <vt:lpstr>pu15_com_rne_sexe</vt:lpstr>
      <vt:lpstr>pu43_com_rne_sexe</vt:lpstr>
      <vt:lpstr>pu63_com_rne_sexe</vt:lpstr>
      <vt:lpstr>pr_dep_etab</vt:lpstr>
      <vt:lpstr>pr_dep_etab_sexe</vt:lpstr>
      <vt:lpstr>pr03_com_rne_sexe</vt:lpstr>
      <vt:lpstr>pr15_com_rne_sexe</vt:lpstr>
      <vt:lpstr>pr43_com_rne_sexe</vt:lpstr>
      <vt:lpstr>pr63_com_rne_sexe</vt:lpstr>
      <vt:lpstr>postbac</vt:lpstr>
      <vt:lpstr>cartes!Impression_des_titres</vt:lpstr>
      <vt:lpstr>pu63_com_rne_sexe!Impression_des_titres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TAUTOU</dc:creator>
  <cp:lastModifiedBy>Utilisateur Windows</cp:lastModifiedBy>
  <cp:lastPrinted>2018-12-13T14:02:12Z</cp:lastPrinted>
  <dcterms:created xsi:type="dcterms:W3CDTF">2018-12-11T12:47:36Z</dcterms:created>
  <dcterms:modified xsi:type="dcterms:W3CDTF">2021-01-06T08:20:38Z</dcterms:modified>
</cp:coreProperties>
</file>