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erso\R\internat\sorties\"/>
    </mc:Choice>
  </mc:AlternateContent>
  <bookViews>
    <workbookView xWindow="0" yWindow="0" windowWidth="29070" windowHeight="15870" tabRatio="721"/>
  </bookViews>
  <sheets>
    <sheet name="DOC" sheetId="28" r:id="rId1"/>
    <sheet name="sect" sheetId="19" r:id="rId2"/>
    <sheet name="evol" sheetId="26" r:id="rId3"/>
    <sheet name="formation" sheetId="27" r:id="rId4"/>
    <sheet name="etab" sheetId="22" r:id="rId5"/>
    <sheet name="etab_sexe" sheetId="23" r:id="rId6"/>
    <sheet name="pcs" sheetId="24" r:id="rId7"/>
    <sheet name="cartes" sheetId="25" r:id="rId8"/>
    <sheet name="pu_dep_etab" sheetId="4" r:id="rId9"/>
    <sheet name="pu_dep_etab_sexe" sheetId="5" r:id="rId10"/>
    <sheet name="pu03_com_rne_sexe" sheetId="6" r:id="rId11"/>
    <sheet name="pu15_com_rne_sexe" sheetId="7" r:id="rId12"/>
    <sheet name="pu43_com_rne_sexe" sheetId="8" r:id="rId13"/>
    <sheet name="pu63_com_rne_sexe" sheetId="9" r:id="rId14"/>
    <sheet name="pr_dep_etab" sheetId="10" r:id="rId15"/>
    <sheet name="pr_dep_etab_sexe" sheetId="11" r:id="rId16"/>
    <sheet name="pr03_com_rne_sexe" sheetId="12" r:id="rId17"/>
    <sheet name="pr15_com_rne_sexe" sheetId="13" r:id="rId18"/>
    <sheet name="pr43_com_rne_sexe" sheetId="14" r:id="rId19"/>
    <sheet name="pr63_com_rne_sexe" sheetId="15" r:id="rId20"/>
    <sheet name="postbac" sheetId="17" r:id="rId21"/>
  </sheets>
  <definedNames>
    <definedName name="_xlnm.Print_Titles" localSheetId="7">cartes!$5:$33</definedName>
    <definedName name="_xlnm.Print_Titles" localSheetId="13">pu63_com_rne_sexe!$4:$5</definedName>
  </definedNames>
  <calcPr calcId="162913"/>
</workbook>
</file>

<file path=xl/calcChain.xml><?xml version="1.0" encoding="utf-8"?>
<calcChain xmlns="http://schemas.openxmlformats.org/spreadsheetml/2006/main">
  <c r="M7" i="25" l="1"/>
  <c r="M6" i="25"/>
  <c r="V5" i="24"/>
  <c r="W5" i="24"/>
  <c r="V6" i="24"/>
  <c r="W6" i="24"/>
  <c r="V7" i="24"/>
  <c r="W7" i="24"/>
  <c r="V8" i="24"/>
  <c r="W8" i="24"/>
  <c r="V9" i="24"/>
  <c r="W9" i="24"/>
  <c r="V10" i="24"/>
  <c r="W10" i="24"/>
  <c r="V11" i="24"/>
  <c r="W11" i="24"/>
  <c r="V12" i="24"/>
  <c r="W12" i="24"/>
  <c r="V13" i="24"/>
  <c r="W13" i="24"/>
  <c r="V14" i="24"/>
  <c r="W14" i="24"/>
  <c r="V15" i="24"/>
  <c r="W15" i="24"/>
  <c r="V16" i="24"/>
  <c r="W16" i="24"/>
  <c r="V17" i="24"/>
  <c r="W17" i="24"/>
  <c r="V18" i="24"/>
  <c r="W18" i="24"/>
  <c r="V19" i="24"/>
  <c r="W19" i="24"/>
  <c r="V20" i="24"/>
  <c r="W20" i="24"/>
  <c r="V21" i="24"/>
  <c r="W21" i="24"/>
  <c r="V22" i="24"/>
  <c r="W22" i="24"/>
  <c r="V23" i="24"/>
  <c r="W23" i="24"/>
  <c r="V24" i="24"/>
  <c r="W24" i="24"/>
  <c r="V25" i="24"/>
  <c r="W25" i="24"/>
  <c r="V26" i="24"/>
  <c r="W26" i="24"/>
  <c r="V27" i="24"/>
  <c r="W27" i="24"/>
  <c r="V28" i="24"/>
  <c r="W28" i="24"/>
  <c r="V29" i="24"/>
  <c r="W29" i="24"/>
  <c r="V30" i="24"/>
  <c r="W30" i="24"/>
  <c r="V31" i="24"/>
  <c r="W31" i="24"/>
  <c r="V32" i="24"/>
  <c r="W32" i="24"/>
  <c r="V33" i="24"/>
  <c r="W33" i="24"/>
  <c r="V34" i="24"/>
  <c r="W34" i="24"/>
  <c r="U6" i="24"/>
  <c r="U7" i="24"/>
  <c r="U8" i="24"/>
  <c r="U9" i="24"/>
  <c r="U10" i="24"/>
  <c r="U11" i="24"/>
  <c r="U12" i="24"/>
  <c r="U13" i="24"/>
  <c r="U14" i="24"/>
  <c r="U15" i="24"/>
  <c r="U16" i="24"/>
  <c r="U17" i="24"/>
  <c r="U18" i="24"/>
  <c r="U19" i="24"/>
  <c r="U20" i="24"/>
  <c r="U21" i="24"/>
  <c r="U22" i="24"/>
  <c r="U23" i="24"/>
  <c r="U24" i="24"/>
  <c r="U25" i="24"/>
  <c r="U26" i="24"/>
  <c r="U27" i="24"/>
  <c r="U28" i="24"/>
  <c r="U29" i="24"/>
  <c r="U30" i="24"/>
  <c r="U31" i="24"/>
  <c r="U32" i="24"/>
  <c r="U33" i="24"/>
  <c r="U34" i="24"/>
  <c r="U5" i="24"/>
  <c r="U53" i="25" l="1"/>
  <c r="T53" i="25"/>
  <c r="U52" i="25"/>
  <c r="T52" i="25"/>
  <c r="U51" i="25"/>
  <c r="T51" i="25"/>
  <c r="U50" i="25"/>
  <c r="T50" i="25"/>
  <c r="U49" i="25"/>
  <c r="T49" i="25"/>
  <c r="U48" i="25"/>
  <c r="T48" i="25"/>
  <c r="U47" i="25"/>
  <c r="T47" i="25"/>
  <c r="U46" i="25"/>
  <c r="T46" i="25"/>
  <c r="U45" i="25"/>
  <c r="T45" i="25"/>
  <c r="U44" i="25"/>
  <c r="T44" i="25"/>
  <c r="U43" i="25"/>
  <c r="T43" i="25"/>
  <c r="U42" i="25"/>
  <c r="T42" i="25"/>
  <c r="U41" i="25"/>
  <c r="T41" i="25"/>
  <c r="U40" i="25"/>
  <c r="T40" i="25"/>
  <c r="U39" i="25"/>
  <c r="T39" i="25"/>
  <c r="U38" i="25"/>
  <c r="T38" i="25"/>
  <c r="U37" i="25"/>
  <c r="T37" i="25"/>
  <c r="U36" i="25"/>
  <c r="T36" i="25"/>
  <c r="U35" i="25"/>
  <c r="T35" i="25"/>
  <c r="U34" i="25"/>
  <c r="T34" i="25"/>
  <c r="U33" i="25"/>
  <c r="T33" i="25"/>
  <c r="U32" i="25"/>
  <c r="T32" i="25"/>
  <c r="U31" i="25"/>
  <c r="T31" i="25"/>
  <c r="U30" i="25"/>
  <c r="T30" i="25"/>
  <c r="U29" i="25"/>
  <c r="T29" i="25"/>
  <c r="U28" i="25"/>
  <c r="T28" i="25"/>
  <c r="U27" i="25"/>
  <c r="T27" i="25"/>
  <c r="U26" i="25"/>
  <c r="T26" i="25"/>
  <c r="U25" i="25"/>
  <c r="T25" i="25"/>
  <c r="U24" i="25"/>
  <c r="T24" i="25"/>
  <c r="U23" i="25"/>
  <c r="T23" i="25"/>
  <c r="U22" i="25"/>
  <c r="T22" i="25"/>
  <c r="U21" i="25"/>
  <c r="T21" i="25"/>
  <c r="U20" i="25"/>
  <c r="T20" i="25"/>
  <c r="U19" i="25"/>
  <c r="T19" i="25"/>
  <c r="U18" i="25"/>
  <c r="T18" i="25"/>
  <c r="U17" i="25"/>
  <c r="T17" i="25"/>
  <c r="U16" i="25"/>
  <c r="T16" i="25"/>
  <c r="U15" i="25"/>
  <c r="T15" i="25"/>
  <c r="U14" i="25"/>
  <c r="T14" i="25"/>
  <c r="U13" i="25"/>
  <c r="T13" i="25"/>
  <c r="U12" i="25"/>
  <c r="T12" i="25"/>
  <c r="U11" i="25"/>
  <c r="T11" i="25"/>
  <c r="U10" i="25"/>
  <c r="T10" i="25"/>
  <c r="U9" i="25"/>
  <c r="T9" i="25"/>
  <c r="U8" i="25"/>
  <c r="T8" i="25"/>
  <c r="U7" i="25"/>
  <c r="T7" i="25"/>
  <c r="T6" i="25"/>
  <c r="U6" i="25"/>
  <c r="L7" i="25" l="1"/>
  <c r="L6" i="25"/>
  <c r="M30" i="25" l="1"/>
  <c r="M42" i="25" l="1"/>
  <c r="L50" i="25"/>
  <c r="L38" i="25"/>
  <c r="L26" i="25"/>
  <c r="L14" i="25"/>
  <c r="M53" i="25"/>
  <c r="M41" i="25"/>
  <c r="M29" i="25"/>
  <c r="M17" i="25"/>
  <c r="L15" i="25"/>
  <c r="L49" i="25"/>
  <c r="L37" i="25"/>
  <c r="L25" i="25"/>
  <c r="L13" i="25"/>
  <c r="M52" i="25"/>
  <c r="M40" i="25"/>
  <c r="M28" i="25"/>
  <c r="M16" i="25"/>
  <c r="L51" i="25"/>
  <c r="L48" i="25"/>
  <c r="L36" i="25"/>
  <c r="L24" i="25"/>
  <c r="L12" i="25"/>
  <c r="M51" i="25"/>
  <c r="M39" i="25"/>
  <c r="M27" i="25"/>
  <c r="M15" i="25"/>
  <c r="L27" i="25"/>
  <c r="L47" i="25"/>
  <c r="L35" i="25"/>
  <c r="L23" i="25"/>
  <c r="L11" i="25"/>
  <c r="M50" i="25"/>
  <c r="M38" i="25"/>
  <c r="M26" i="25"/>
  <c r="M14" i="25"/>
  <c r="L46" i="25"/>
  <c r="L34" i="25"/>
  <c r="L22" i="25"/>
  <c r="L10" i="25"/>
  <c r="M49" i="25"/>
  <c r="M37" i="25"/>
  <c r="M25" i="25"/>
  <c r="M13" i="25"/>
  <c r="L39" i="25"/>
  <c r="L45" i="25"/>
  <c r="L33" i="25"/>
  <c r="L21" i="25"/>
  <c r="L9" i="25"/>
  <c r="M48" i="25"/>
  <c r="M36" i="25"/>
  <c r="M24" i="25"/>
  <c r="M12" i="25"/>
  <c r="M18" i="25"/>
  <c r="L44" i="25"/>
  <c r="L32" i="25"/>
  <c r="L20" i="25"/>
  <c r="L8" i="25"/>
  <c r="M47" i="25"/>
  <c r="M35" i="25"/>
  <c r="M23" i="25"/>
  <c r="M11" i="25"/>
  <c r="L43" i="25"/>
  <c r="L31" i="25"/>
  <c r="L19" i="25"/>
  <c r="M46" i="25"/>
  <c r="M34" i="25"/>
  <c r="M22" i="25"/>
  <c r="M10" i="25"/>
  <c r="L42" i="25"/>
  <c r="L30" i="25"/>
  <c r="L18" i="25"/>
  <c r="M45" i="25"/>
  <c r="M33" i="25"/>
  <c r="M21" i="25"/>
  <c r="M9" i="25"/>
  <c r="L53" i="25"/>
  <c r="L41" i="25"/>
  <c r="L29" i="25"/>
  <c r="L17" i="25"/>
  <c r="M44" i="25"/>
  <c r="M32" i="25"/>
  <c r="M20" i="25"/>
  <c r="M8" i="25"/>
  <c r="L52" i="25"/>
  <c r="L40" i="25"/>
  <c r="L28" i="25"/>
  <c r="L16" i="25"/>
  <c r="M43" i="25"/>
  <c r="M31" i="25"/>
  <c r="M19" i="25"/>
  <c r="U3" i="24"/>
  <c r="T34" i="24" l="1"/>
  <c r="S34" i="24"/>
  <c r="R34" i="24"/>
  <c r="Q34" i="24"/>
  <c r="T33" i="24"/>
  <c r="S33" i="24"/>
  <c r="R33" i="24"/>
  <c r="Q33" i="24"/>
  <c r="T32" i="24"/>
  <c r="S32" i="24"/>
  <c r="R32" i="24"/>
  <c r="Q32" i="24"/>
  <c r="T31" i="24"/>
  <c r="S31" i="24"/>
  <c r="R31" i="24"/>
  <c r="Q31" i="24"/>
  <c r="T30" i="24"/>
  <c r="S30" i="24"/>
  <c r="R30" i="24"/>
  <c r="Q30" i="24"/>
  <c r="T29" i="24"/>
  <c r="S29" i="24"/>
  <c r="R29" i="24"/>
  <c r="Q29" i="24"/>
  <c r="T28" i="24"/>
  <c r="S28" i="24"/>
  <c r="R28" i="24"/>
  <c r="Q28" i="24"/>
  <c r="T27" i="24"/>
  <c r="S27" i="24"/>
  <c r="R27" i="24"/>
  <c r="Q27" i="24"/>
  <c r="T26" i="24"/>
  <c r="S26" i="24"/>
  <c r="R26" i="24"/>
  <c r="Q26" i="24"/>
  <c r="T25" i="24"/>
  <c r="S25" i="24"/>
  <c r="R25" i="24"/>
  <c r="Q25" i="24"/>
  <c r="T24" i="24"/>
  <c r="S24" i="24"/>
  <c r="R24" i="24"/>
  <c r="Q24" i="24"/>
  <c r="T23" i="24"/>
  <c r="S23" i="24"/>
  <c r="R23" i="24"/>
  <c r="Q23" i="24"/>
  <c r="T22" i="24"/>
  <c r="S22" i="24"/>
  <c r="R22" i="24"/>
  <c r="Q22" i="24"/>
  <c r="T21" i="24"/>
  <c r="S21" i="24"/>
  <c r="R21" i="24"/>
  <c r="Q21" i="24"/>
  <c r="T20" i="24"/>
  <c r="S20" i="24"/>
  <c r="R20" i="24"/>
  <c r="Q20" i="24"/>
  <c r="T19" i="24"/>
  <c r="S19" i="24"/>
  <c r="R19" i="24"/>
  <c r="Q19" i="24"/>
  <c r="T18" i="24"/>
  <c r="S18" i="24"/>
  <c r="R18" i="24"/>
  <c r="Q18" i="24"/>
  <c r="T17" i="24"/>
  <c r="S17" i="24"/>
  <c r="R17" i="24"/>
  <c r="Q17" i="24"/>
  <c r="T16" i="24"/>
  <c r="S16" i="24"/>
  <c r="R16" i="24"/>
  <c r="Q16" i="24"/>
  <c r="T15" i="24"/>
  <c r="S15" i="24"/>
  <c r="R15" i="24"/>
  <c r="Q15" i="24"/>
  <c r="T14" i="24"/>
  <c r="S14" i="24"/>
  <c r="R14" i="24"/>
  <c r="Q14" i="24"/>
  <c r="T13" i="24"/>
  <c r="S13" i="24"/>
  <c r="R13" i="24"/>
  <c r="Q13" i="24"/>
  <c r="T12" i="24"/>
  <c r="S12" i="24"/>
  <c r="R12" i="24"/>
  <c r="Q12" i="24"/>
  <c r="T11" i="24"/>
  <c r="S11" i="24"/>
  <c r="R11" i="24"/>
  <c r="Q11" i="24"/>
  <c r="T10" i="24"/>
  <c r="S10" i="24"/>
  <c r="R10" i="24"/>
  <c r="Q10" i="24"/>
  <c r="T9" i="24"/>
  <c r="S9" i="24"/>
  <c r="R9" i="24"/>
  <c r="Q9" i="24"/>
  <c r="T8" i="24"/>
  <c r="S8" i="24"/>
  <c r="R8" i="24"/>
  <c r="Q8" i="24"/>
  <c r="T7" i="24"/>
  <c r="S7" i="24"/>
  <c r="R7" i="24"/>
  <c r="Q7" i="24"/>
  <c r="T6" i="24"/>
  <c r="S6" i="24"/>
  <c r="R6" i="24"/>
  <c r="Q6" i="24"/>
  <c r="T5" i="24"/>
  <c r="S5" i="24"/>
  <c r="R5" i="24"/>
  <c r="Q5" i="24"/>
  <c r="X4" i="24"/>
  <c r="W4" i="24"/>
  <c r="V4" i="24"/>
  <c r="U4" i="24"/>
  <c r="T4" i="24"/>
  <c r="S4" i="24"/>
  <c r="R4" i="24"/>
  <c r="Q4" i="24"/>
  <c r="Q3" i="24"/>
</calcChain>
</file>

<file path=xl/sharedStrings.xml><?xml version="1.0" encoding="utf-8"?>
<sst xmlns="http://schemas.openxmlformats.org/spreadsheetml/2006/main" count="1395" uniqueCount="536">
  <si>
    <t>Internes</t>
  </si>
  <si>
    <t>Demi-pensionnaires</t>
  </si>
  <si>
    <t>Externes</t>
  </si>
  <si>
    <t>Total</t>
  </si>
  <si>
    <t>Part d'internes</t>
  </si>
  <si>
    <t>AIGUEPERSE</t>
  </si>
  <si>
    <t>ALLANCHE</t>
  </si>
  <si>
    <t>ALLEGRE</t>
  </si>
  <si>
    <t>AMBERT</t>
  </si>
  <si>
    <t>ARLANC</t>
  </si>
  <si>
    <t>AUBIERE</t>
  </si>
  <si>
    <t>AUREC-SUR-LOIRE</t>
  </si>
  <si>
    <t>AURILLAC</t>
  </si>
  <si>
    <t>BEAUMONT</t>
  </si>
  <si>
    <t>BELLENAVES</t>
  </si>
  <si>
    <t>BELLERIVE-SUR-ALLIER</t>
  </si>
  <si>
    <t>BESSE-ET-SAINT-ANASTAISE</t>
  </si>
  <si>
    <t>BILLOM</t>
  </si>
  <si>
    <t>BLESLE</t>
  </si>
  <si>
    <t>BOURBON-L'ARCHAMBAULT</t>
  </si>
  <si>
    <t>BOURG-LASTIC</t>
  </si>
  <si>
    <t>BRASSAC-LES-MINES</t>
  </si>
  <si>
    <t>BRIOUDE</t>
  </si>
  <si>
    <t>BRIVES-CHARENSAC</t>
  </si>
  <si>
    <t>CERILLY</t>
  </si>
  <si>
    <t>CEYRAT</t>
  </si>
  <si>
    <t>CHAMALIERES</t>
  </si>
  <si>
    <t>CHAMPEIX</t>
  </si>
  <si>
    <t>CHATEL-GUYON</t>
  </si>
  <si>
    <t>CHAUDES-AIGUES</t>
  </si>
  <si>
    <t>CLERMONT-FERRAND</t>
  </si>
  <si>
    <t>COMMENTRY</t>
  </si>
  <si>
    <t>CONDAT</t>
  </si>
  <si>
    <t>COSNE-D'ALLIER</t>
  </si>
  <si>
    <t>COURNON-D'AUVERGNE</t>
  </si>
  <si>
    <t>COURPIERE</t>
  </si>
  <si>
    <t>CRAPONNE-SUR-ARZON</t>
  </si>
  <si>
    <t>CUNLHAT</t>
  </si>
  <si>
    <t>CUSSET</t>
  </si>
  <si>
    <t>DESERTINES</t>
  </si>
  <si>
    <t>DOMERAT</t>
  </si>
  <si>
    <t>DOMPIERRE-SUR-BESBRE</t>
  </si>
  <si>
    <t>DOYET</t>
  </si>
  <si>
    <t>DUNIERES</t>
  </si>
  <si>
    <t>ESPALY-SAINT-MARCEL</t>
  </si>
  <si>
    <t>GANNAT</t>
  </si>
  <si>
    <t>GERZAT</t>
  </si>
  <si>
    <t>HURIEL</t>
  </si>
  <si>
    <t>ISSOIRE</t>
  </si>
  <si>
    <t>JALIGNY-SUR-BESBRE</t>
  </si>
  <si>
    <t>LA CHAISE-DIEU</t>
  </si>
  <si>
    <t>LA MONNERIE-LE-MONTEL</t>
  </si>
  <si>
    <t>LA TOUR-D'AUVERGNE</t>
  </si>
  <si>
    <t>LANDOS</t>
  </si>
  <si>
    <t>LANGEAC</t>
  </si>
  <si>
    <t>LAPALISSE</t>
  </si>
  <si>
    <t>LAROQUEBROU</t>
  </si>
  <si>
    <t>LE CHAMBON-SUR-LIGNON</t>
  </si>
  <si>
    <t>LE DONJON</t>
  </si>
  <si>
    <t>LE MAYET-DE-MONTAGNE</t>
  </si>
  <si>
    <t>LE MONASTIER-SUR-GAZEILLE</t>
  </si>
  <si>
    <t>LE PUY-EN-VELAY</t>
  </si>
  <si>
    <t>LEMPDES</t>
  </si>
  <si>
    <t>LES ANCIZES-COMPS</t>
  </si>
  <si>
    <t>LES MARTRES-DE-VEYRE</t>
  </si>
  <si>
    <t>LEZOUX</t>
  </si>
  <si>
    <t>LURCY-LEVIS</t>
  </si>
  <si>
    <t>MANZAT</t>
  </si>
  <si>
    <t>MARCILLAT-EN-COMBRAILLE</t>
  </si>
  <si>
    <t>MARINGUES</t>
  </si>
  <si>
    <t>MASSIAC</t>
  </si>
  <si>
    <t>MAURIAC</t>
  </si>
  <si>
    <t>MAURS</t>
  </si>
  <si>
    <t>MONISTROL-SUR-LOIRE</t>
  </si>
  <si>
    <t>MONTLUCON</t>
  </si>
  <si>
    <t>MONTMARAULT</t>
  </si>
  <si>
    <t>MONTSALVY</t>
  </si>
  <si>
    <t>MOULINS</t>
  </si>
  <si>
    <t>MURAT</t>
  </si>
  <si>
    <t>MURAT-LE-QUAIRE</t>
  </si>
  <si>
    <t>NERIS-LES-BAINS</t>
  </si>
  <si>
    <t>NEUSSARGUES EN PINATELLE</t>
  </si>
  <si>
    <t>OLLIERGUES</t>
  </si>
  <si>
    <t>ORCINES</t>
  </si>
  <si>
    <t>PAULHAGUET</t>
  </si>
  <si>
    <t>PIERREFORT</t>
  </si>
  <si>
    <t>PIONSAT</t>
  </si>
  <si>
    <t>PLEAUX</t>
  </si>
  <si>
    <t>PONT-DU-CHATEAU</t>
  </si>
  <si>
    <t>PONTAUMUR</t>
  </si>
  <si>
    <t>PONTGIBAUD</t>
  </si>
  <si>
    <t>PUY-GUILLAUME</t>
  </si>
  <si>
    <t>RETOURNAC</t>
  </si>
  <si>
    <t>RIOM</t>
  </si>
  <si>
    <t>RIOM-ES-MONTAGNES</t>
  </si>
  <si>
    <t>ROCHEFORT-MONTAGNE</t>
  </si>
  <si>
    <t>ROMAGNAT</t>
  </si>
  <si>
    <t>SAINT-AMANT-ROCHE-SAVINE</t>
  </si>
  <si>
    <t>SAINT-ANTHEME</t>
  </si>
  <si>
    <t>SAINT-CERNIN</t>
  </si>
  <si>
    <t>SAINT-DIDIER-EN-VELAY</t>
  </si>
  <si>
    <t>SAINT-DIER-D'AUVERGNE</t>
  </si>
  <si>
    <t>SAINT-ELOY-LES-MINES</t>
  </si>
  <si>
    <t>SAINT-FLOUR</t>
  </si>
  <si>
    <t>SAINT-GERMAIN-DES-FOSSES</t>
  </si>
  <si>
    <t>SAINT-GERMAIN-L'HERM</t>
  </si>
  <si>
    <t>SAINT-GERMAIN-LEMBRON</t>
  </si>
  <si>
    <t>SAINT-GERVAIS-D'AUVERGNE</t>
  </si>
  <si>
    <t>SAINT-JULIEN-CHAPTEUIL</t>
  </si>
  <si>
    <t>SAINT-MAMET-LA-SALVETAT</t>
  </si>
  <si>
    <t>SAINT-POURCAIN-SUR-SIOULE</t>
  </si>
  <si>
    <t>SAINT-SATURNIN</t>
  </si>
  <si>
    <t>SAINT-YORRE</t>
  </si>
  <si>
    <t>SAINTE-FLORINE</t>
  </si>
  <si>
    <t>SAINTE-SIGOLENE</t>
  </si>
  <si>
    <t>SAUGUES</t>
  </si>
  <si>
    <t>TENCE</t>
  </si>
  <si>
    <t>THIERS</t>
  </si>
  <si>
    <t>TRONGET</t>
  </si>
  <si>
    <t>VALLON-EN-SULLY</t>
  </si>
  <si>
    <t>VARENNES-SUR-ALLIER</t>
  </si>
  <si>
    <t>VIC-LE-COMTE</t>
  </si>
  <si>
    <t>VIC-SUR-CERE</t>
  </si>
  <si>
    <t>VICHY</t>
  </si>
  <si>
    <t>VOLVIC</t>
  </si>
  <si>
    <t>YDES</t>
  </si>
  <si>
    <t>YSSINGEAUX</t>
  </si>
  <si>
    <t>YZEURE</t>
  </si>
  <si>
    <t/>
  </si>
  <si>
    <t>Nb d'internes</t>
  </si>
  <si>
    <t>Part du total d'internes de l'académie</t>
  </si>
  <si>
    <t>De 1 à 19</t>
  </si>
  <si>
    <t>De 20 à 99</t>
  </si>
  <si>
    <t>De 100 à 199</t>
  </si>
  <si>
    <t>De 200 à 499</t>
  </si>
  <si>
    <t>500 et plus</t>
  </si>
  <si>
    <t>Part d'internes dans la commune</t>
  </si>
  <si>
    <t>De 0 à 6%</t>
  </si>
  <si>
    <t>De 6% à 12%</t>
  </si>
  <si>
    <t>De 12% à 15%</t>
  </si>
  <si>
    <t>De 15% à 25%</t>
  </si>
  <si>
    <t>25% et plus</t>
  </si>
  <si>
    <t>Demi-pens.</t>
  </si>
  <si>
    <t>Effectifs</t>
  </si>
  <si>
    <t>%</t>
  </si>
  <si>
    <t>Allier</t>
  </si>
  <si>
    <t>Collèges</t>
  </si>
  <si>
    <t>Lycées professionnels</t>
  </si>
  <si>
    <t>Lycées</t>
  </si>
  <si>
    <t>Cantal</t>
  </si>
  <si>
    <t>EREA</t>
  </si>
  <si>
    <t>Haute-Loire</t>
  </si>
  <si>
    <t>Puy-de-Dôme</t>
  </si>
  <si>
    <t>Académie</t>
  </si>
  <si>
    <t>Garçons</t>
  </si>
  <si>
    <t>Filles</t>
  </si>
  <si>
    <t>Total Allier</t>
  </si>
  <si>
    <t>CLG JEAN BAPTISTE DESFILHES</t>
  </si>
  <si>
    <t>CLG JEAN ROSTAND</t>
  </si>
  <si>
    <t>CLG ACHILLE ALLIER</t>
  </si>
  <si>
    <t>CLG FRANCOIS PERON</t>
  </si>
  <si>
    <t>CLG EMILE MALE</t>
  </si>
  <si>
    <t>LYC GENEVIEVE VINCENT</t>
  </si>
  <si>
    <t>CLG EMILE GUILLAUMIN</t>
  </si>
  <si>
    <t>CLG MAURICE CONSTANTIN WEYER</t>
  </si>
  <si>
    <t>LP ALBERT LONDRES</t>
  </si>
  <si>
    <t>LYC ALBERT LONDRES</t>
  </si>
  <si>
    <t>LYC VALERY LARBAUD</t>
  </si>
  <si>
    <t>CLG MARIE CURIE</t>
  </si>
  <si>
    <t>CLG LOUIS ARAGON</t>
  </si>
  <si>
    <t>CLG LOUIS PERGAUD</t>
  </si>
  <si>
    <t>CLG FERDINAND DUBREUIL</t>
  </si>
  <si>
    <t>CLG JOSEPH HENNEQUIN</t>
  </si>
  <si>
    <t>LP GUSTAVE EIFFEL</t>
  </si>
  <si>
    <t>CLG GEORGE SAND</t>
  </si>
  <si>
    <t>CLG DES CHENEVIERES</t>
  </si>
  <si>
    <t>CLG LUCIEN COLON</t>
  </si>
  <si>
    <t>CLG VICTOR HUGO</t>
  </si>
  <si>
    <t>CLG JULES VERNE</t>
  </si>
  <si>
    <t>CLG ANDRE BOUTRY</t>
  </si>
  <si>
    <t>CLG DE LA COMBRAILLE</t>
  </si>
  <si>
    <t>CLG JEAN ZAY</t>
  </si>
  <si>
    <t>CLG JEAN-JACQUES SOULIER</t>
  </si>
  <si>
    <t>CLG JULES FERRY</t>
  </si>
  <si>
    <t>LYC ALBERT EINSTEIN</t>
  </si>
  <si>
    <t>LYC MADAME DE STAEL</t>
  </si>
  <si>
    <t>LYC PAUL CONSTANS</t>
  </si>
  <si>
    <t>CLG JEANNE CLUZEL</t>
  </si>
  <si>
    <t>CLG ANNE DE BEAUJEU</t>
  </si>
  <si>
    <t>CLG CHARLES PEGUY</t>
  </si>
  <si>
    <t>LYC THEODORE DE BANVILLE</t>
  </si>
  <si>
    <t>CLG FRANCOIS RABELAIS</t>
  </si>
  <si>
    <t>CLG JEAN DE LA FONTAINE</t>
  </si>
  <si>
    <t>CLG BLAISE DE VIGENERE</t>
  </si>
  <si>
    <t>LYC BLAISE DE VIGENERE</t>
  </si>
  <si>
    <t>CLG CHARLOTTE DELBO</t>
  </si>
  <si>
    <t>CLG ALAIN FOURNIER</t>
  </si>
  <si>
    <t>CLG ANTOINE DE ST EXUPERY</t>
  </si>
  <si>
    <t>LP VAL D'ALLIER</t>
  </si>
  <si>
    <t>CLG LES CELESTINS</t>
  </si>
  <si>
    <t>CLG FRANCOIS VILLON</t>
  </si>
  <si>
    <t>LYC JEAN MONNET</t>
  </si>
  <si>
    <t>Total Cantal</t>
  </si>
  <si>
    <t>CLG MAURICE PESCHAUD</t>
  </si>
  <si>
    <t>CLG JEANNE DE LA TREILHE</t>
  </si>
  <si>
    <t>CLG LA JORDANNE</t>
  </si>
  <si>
    <t>CLG LA PONETIE</t>
  </si>
  <si>
    <t>EREA ALBERT MONIER</t>
  </si>
  <si>
    <t>LP RAYMOND CORTAT</t>
  </si>
  <si>
    <t>LYC EMILE DUCLAUX</t>
  </si>
  <si>
    <t>LYC MONNET-MERMOZ</t>
  </si>
  <si>
    <t>CLG LOUIS PASTEUR</t>
  </si>
  <si>
    <t>CLG GEORGES POMPIDOU</t>
  </si>
  <si>
    <t>CLG DU VAL DE CERE</t>
  </si>
  <si>
    <t>CLG PIERRE GALERY</t>
  </si>
  <si>
    <t>CLG DU MERIDIEN</t>
  </si>
  <si>
    <t>LYC</t>
  </si>
  <si>
    <t>CLG DES PORTES DU MIDI</t>
  </si>
  <si>
    <t>CLG MARCELLIN BOULE</t>
  </si>
  <si>
    <t>LP JOSEPH CONSTANT</t>
  </si>
  <si>
    <t>CLG DES GORGES DE LA TRUYERE</t>
  </si>
  <si>
    <t>CLG RAYMOND CORTAT</t>
  </si>
  <si>
    <t>CLG GEORGES BATAILLE</t>
  </si>
  <si>
    <t>CLG HENRI MONDOR</t>
  </si>
  <si>
    <t>CLG BLAISE PASCAL</t>
  </si>
  <si>
    <t>CLG LA VIGIERE</t>
  </si>
  <si>
    <t>LYC DE HAUTE AUVERGNE</t>
  </si>
  <si>
    <t>CLG JEAN DAUZIE</t>
  </si>
  <si>
    <t>CLG GEORGES BRASSENS</t>
  </si>
  <si>
    <t>Total Haute-Loire</t>
  </si>
  <si>
    <t>CLG DU MONT BAR</t>
  </si>
  <si>
    <t>CLG DES GORGES DE LA LOIRE</t>
  </si>
  <si>
    <t>CLG DES FONTILLES</t>
  </si>
  <si>
    <t>CLG LA FAYETTE</t>
  </si>
  <si>
    <t>EREA ALEXANDRE VIALATTE</t>
  </si>
  <si>
    <t>LYC LA FAYETTE</t>
  </si>
  <si>
    <t>CLG DES HAUTS DE L'ARZON</t>
  </si>
  <si>
    <t>LP AUGUSTE AYMARD</t>
  </si>
  <si>
    <t>CLG HENRI POURRAT</t>
  </si>
  <si>
    <t>CLG ROBERT LOUIS STEVENSON</t>
  </si>
  <si>
    <t>CLG DU HAUT ALLIER</t>
  </si>
  <si>
    <t>CLG DU LIGNON</t>
  </si>
  <si>
    <t>CLG LAURENT EYNAC</t>
  </si>
  <si>
    <t>CLG JULES VALLES</t>
  </si>
  <si>
    <t>LP JEAN MONNET</t>
  </si>
  <si>
    <t>LYC CHARLES ET ADRIEN DUPUY</t>
  </si>
  <si>
    <t>LYC SIMONE WEIL</t>
  </si>
  <si>
    <t>CLG LE MONTEIL</t>
  </si>
  <si>
    <t>LYC LEONARD DE VINCI</t>
  </si>
  <si>
    <t>CLG VAL DE SENOUIRE</t>
  </si>
  <si>
    <t>CLG BORIS VIAN</t>
  </si>
  <si>
    <t>CLG ROGER RUEL</t>
  </si>
  <si>
    <t>CLG JULES ROMAINS</t>
  </si>
  <si>
    <t>CLG MARGUERITE THOMAS</t>
  </si>
  <si>
    <t>CLG JOACHIM BARRANDE</t>
  </si>
  <si>
    <t>CLG DE LA LIONCHERE</t>
  </si>
  <si>
    <t>CLG JEAN MONNET</t>
  </si>
  <si>
    <t>LYC EMMANUEL CHABRIER</t>
  </si>
  <si>
    <t>Total Puy-de-Dôme</t>
  </si>
  <si>
    <t>CLG DIDEROT</t>
  </si>
  <si>
    <t>LYC BLAISE PASCAL</t>
  </si>
  <si>
    <t>CLG JEAN AUGUSTE SENEZE</t>
  </si>
  <si>
    <t>CLG I. ET F. JOLIOT-CURIE</t>
  </si>
  <si>
    <t>CLG MOLIERE</t>
  </si>
  <si>
    <t>CLG DU PAVIN</t>
  </si>
  <si>
    <t>CLG DU BEFFROI</t>
  </si>
  <si>
    <t>CLG WILLY MABRUT</t>
  </si>
  <si>
    <t>LP FRANCOIS RABELAIS</t>
  </si>
  <si>
    <t>CLG TEILHARD DE CHARDIN</t>
  </si>
  <si>
    <t>CLG ANTOINE GRIMOALD MONNET</t>
  </si>
  <si>
    <t>CLG CHAMPCLAUX</t>
  </si>
  <si>
    <t>CLG ALBERT CAMUS</t>
  </si>
  <si>
    <t>CLG CHARLES BAUDELAIRE</t>
  </si>
  <si>
    <t>CLG GERARD PHILIPE</t>
  </si>
  <si>
    <t>CLG JEANNE D'ARC</t>
  </si>
  <si>
    <t>CLG LA CHARME</t>
  </si>
  <si>
    <t>CLG LUCIE AUBRAC</t>
  </si>
  <si>
    <t>CLG ROGER QUILLIOT</t>
  </si>
  <si>
    <t>LP AMEDEE GASQUET</t>
  </si>
  <si>
    <t>LP CAMILLE CLAUDEL</t>
  </si>
  <si>
    <t>LP MARIE CURIE</t>
  </si>
  <si>
    <t>LP ROGER CLAUSTRES</t>
  </si>
  <si>
    <t>LYC AMBROISE BRUGIERE</t>
  </si>
  <si>
    <t>LYC JEANNE D'ARC</t>
  </si>
  <si>
    <t>LYC SIDOINE APOLLINAIRE</t>
  </si>
  <si>
    <t>CLG LA RIBEYRE</t>
  </si>
  <si>
    <t>CLG MARC BLOCH</t>
  </si>
  <si>
    <t>LYC RENE DESCARTES</t>
  </si>
  <si>
    <t>CLG BELLIME</t>
  </si>
  <si>
    <t>CLG LUCIEN GACHON</t>
  </si>
  <si>
    <t>CLG ANATOLE FRANCE</t>
  </si>
  <si>
    <t>CLG DE VERRIERE</t>
  </si>
  <si>
    <t>CLG LES PRES</t>
  </si>
  <si>
    <t>LP HENRI SAINTE-CLAIRE DEVILLE</t>
  </si>
  <si>
    <t>LYC MURAT</t>
  </si>
  <si>
    <t>CLG DE LA DUROLLE</t>
  </si>
  <si>
    <t>CLG SANCY - ARTENSE</t>
  </si>
  <si>
    <t>CLG ANTOINE DE SAINT EXUPERY</t>
  </si>
  <si>
    <t>CLG</t>
  </si>
  <si>
    <t>CLG GEORGE ONSLOW</t>
  </si>
  <si>
    <t>CLG RENE CASSIN</t>
  </si>
  <si>
    <t>CLG LOUISE MICHEL</t>
  </si>
  <si>
    <t>CLG MARCEL BONY</t>
  </si>
  <si>
    <t>CLG ALEXANDRE VARENNE</t>
  </si>
  <si>
    <t>CLG NESTOR PERRET</t>
  </si>
  <si>
    <t>CLG MORTAIX</t>
  </si>
  <si>
    <t>LP PIERRE BOULANGER</t>
  </si>
  <si>
    <t>CLG PIERRE GIRONNET</t>
  </si>
  <si>
    <t>CLG ANNA GARCIN-MAYADE</t>
  </si>
  <si>
    <t>CLG CONDORCET</t>
  </si>
  <si>
    <t>CLG JEAN VILAR</t>
  </si>
  <si>
    <t>CLG MICHEL DE L'HOSPITAL</t>
  </si>
  <si>
    <t>CLG PIERRE MENDES FRANCE</t>
  </si>
  <si>
    <t>LP MARIE LAURENCIN</t>
  </si>
  <si>
    <t>LYC C. ET P. VIRLOGEUX</t>
  </si>
  <si>
    <t>LYC PIERRE JOEL BONTE</t>
  </si>
  <si>
    <t>CLG GORDON BENNETT</t>
  </si>
  <si>
    <t>EREA DE LATTRE DE TASSIGNY</t>
  </si>
  <si>
    <t>CLG ALEXANDRE VIALATTE</t>
  </si>
  <si>
    <t>CLG VAL D'ANCE</t>
  </si>
  <si>
    <t>LP DESAIX</t>
  </si>
  <si>
    <t>CLG GASPARD DES MONTAGNES</t>
  </si>
  <si>
    <t>CLG DE LIZINIAT</t>
  </si>
  <si>
    <t>CLG BAPTISTE BASCOULERGUE</t>
  </si>
  <si>
    <t>CLG ANTOINE AUDEMBRON</t>
  </si>
  <si>
    <t>LP GERMAINE TILLION</t>
  </si>
  <si>
    <t>LYC JEAN ZAY</t>
  </si>
  <si>
    <t>LYC MONTDORY</t>
  </si>
  <si>
    <t>CLG DE LA COMTE - HENRI BERTRAND</t>
  </si>
  <si>
    <t>CLG SAINT JOSEPH</t>
  </si>
  <si>
    <t>LYC SAINT PIERRE</t>
  </si>
  <si>
    <t>CLG SAINTE PROCULE</t>
  </si>
  <si>
    <t>LYC SAINTE PROCULE</t>
  </si>
  <si>
    <t>CLG SAINT-JOSEPH</t>
  </si>
  <si>
    <t>LP SAINTE-LOUISE</t>
  </si>
  <si>
    <t>LYC SAINTE-LOUISE</t>
  </si>
  <si>
    <t>CLG SAINT BENOIT</t>
  </si>
  <si>
    <t>LP ANNA RODIER</t>
  </si>
  <si>
    <t>LYC ANNA RODIER</t>
  </si>
  <si>
    <t>LYC SAINT BENOIT</t>
  </si>
  <si>
    <t>CLG NOTRE DAME DES VICTOIRES</t>
  </si>
  <si>
    <t>CLG SAINT DOMINIQUE</t>
  </si>
  <si>
    <t>LYC D'ENSEIGNEMENT SUP. DE V ICHY</t>
  </si>
  <si>
    <t>CLG GERBERT</t>
  </si>
  <si>
    <t>LYC DE LA COMMUNICATION ST GERAUD</t>
  </si>
  <si>
    <t>LYC GERBERT</t>
  </si>
  <si>
    <t>CLG NOTRE DAME DES MIRACLES</t>
  </si>
  <si>
    <t>CLG NOTRE DAME DES OLIVIERS</t>
  </si>
  <si>
    <t>CLG SACRE COEUR</t>
  </si>
  <si>
    <t>CLG SAINT JOSEPH LA PRESENTATION</t>
  </si>
  <si>
    <t>LYC LA PRESENTATION</t>
  </si>
  <si>
    <t>CLG NOTRE DAME DE LA FAYE</t>
  </si>
  <si>
    <t>CLG SAINT JULIEN</t>
  </si>
  <si>
    <t>LYC SAINT JULIEN</t>
  </si>
  <si>
    <t>CLG LA CHARTREUSE</t>
  </si>
  <si>
    <t>LP PARADIS</t>
  </si>
  <si>
    <t>LYC LA CHARTREUSE PARADIS</t>
  </si>
  <si>
    <t>CLG NOTRE DAME</t>
  </si>
  <si>
    <t>CLG LE SACRE COEUR</t>
  </si>
  <si>
    <t>CLG SAINT REGIS</t>
  </si>
  <si>
    <t>CLG SAINT-LOUIS</t>
  </si>
  <si>
    <t>LYC ANNE MARIE MARTEL</t>
  </si>
  <si>
    <t>LYC ST-JACQUES DE COMPOSTELLE</t>
  </si>
  <si>
    <t>CLG NOTRE DAME DU CHATEAU</t>
  </si>
  <si>
    <t>LP NOTRE DAME DU CHATEAU</t>
  </si>
  <si>
    <t>LYC NOTRE DAME DU CHATEAU</t>
  </si>
  <si>
    <t>CLG SAINTE BERNADETTE</t>
  </si>
  <si>
    <t>CLG LA PRESENTATION</t>
  </si>
  <si>
    <t>CLG SAINT-MARTIN</t>
  </si>
  <si>
    <t>CLG SAINT LOUIS</t>
  </si>
  <si>
    <t>CLG SAINTE THECLE</t>
  </si>
  <si>
    <t>LYC SAINTE THECLE</t>
  </si>
  <si>
    <t>CLG FENELON</t>
  </si>
  <si>
    <t>CLG FRANC ROSIER</t>
  </si>
  <si>
    <t>CLG LES CORDELIERS</t>
  </si>
  <si>
    <t>CLG MASSILLON</t>
  </si>
  <si>
    <t>CLG SAINT ALYRE</t>
  </si>
  <si>
    <t>LP LES CORDELIERS</t>
  </si>
  <si>
    <t>LP SAINT ALYRE</t>
  </si>
  <si>
    <t>LYC FENELON</t>
  </si>
  <si>
    <t>LYC MASSILLON</t>
  </si>
  <si>
    <t>LYC SAINT ALYRE</t>
  </si>
  <si>
    <t>CLG SAINT PIERRE</t>
  </si>
  <si>
    <t>CLG SAINTE ANNE</t>
  </si>
  <si>
    <t>CLG SAINTE MARIE</t>
  </si>
  <si>
    <t>LYC SAINTE MARIE</t>
  </si>
  <si>
    <t>CLG SAINTE AGNES</t>
  </si>
  <si>
    <t>Total Académie postbac</t>
  </si>
  <si>
    <t>0030025L</t>
  </si>
  <si>
    <t>0030026M</t>
  </si>
  <si>
    <t>0030038A</t>
  </si>
  <si>
    <t>0030051P</t>
  </si>
  <si>
    <t>0030905T</t>
  </si>
  <si>
    <t>0030935A</t>
  </si>
  <si>
    <t>0031041R</t>
  </si>
  <si>
    <t>0031043T</t>
  </si>
  <si>
    <t>0031082K</t>
  </si>
  <si>
    <t>0150006A</t>
  </si>
  <si>
    <t>0150030B</t>
  </si>
  <si>
    <t>0150047V</t>
  </si>
  <si>
    <t>0150747F</t>
  </si>
  <si>
    <t>0430020N</t>
  </si>
  <si>
    <t>0430021P</t>
  </si>
  <si>
    <t>0430055B</t>
  </si>
  <si>
    <t>0430065M</t>
  </si>
  <si>
    <t>0430098Y</t>
  </si>
  <si>
    <t>0430947W</t>
  </si>
  <si>
    <t>0430953C</t>
  </si>
  <si>
    <t>0630018C</t>
  </si>
  <si>
    <t>0630020E</t>
  </si>
  <si>
    <t>0630021F</t>
  </si>
  <si>
    <t>0630022G</t>
  </si>
  <si>
    <t>0630023H</t>
  </si>
  <si>
    <t>0630034V</t>
  </si>
  <si>
    <t>0630041C</t>
  </si>
  <si>
    <t>0630052P</t>
  </si>
  <si>
    <t>0630054S</t>
  </si>
  <si>
    <t>0630061Z</t>
  </si>
  <si>
    <t>0630068G</t>
  </si>
  <si>
    <t>0630069H</t>
  </si>
  <si>
    <t>0630077S</t>
  </si>
  <si>
    <t>0631033F</t>
  </si>
  <si>
    <t>0631068U</t>
  </si>
  <si>
    <t>0631070W</t>
  </si>
  <si>
    <t>0631074A</t>
  </si>
  <si>
    <t>0631075B</t>
  </si>
  <si>
    <t>0631480S</t>
  </si>
  <si>
    <t>0631669X</t>
  </si>
  <si>
    <t>0631861F</t>
  </si>
  <si>
    <t>0631985R</t>
  </si>
  <si>
    <t>Internat et demi-pension</t>
  </si>
  <si>
    <t>dans les établissements du second degré</t>
  </si>
  <si>
    <t>Public et privé</t>
  </si>
  <si>
    <t>Source : rectorat de Clermont-Ferrand, DSE</t>
  </si>
  <si>
    <t xml:space="preserve">des élèves sous statut scolaire inscrits dans les </t>
  </si>
  <si>
    <t>établissements publics et privés sous contrat de l'académie.</t>
  </si>
  <si>
    <t>(2) Base centrale de pilotage pour les données nationales</t>
  </si>
  <si>
    <t>Total élèves</t>
  </si>
  <si>
    <t>Public</t>
  </si>
  <si>
    <t>Privé</t>
  </si>
  <si>
    <t>Régime scolaire selon le secteur</t>
  </si>
  <si>
    <t>Evolution des régimes scolaires</t>
  </si>
  <si>
    <t>Nb</t>
  </si>
  <si>
    <t>Régime scolaire selon le cycle de formation</t>
  </si>
  <si>
    <t xml:space="preserve">Commune </t>
  </si>
  <si>
    <t>Part cumulée croissante</t>
  </si>
  <si>
    <t>Part cumulée décroissante</t>
  </si>
  <si>
    <t xml:space="preserve">Régime scolaire des élèves des établissements publics par département </t>
  </si>
  <si>
    <t>Régime scolaire des élèves des établissements publics par département et sexe</t>
  </si>
  <si>
    <t>Régime scolaire des élèves des établissements publics de l'Allier</t>
  </si>
  <si>
    <t>Régime scolaire des élèves des établissements publics du Cantal</t>
  </si>
  <si>
    <t>Régime scolaire des élèves des établissements publics de Haute-Loire</t>
  </si>
  <si>
    <t>Régime scolaire des élèves des établissements publics du Puy-de-Dôme</t>
  </si>
  <si>
    <t xml:space="preserve">Régime scolaire des élèves des établissements privés par département </t>
  </si>
  <si>
    <t>Régime scolaire des élèves des établissements privés par département et sexe</t>
  </si>
  <si>
    <t>Régime scolaire des élèves des établissements privés de l'Allier</t>
  </si>
  <si>
    <t>Régime scolaire des élèves des établissements privés du Cantal</t>
  </si>
  <si>
    <t>Régime scolaire des élèves des établissements privés de Haute-Loire</t>
  </si>
  <si>
    <t>Régime scolaire des élèves des établissements privés du Puy-de-Dôme</t>
  </si>
  <si>
    <t>1er cycle</t>
  </si>
  <si>
    <t>2d cycle général et technologique</t>
  </si>
  <si>
    <t>2d cycle professionnel</t>
  </si>
  <si>
    <t>Second degré : enseignement spécial</t>
  </si>
  <si>
    <t>Classe préparatoire aux grandes écoles</t>
  </si>
  <si>
    <t>Section de technicien supérieur</t>
  </si>
  <si>
    <t>Préparation diverse post-bac</t>
  </si>
  <si>
    <t>Préparation diverse pré-bac</t>
  </si>
  <si>
    <t>Régime scolaire selon le type d'établissement</t>
  </si>
  <si>
    <t>Régime scolaire par type d'établissement et sexe</t>
  </si>
  <si>
    <t>Agriculteurs exploitants</t>
  </si>
  <si>
    <t>Artisans, commerçants et chefs d'entreprise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</si>
  <si>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</si>
  <si>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</si>
  <si>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</si>
  <si>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</si>
  <si>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</si>
  <si>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 personnes sans activité professionnelle</t>
  </si>
  <si>
    <t>Non renseigné</t>
  </si>
  <si>
    <t>Régime scolaire selon la PCS détaillée</t>
  </si>
  <si>
    <t>COMPARAISON</t>
  </si>
  <si>
    <t>en %</t>
  </si>
  <si>
    <t>(1) y compris sections d'enseignement général et professionnel adapté (SEGPA)</t>
  </si>
  <si>
    <t xml:space="preserve">(2) y compris sections d'enseignement professionnel (SEP) des lycées </t>
  </si>
  <si>
    <t xml:space="preserve">(3) y compris sections d'enseignement général et technologiques (SGT) des LP </t>
  </si>
  <si>
    <t>(4) Etablissements régionaux d'enseignement adapté</t>
  </si>
  <si>
    <t>% internes</t>
  </si>
  <si>
    <t>Collèges (1)</t>
  </si>
  <si>
    <t>Lycées professionnels (2)</t>
  </si>
  <si>
    <t>Lycées (3)</t>
  </si>
  <si>
    <t>EREA (4)</t>
  </si>
  <si>
    <t>Part de demi-pens.</t>
  </si>
  <si>
    <t>% demi-pens.</t>
  </si>
  <si>
    <t>Part d'externes</t>
  </si>
  <si>
    <t>% externes</t>
  </si>
  <si>
    <t>(les onglets de couleur bleu correspondent aux tableaux en annexe de la note)</t>
  </si>
  <si>
    <t>0430968U</t>
  </si>
  <si>
    <t>Régime scolaire des élèves postbac (CPGE et STS) par établissement</t>
  </si>
  <si>
    <t>Année scolaire 2020-2021</t>
  </si>
  <si>
    <t>Académie 2020-2021</t>
  </si>
  <si>
    <t>CLG ANNE FRANK</t>
  </si>
  <si>
    <t>CLG INTERNATIONAL JEANNE D'ARC</t>
  </si>
  <si>
    <t>CLG SAINT JACQUES DE COMPOSTELLE</t>
  </si>
  <si>
    <t>CLG SAINT-GABRIEL</t>
  </si>
  <si>
    <t>LYC SAINT-GABRIEL</t>
  </si>
  <si>
    <t>LP GODEFROY DE BOUILLON</t>
  </si>
  <si>
    <t>LP RENE RAMBAUD - COIFFURE</t>
  </si>
  <si>
    <t>LYC GODEFROY DE BOUILLON</t>
  </si>
  <si>
    <t>CLG SEVIGNE SAINT LOUIS</t>
  </si>
  <si>
    <t>LYC SEVIGNE SAINT LOUIS</t>
  </si>
  <si>
    <t>CLG SAINTE JEANNE D'ARC</t>
  </si>
  <si>
    <t>Année scolaire 2021-2022</t>
  </si>
  <si>
    <t>(1) Données issues du constat national du 04/10/2021 (application SYSCA)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</si>
  <si>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</si>
  <si>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</si>
  <si>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</si>
  <si>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</si>
  <si>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</si>
  <si>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</si>
  <si>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</si>
  <si>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</si>
  <si>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</si>
  <si>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</si>
  <si>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</si>
  <si>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</si>
  <si>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2010-2021</t>
  </si>
  <si>
    <t>Académie 2021-2022</t>
  </si>
  <si>
    <t>France 2021-2022</t>
  </si>
  <si>
    <t>Année scolaire 2011-2012</t>
  </si>
  <si>
    <t>Données liées aux cartes</t>
  </si>
  <si>
    <t>Régime scolaire des élèves par commune de scolarisation</t>
  </si>
  <si>
    <t>Communes de scolarisation classées selon leur nombre d’internes</t>
  </si>
  <si>
    <t>Communes de scolarisation classées selon leur part d’internes</t>
  </si>
  <si>
    <t>Sources et champ : académie : SYSCA 2021, France : BCP 2021 (métro + 5 DOM)</t>
  </si>
  <si>
    <t>LP (2)</t>
  </si>
  <si>
    <r>
      <t xml:space="preserve">Fichier des tableaux utilisés  dans la note statistique </t>
    </r>
    <r>
      <rPr>
        <sz val="11"/>
        <rFont val="Calibri"/>
        <family val="2"/>
        <scheme val="minor"/>
      </rPr>
      <t>n°07-21</t>
    </r>
  </si>
  <si>
    <r>
      <t xml:space="preserve">Disponible sur </t>
    </r>
    <r>
      <rPr>
        <u/>
        <sz val="11"/>
        <color theme="4"/>
        <rFont val="Calibri"/>
        <family val="2"/>
        <scheme val="minor"/>
      </rPr>
      <t>https://stat.ac-clermont.fr/etudes-stats/SSAPublicationsDistributeur.php?id=d59a0b4cb433aa27e460e00d78efe3c4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</si>
</sst>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€_-;\-* #,##0.00\ _€_-;_-* &quot;-&quot;??\ _€_-;_-@_-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#########0"/>
    <numFmt numFmtId="169" formatCode="#####0"/>
    <numFmt numFmtId="170" formatCode="####################0"/>
    <numFmt numFmtId="171" formatCode="0.0&quot;   &quot;"/>
    <numFmt numFmtId="172" formatCode="#,##0.0&quot;   &quot;"/>
    <numFmt numFmtId="173" formatCode="#,##0&quot; &quot;"/>
    <numFmt numFmtId="174" formatCode="#,###&quot; &quot;"/>
    <numFmt numFmtId="175" formatCode="#,##0.0&quot; &quot;"/>
    <numFmt numFmtId="176" formatCode="#,##0.0&quot; &quot;;\-#,##0.0&quot; &quot;;#,###&quot; &quot;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color indexed="9"/>
      <name val="System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12"/>
      <name val="Arial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sz val="10"/>
      <name val="Arial"/>
      <family val="2"/>
    </font>
    <font>
      <b/>
      <i/>
      <sz val="12"/>
      <color rgb="FF00B0F0"/>
      <name val="Arial Narrow"/>
      <family val="2"/>
    </font>
    <font>
      <b/>
      <i/>
      <sz val="10"/>
      <name val="Arial Narrow"/>
      <family val="2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8"/>
      <name val="Times New Roman"/>
      <family val="1"/>
    </font>
    <font>
      <b/>
      <sz val="10"/>
      <color indexed="9"/>
      <name val="System"/>
      <family val="2"/>
    </font>
    <font>
      <sz val="8"/>
      <color rgb="FF000000"/>
      <name val="Arial Narrow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0"/>
      <color theme="1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6"/>
      <color indexed="8"/>
      <name val="Arial Narrow"/>
      <family val="2"/>
    </font>
    <font>
      <b/>
      <sz val="6"/>
      <name val="Arial Narrow"/>
      <family val="2"/>
    </font>
    <font>
      <sz val="7"/>
      <color theme="1"/>
      <name val="Calibri"/>
      <family val="2"/>
      <scheme val="minor"/>
    </font>
    <font>
      <b/>
      <sz val="7"/>
      <name val="Arial Narrow"/>
      <family val="2"/>
    </font>
    <font>
      <i/>
      <sz val="10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color theme="1" tint="0.499984740745262"/>
      <name val="Arial Narrow"/>
      <family val="2"/>
    </font>
    <font>
      <b/>
      <sz val="9"/>
      <color theme="1"/>
      <name val="Arial Narrow"/>
      <family val="2"/>
    </font>
    <font>
      <b/>
      <i/>
      <sz val="8"/>
      <color theme="1" tint="0.499984740745262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7"/>
      <name val="Arial Narrow"/>
      <family val="2"/>
    </font>
    <font>
      <sz val="7"/>
      <color theme="1"/>
      <name val="Arial Narrow"/>
      <family val="2"/>
    </font>
    <font>
      <sz val="7"/>
      <name val="Calibri"/>
      <family val="2"/>
      <scheme val="minor"/>
    </font>
    <font>
      <i/>
      <sz val="7"/>
      <color theme="1" tint="0.499984740745262"/>
      <name val="Arial Narrow"/>
      <family val="2"/>
    </font>
    <font>
      <b/>
      <sz val="7"/>
      <color theme="1"/>
      <name val="Arial Narrow"/>
      <family val="2"/>
    </font>
    <font>
      <i/>
      <sz val="7"/>
      <color theme="1"/>
      <name val="Arial Narrow"/>
      <family val="2"/>
    </font>
    <font>
      <i/>
      <sz val="9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rgb="FFB0B7BB"/>
      </top>
      <bottom style="thin">
        <color rgb="FFB0B7BB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rgb="FFB0B7BB"/>
      </bottom>
      <diagonal/>
    </border>
    <border>
      <left style="thin">
        <color auto="1"/>
      </left>
      <right/>
      <top style="thin">
        <color rgb="FFB0B7BB"/>
      </top>
      <bottom style="thin">
        <color rgb="FFB0B7BB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rgb="FFB0B7BB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B0B7BB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B0B7BB"/>
      </bottom>
      <diagonal/>
    </border>
    <border>
      <left style="thin">
        <color auto="1"/>
      </left>
      <right/>
      <top/>
      <bottom style="thin">
        <color rgb="FFB0B7BB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B0B7BB"/>
      </top>
      <bottom/>
      <diagonal/>
    </border>
    <border>
      <left style="thin">
        <color indexed="64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/>
      <diagonal/>
    </border>
    <border>
      <left style="dashed">
        <color rgb="FF000000"/>
      </left>
      <right style="thin">
        <color rgb="FF000000"/>
      </right>
      <top/>
      <bottom/>
      <diagonal/>
    </border>
    <border>
      <left style="dashed">
        <color rgb="FF000000"/>
      </left>
      <right style="thin">
        <color rgb="FF000000"/>
      </right>
      <top/>
      <bottom style="thin">
        <color rgb="FF00000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rgb="FF000000"/>
      </right>
      <top style="thin">
        <color theme="0" tint="-0.2499465926084170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rgb="FF000000"/>
      </bottom>
      <diagonal/>
    </border>
    <border>
      <left style="thin">
        <color rgb="FF000000"/>
      </left>
      <right/>
      <top style="thin">
        <color theme="0" tint="-0.2499465926084170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rgb="FF000000"/>
      </top>
      <bottom style="thin">
        <color theme="0" tint="-0.2499465926084170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 style="thin">
        <color theme="0" tint="-0.24994659260841701"/>
      </top>
      <bottom style="thin">
        <color rgb="FF000000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1" fillId="0" borderId="0"/>
    <xf numFmtId="9" fontId="1" fillId="0" borderId="0" applyFont="0" applyFill="0" applyBorder="0" applyAlignment="0" applyProtection="0"/>
  </cellStyleXfs>
  <cellXfs count="677">
    <xf numFmtId="0" fontId="0" fillId="0" borderId="0" xfId="0"/>
    <xf numFmtId="0" fontId="19" fillId="0" borderId="0" xfId="0" applyFont="1" applyAlignment="1">
      <alignment horizontal="left" vertical="center"/>
    </xf>
    <xf numFmtId="165" fontId="23" fillId="0" borderId="25" xfId="1" applyNumberFormat="1" applyFont="1" applyBorder="1" applyAlignment="1">
      <alignment vertical="center"/>
    </xf>
    <xf numFmtId="165" fontId="23" fillId="0" borderId="27" xfId="1" applyNumberFormat="1" applyFont="1" applyBorder="1" applyAlignment="1">
      <alignment vertical="center"/>
    </xf>
    <xf numFmtId="165" fontId="21" fillId="36" borderId="20" xfId="1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4" fillId="0" borderId="0" xfId="43" applyFont="1" applyAlignment="1">
      <alignment horizontal="left" vertical="center"/>
    </xf>
    <xf numFmtId="0" fontId="31" fillId="0" borderId="0" xfId="43" applyFont="1" applyAlignment="1">
      <alignment horizontal="left" vertical="center"/>
    </xf>
    <xf numFmtId="0" fontId="31" fillId="0" borderId="0" xfId="43" applyFont="1" applyAlignment="1">
      <alignment horizontal="center" vertical="center" wrapText="1"/>
    </xf>
    <xf numFmtId="0" fontId="31" fillId="0" borderId="0" xfId="43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1" fillId="0" borderId="0" xfId="43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26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6" fillId="38" borderId="0" xfId="0" applyFont="1" applyFill="1" applyAlignment="1">
      <alignment horizontal="left" vertical="center"/>
    </xf>
    <xf numFmtId="0" fontId="36" fillId="38" borderId="0" xfId="0" applyFont="1" applyFill="1" applyAlignment="1">
      <alignment horizontal="left" vertical="center"/>
    </xf>
    <xf numFmtId="0" fontId="37" fillId="38" borderId="23" xfId="0" applyFont="1" applyFill="1" applyBorder="1" applyAlignment="1">
      <alignment horizontal="right" vertical="center" wrapText="1"/>
    </xf>
    <xf numFmtId="0" fontId="37" fillId="38" borderId="42" xfId="0" applyFont="1" applyFill="1" applyBorder="1" applyAlignment="1">
      <alignment horizontal="right" vertical="center" wrapText="1"/>
    </xf>
    <xf numFmtId="0" fontId="24" fillId="38" borderId="26" xfId="0" applyFont="1" applyFill="1" applyBorder="1" applyAlignment="1">
      <alignment horizontal="left" vertical="center"/>
    </xf>
    <xf numFmtId="166" fontId="24" fillId="38" borderId="43" xfId="1" applyNumberFormat="1" applyFont="1" applyFill="1" applyBorder="1" applyAlignment="1">
      <alignment horizontal="right" vertical="center"/>
    </xf>
    <xf numFmtId="165" fontId="25" fillId="38" borderId="26" xfId="1" applyNumberFormat="1" applyFont="1" applyFill="1" applyBorder="1" applyAlignment="1">
      <alignment horizontal="right" vertical="center"/>
    </xf>
    <xf numFmtId="0" fontId="24" fillId="38" borderId="28" xfId="0" applyFont="1" applyFill="1" applyBorder="1" applyAlignment="1">
      <alignment horizontal="left" vertical="center"/>
    </xf>
    <xf numFmtId="166" fontId="24" fillId="38" borderId="44" xfId="1" applyNumberFormat="1" applyFont="1" applyFill="1" applyBorder="1" applyAlignment="1">
      <alignment horizontal="right" vertical="center"/>
    </xf>
    <xf numFmtId="165" fontId="25" fillId="38" borderId="28" xfId="1" applyNumberFormat="1" applyFont="1" applyFill="1" applyBorder="1" applyAlignment="1">
      <alignment horizontal="right" vertical="center"/>
    </xf>
    <xf numFmtId="0" fontId="25" fillId="38" borderId="24" xfId="0" applyFont="1" applyFill="1" applyBorder="1" applyAlignment="1">
      <alignment horizontal="left" vertical="center"/>
    </xf>
    <xf numFmtId="166" fontId="25" fillId="38" borderId="46" xfId="1" applyNumberFormat="1" applyFont="1" applyFill="1" applyBorder="1" applyAlignment="1">
      <alignment horizontal="right" vertical="center"/>
    </xf>
    <xf numFmtId="165" fontId="25" fillId="38" borderId="24" xfId="1" applyNumberFormat="1" applyFont="1" applyFill="1" applyBorder="1" applyAlignment="1">
      <alignment horizontal="right" vertical="center"/>
    </xf>
    <xf numFmtId="166" fontId="24" fillId="0" borderId="44" xfId="1" applyNumberFormat="1" applyFont="1" applyBorder="1" applyAlignment="1">
      <alignment horizontal="right" vertical="center"/>
    </xf>
    <xf numFmtId="165" fontId="25" fillId="0" borderId="28" xfId="1" applyNumberFormat="1" applyFont="1" applyBorder="1" applyAlignment="1">
      <alignment horizontal="right" vertical="center"/>
    </xf>
    <xf numFmtId="0" fontId="38" fillId="33" borderId="0" xfId="0" applyNumberFormat="1" applyFont="1" applyFill="1" applyBorder="1" applyAlignment="1" applyProtection="1"/>
    <xf numFmtId="0" fontId="26" fillId="0" borderId="0" xfId="43" applyFont="1" applyFill="1" applyBorder="1" applyAlignment="1">
      <alignment horizontal="left" vertical="center"/>
    </xf>
    <xf numFmtId="0" fontId="24" fillId="0" borderId="0" xfId="43" applyFont="1" applyFill="1" applyBorder="1" applyAlignment="1">
      <alignment horizontal="left" vertical="center"/>
    </xf>
    <xf numFmtId="0" fontId="24" fillId="0" borderId="0" xfId="43" applyFont="1" applyFill="1" applyBorder="1" applyAlignment="1">
      <alignment horizontal="center" vertical="center" wrapText="1"/>
    </xf>
    <xf numFmtId="0" fontId="24" fillId="0" borderId="0" xfId="43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169" fontId="40" fillId="0" borderId="74" xfId="0" applyNumberFormat="1" applyFont="1" applyFill="1" applyBorder="1" applyAlignment="1">
      <alignment vertical="center" textRotation="90"/>
    </xf>
    <xf numFmtId="0" fontId="40" fillId="0" borderId="74" xfId="0" applyFont="1" applyFill="1" applyBorder="1" applyAlignment="1">
      <alignment vertical="center" textRotation="90"/>
    </xf>
    <xf numFmtId="0" fontId="24" fillId="0" borderId="0" xfId="0" applyFont="1" applyBorder="1" applyAlignment="1">
      <alignment horizontal="left" vertical="center"/>
    </xf>
    <xf numFmtId="0" fontId="24" fillId="0" borderId="81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166" fontId="24" fillId="0" borderId="113" xfId="1" applyNumberFormat="1" applyFont="1" applyBorder="1" applyAlignment="1">
      <alignment horizontal="right" vertical="center"/>
    </xf>
    <xf numFmtId="165" fontId="25" fillId="0" borderId="81" xfId="1" applyNumberFormat="1" applyFont="1" applyBorder="1" applyAlignment="1">
      <alignment horizontal="right" vertical="center"/>
    </xf>
    <xf numFmtId="0" fontId="24" fillId="0" borderId="28" xfId="0" applyFont="1" applyBorder="1" applyAlignment="1">
      <alignment horizontal="left" vertical="center"/>
    </xf>
    <xf numFmtId="0" fontId="25" fillId="0" borderId="77" xfId="0" applyFont="1" applyBorder="1" applyAlignment="1">
      <alignment horizontal="left" vertical="center"/>
    </xf>
    <xf numFmtId="166" fontId="25" fillId="0" borderId="65" xfId="1" applyNumberFormat="1" applyFont="1" applyBorder="1" applyAlignment="1">
      <alignment horizontal="right" vertical="center"/>
    </xf>
    <xf numFmtId="165" fontId="25" fillId="0" borderId="77" xfId="1" applyNumberFormat="1" applyFont="1" applyBorder="1" applyAlignment="1">
      <alignment horizontal="right" vertical="center"/>
    </xf>
    <xf numFmtId="165" fontId="21" fillId="0" borderId="115" xfId="1" applyNumberFormat="1" applyFont="1" applyFill="1" applyBorder="1" applyAlignment="1">
      <alignment horizontal="center" vertical="center" wrapText="1"/>
    </xf>
    <xf numFmtId="0" fontId="44" fillId="0" borderId="0" xfId="43" applyFont="1" applyBorder="1" applyAlignment="1">
      <alignment horizontal="left" vertical="center" wrapText="1"/>
    </xf>
    <xf numFmtId="0" fontId="44" fillId="0" borderId="47" xfId="43" applyFont="1" applyBorder="1" applyAlignment="1">
      <alignment horizontal="left" vertical="center" wrapText="1"/>
    </xf>
    <xf numFmtId="0" fontId="44" fillId="0" borderId="88" xfId="43" applyFont="1" applyBorder="1" applyAlignment="1">
      <alignment horizontal="left" vertical="center" wrapText="1"/>
    </xf>
    <xf numFmtId="0" fontId="44" fillId="0" borderId="89" xfId="43" applyFont="1" applyBorder="1" applyAlignment="1">
      <alignment horizontal="left" vertical="center" wrapText="1"/>
    </xf>
    <xf numFmtId="0" fontId="46" fillId="0" borderId="86" xfId="43" applyFont="1" applyBorder="1" applyAlignment="1">
      <alignment horizontal="left" vertical="center" wrapText="1"/>
    </xf>
    <xf numFmtId="0" fontId="47" fillId="0" borderId="0" xfId="43" applyFont="1" applyBorder="1" applyAlignment="1">
      <alignment horizontal="left" vertical="center" wrapText="1"/>
    </xf>
    <xf numFmtId="0" fontId="46" fillId="0" borderId="71" xfId="43" applyFont="1" applyBorder="1" applyAlignment="1">
      <alignment horizontal="left" vertical="center" wrapText="1"/>
    </xf>
    <xf numFmtId="0" fontId="47" fillId="0" borderId="88" xfId="43" applyFont="1" applyBorder="1" applyAlignment="1">
      <alignment horizontal="left" vertical="center" wrapText="1"/>
    </xf>
    <xf numFmtId="0" fontId="21" fillId="0" borderId="115" xfId="0" applyFont="1" applyFill="1" applyBorder="1" applyAlignment="1">
      <alignment horizontal="center" vertical="center"/>
    </xf>
    <xf numFmtId="0" fontId="21" fillId="0" borderId="1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Continuous" vertical="center"/>
    </xf>
    <xf numFmtId="0" fontId="21" fillId="0" borderId="74" xfId="0" applyFont="1" applyBorder="1" applyAlignment="1">
      <alignment horizontal="centerContinuous" vertical="center"/>
    </xf>
    <xf numFmtId="0" fontId="48" fillId="0" borderId="112" xfId="0" applyFont="1" applyBorder="1" applyAlignment="1">
      <alignment horizontal="centerContinuous" vertical="center"/>
    </xf>
    <xf numFmtId="0" fontId="48" fillId="0" borderId="90" xfId="0" applyFont="1" applyBorder="1" applyAlignment="1">
      <alignment horizontal="centerContinuous" vertical="center"/>
    </xf>
    <xf numFmtId="0" fontId="21" fillId="0" borderId="112" xfId="0" applyFont="1" applyBorder="1" applyAlignment="1">
      <alignment horizontal="centerContinuous" vertical="center"/>
    </xf>
    <xf numFmtId="0" fontId="21" fillId="0" borderId="116" xfId="0" applyFont="1" applyBorder="1" applyAlignment="1">
      <alignment horizontal="centerContinuous" vertical="center"/>
    </xf>
    <xf numFmtId="0" fontId="22" fillId="0" borderId="88" xfId="0" applyFont="1" applyFill="1" applyBorder="1" applyAlignment="1">
      <alignment vertical="center"/>
    </xf>
    <xf numFmtId="0" fontId="43" fillId="0" borderId="47" xfId="0" applyFont="1" applyFill="1" applyBorder="1" applyAlignment="1">
      <alignment horizontal="left" vertical="center" wrapText="1"/>
    </xf>
    <xf numFmtId="0" fontId="43" fillId="0" borderId="89" xfId="0" applyFont="1" applyFill="1" applyBorder="1" applyAlignment="1">
      <alignment horizontal="left" vertical="center" wrapText="1"/>
    </xf>
    <xf numFmtId="0" fontId="24" fillId="0" borderId="81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 wrapText="1"/>
    </xf>
    <xf numFmtId="0" fontId="25" fillId="0" borderId="77" xfId="0" applyFont="1" applyFill="1" applyBorder="1" applyAlignment="1">
      <alignment horizontal="left" vertical="center" wrapText="1"/>
    </xf>
    <xf numFmtId="0" fontId="41" fillId="0" borderId="67" xfId="43" applyFont="1" applyFill="1" applyBorder="1" applyAlignment="1">
      <alignment vertical="center"/>
    </xf>
    <xf numFmtId="0" fontId="42" fillId="0" borderId="23" xfId="0" applyFont="1" applyFill="1" applyBorder="1" applyAlignment="1">
      <alignment horizontal="right" vertical="center" wrapText="1"/>
    </xf>
    <xf numFmtId="0" fontId="42" fillId="0" borderId="42" xfId="0" applyFont="1" applyFill="1" applyBorder="1" applyAlignment="1">
      <alignment horizontal="right" vertical="center" wrapText="1"/>
    </xf>
    <xf numFmtId="0" fontId="41" fillId="0" borderId="26" xfId="0" applyFont="1" applyFill="1" applyBorder="1" applyAlignment="1">
      <alignment horizontal="left" vertical="center"/>
    </xf>
    <xf numFmtId="165" fontId="40" fillId="0" borderId="26" xfId="1" applyNumberFormat="1" applyFont="1" applyFill="1" applyBorder="1" applyAlignment="1">
      <alignment horizontal="right" vertical="center"/>
    </xf>
    <xf numFmtId="0" fontId="41" fillId="0" borderId="28" xfId="0" applyFont="1" applyFill="1" applyBorder="1" applyAlignment="1">
      <alignment horizontal="left" vertical="center"/>
    </xf>
    <xf numFmtId="165" fontId="40" fillId="0" borderId="28" xfId="1" applyNumberFormat="1" applyFont="1" applyFill="1" applyBorder="1" applyAlignment="1">
      <alignment horizontal="right" vertical="center"/>
    </xf>
    <xf numFmtId="0" fontId="40" fillId="0" borderId="24" xfId="0" applyFont="1" applyFill="1" applyBorder="1" applyAlignment="1">
      <alignment horizontal="left" vertical="center"/>
    </xf>
    <xf numFmtId="165" fontId="40" fillId="0" borderId="24" xfId="1" applyNumberFormat="1" applyFont="1" applyFill="1" applyBorder="1" applyAlignment="1">
      <alignment horizontal="right" vertical="center"/>
    </xf>
    <xf numFmtId="165" fontId="41" fillId="0" borderId="25" xfId="1" applyNumberFormat="1" applyFont="1" applyBorder="1" applyAlignment="1">
      <alignment vertical="center"/>
    </xf>
    <xf numFmtId="165" fontId="41" fillId="0" borderId="27" xfId="1" applyNumberFormat="1" applyFont="1" applyBorder="1" applyAlignment="1">
      <alignment vertical="center"/>
    </xf>
    <xf numFmtId="165" fontId="25" fillId="0" borderId="24" xfId="1" applyNumberFormat="1" applyFont="1" applyFill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165" fontId="49" fillId="0" borderId="23" xfId="1" applyNumberFormat="1" applyFont="1" applyFill="1" applyBorder="1" applyAlignment="1">
      <alignment vertical="center"/>
    </xf>
    <xf numFmtId="165" fontId="25" fillId="0" borderId="77" xfId="1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165" fontId="41" fillId="0" borderId="37" xfId="1" applyNumberFormat="1" applyFont="1" applyBorder="1" applyAlignment="1">
      <alignment vertical="center"/>
    </xf>
    <xf numFmtId="0" fontId="53" fillId="0" borderId="0" xfId="43" applyFont="1" applyBorder="1" applyAlignment="1">
      <alignment horizontal="left" vertical="center" wrapText="1"/>
    </xf>
    <xf numFmtId="0" fontId="53" fillId="0" borderId="47" xfId="43" applyFont="1" applyBorder="1" applyAlignment="1">
      <alignment horizontal="left" vertical="center" wrapText="1"/>
    </xf>
    <xf numFmtId="0" fontId="53" fillId="0" borderId="88" xfId="43" applyFont="1" applyBorder="1" applyAlignment="1">
      <alignment horizontal="left" vertical="center" wrapText="1"/>
    </xf>
    <xf numFmtId="0" fontId="53" fillId="0" borderId="89" xfId="43" applyFont="1" applyBorder="1" applyAlignment="1">
      <alignment horizontal="left" vertical="center" wrapText="1"/>
    </xf>
    <xf numFmtId="0" fontId="46" fillId="0" borderId="0" xfId="43" applyFont="1" applyBorder="1" applyAlignment="1">
      <alignment horizontal="left" vertical="center" wrapText="1"/>
    </xf>
    <xf numFmtId="0" fontId="46" fillId="0" borderId="47" xfId="43" applyFont="1" applyBorder="1" applyAlignment="1">
      <alignment horizontal="left" vertical="center" wrapText="1"/>
    </xf>
    <xf numFmtId="0" fontId="46" fillId="0" borderId="88" xfId="43" applyFont="1" applyBorder="1" applyAlignment="1">
      <alignment horizontal="left" vertical="center" wrapText="1"/>
    </xf>
    <xf numFmtId="0" fontId="46" fillId="0" borderId="89" xfId="43" applyFont="1" applyBorder="1" applyAlignment="1">
      <alignment horizontal="left" vertical="center" wrapText="1"/>
    </xf>
    <xf numFmtId="0" fontId="47" fillId="0" borderId="0" xfId="43" applyFont="1" applyAlignment="1">
      <alignment horizontal="center" vertical="center" wrapText="1"/>
    </xf>
    <xf numFmtId="0" fontId="47" fillId="0" borderId="0" xfId="43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21" fillId="0" borderId="138" xfId="0" applyFont="1" applyBorder="1" applyAlignment="1">
      <alignment horizontal="centerContinuous" vertical="center"/>
    </xf>
    <xf numFmtId="0" fontId="0" fillId="33" borderId="0" xfId="0" applyNumberFormat="1" applyFont="1" applyFill="1" applyBorder="1" applyAlignment="1" applyProtection="1">
      <alignment vertical="center"/>
    </xf>
    <xf numFmtId="0" fontId="41" fillId="0" borderId="81" xfId="0" applyNumberFormat="1" applyFont="1" applyBorder="1" applyAlignment="1">
      <alignment vertical="center"/>
    </xf>
    <xf numFmtId="0" fontId="41" fillId="0" borderId="28" xfId="0" applyNumberFormat="1" applyFont="1" applyBorder="1" applyAlignment="1">
      <alignment vertical="center"/>
    </xf>
    <xf numFmtId="0" fontId="40" fillId="36" borderId="81" xfId="0" applyNumberFormat="1" applyFont="1" applyFill="1" applyBorder="1" applyAlignment="1">
      <alignment vertical="center"/>
    </xf>
    <xf numFmtId="0" fontId="40" fillId="36" borderId="77" xfId="0" applyNumberFormat="1" applyFont="1" applyFill="1" applyBorder="1" applyAlignment="1">
      <alignment vertical="center"/>
    </xf>
    <xf numFmtId="0" fontId="41" fillId="0" borderId="139" xfId="0" applyNumberFormat="1" applyFont="1" applyBorder="1" applyAlignment="1">
      <alignment vertical="center"/>
    </xf>
    <xf numFmtId="0" fontId="41" fillId="0" borderId="72" xfId="0" applyNumberFormat="1" applyFont="1" applyBorder="1" applyAlignment="1">
      <alignment vertical="center"/>
    </xf>
    <xf numFmtId="0" fontId="24" fillId="0" borderId="81" xfId="0" applyNumberFormat="1" applyFont="1" applyBorder="1" applyAlignment="1">
      <alignment vertical="center"/>
    </xf>
    <xf numFmtId="0" fontId="24" fillId="0" borderId="28" xfId="0" applyNumberFormat="1" applyFont="1" applyBorder="1" applyAlignment="1">
      <alignment vertical="center"/>
    </xf>
    <xf numFmtId="0" fontId="24" fillId="0" borderId="28" xfId="1" applyNumberFormat="1" applyFont="1" applyBorder="1" applyAlignment="1">
      <alignment vertical="center"/>
    </xf>
    <xf numFmtId="0" fontId="24" fillId="0" borderId="139" xfId="1" applyNumberFormat="1" applyFont="1" applyBorder="1" applyAlignment="1">
      <alignment vertical="center"/>
    </xf>
    <xf numFmtId="0" fontId="24" fillId="0" borderId="72" xfId="1" applyNumberFormat="1" applyFont="1" applyBorder="1" applyAlignment="1">
      <alignment vertical="center"/>
    </xf>
    <xf numFmtId="0" fontId="24" fillId="0" borderId="81" xfId="1" applyNumberFormat="1" applyFont="1" applyBorder="1" applyAlignment="1">
      <alignment vertical="center"/>
    </xf>
    <xf numFmtId="0" fontId="64" fillId="34" borderId="10" xfId="0" applyNumberFormat="1" applyFont="1" applyFill="1" applyBorder="1" applyAlignment="1" applyProtection="1">
      <alignment horizontal="center" vertical="center" wrapText="1"/>
    </xf>
    <xf numFmtId="0" fontId="64" fillId="34" borderId="10" xfId="0" applyNumberFormat="1" applyFont="1" applyFill="1" applyBorder="1" applyAlignment="1" applyProtection="1">
      <alignment horizontal="left" vertical="center" wrapText="1"/>
    </xf>
    <xf numFmtId="165" fontId="21" fillId="0" borderId="90" xfId="1" applyNumberFormat="1" applyFont="1" applyFill="1" applyBorder="1" applyAlignment="1">
      <alignment horizontal="center" vertical="center" wrapText="1"/>
    </xf>
    <xf numFmtId="165" fontId="21" fillId="0" borderId="112" xfId="1" applyNumberFormat="1" applyFont="1" applyFill="1" applyBorder="1" applyAlignment="1">
      <alignment horizontal="center" vertical="center" wrapText="1"/>
    </xf>
    <xf numFmtId="0" fontId="21" fillId="0" borderId="138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38" fillId="33" borderId="0" xfId="0" applyNumberFormat="1" applyFont="1" applyFill="1" applyBorder="1" applyAlignment="1" applyProtection="1">
      <alignment horizontal="right" vertical="center"/>
    </xf>
    <xf numFmtId="167" fontId="38" fillId="33" borderId="0" xfId="0" applyNumberFormat="1" applyFont="1" applyFill="1" applyBorder="1" applyAlignment="1" applyProtection="1">
      <alignment horizontal="right" vertical="center"/>
    </xf>
    <xf numFmtId="0" fontId="38" fillId="0" borderId="0" xfId="0" applyFont="1" applyAlignment="1">
      <alignment horizontal="left" vertical="center"/>
    </xf>
    <xf numFmtId="167" fontId="67" fillId="0" borderId="0" xfId="0" applyNumberFormat="1" applyFont="1" applyAlignment="1">
      <alignment horizontal="left" vertical="center"/>
    </xf>
    <xf numFmtId="167" fontId="68" fillId="0" borderId="0" xfId="0" applyNumberFormat="1" applyFont="1" applyAlignment="1">
      <alignment horizontal="left" vertical="center"/>
    </xf>
    <xf numFmtId="0" fontId="38" fillId="33" borderId="0" xfId="0" applyNumberFormat="1" applyFont="1" applyFill="1" applyBorder="1" applyAlignment="1" applyProtection="1">
      <alignment horizontal="left" vertical="center"/>
    </xf>
    <xf numFmtId="0" fontId="29" fillId="34" borderId="140" xfId="0" applyNumberFormat="1" applyFont="1" applyFill="1" applyBorder="1" applyAlignment="1" applyProtection="1">
      <alignment horizontal="left" vertical="center" wrapText="1"/>
    </xf>
    <xf numFmtId="0" fontId="29" fillId="34" borderId="140" xfId="0" applyNumberFormat="1" applyFont="1" applyFill="1" applyBorder="1" applyAlignment="1" applyProtection="1">
      <alignment horizontal="center" vertical="center" wrapText="1"/>
    </xf>
    <xf numFmtId="167" fontId="29" fillId="34" borderId="140" xfId="0" applyNumberFormat="1" applyFont="1" applyFill="1" applyBorder="1" applyAlignment="1" applyProtection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30" fillId="34" borderId="84" xfId="0" applyNumberFormat="1" applyFont="1" applyFill="1" applyBorder="1" applyAlignment="1" applyProtection="1">
      <alignment wrapText="1"/>
    </xf>
    <xf numFmtId="0" fontId="30" fillId="34" borderId="80" xfId="0" applyNumberFormat="1" applyFont="1" applyFill="1" applyBorder="1" applyAlignment="1" applyProtection="1">
      <alignment wrapText="1"/>
    </xf>
    <xf numFmtId="0" fontId="71" fillId="33" borderId="0" xfId="0" applyNumberFormat="1" applyFont="1" applyFill="1" applyBorder="1" applyAlignment="1" applyProtection="1">
      <alignment horizontal="left" vertical="center"/>
    </xf>
    <xf numFmtId="0" fontId="26" fillId="39" borderId="0" xfId="0" applyFont="1" applyFill="1" applyAlignment="1">
      <alignment horizontal="left" vertical="center"/>
    </xf>
    <xf numFmtId="0" fontId="19" fillId="39" borderId="0" xfId="0" applyFont="1" applyFill="1" applyAlignment="1">
      <alignment horizontal="left" vertical="center"/>
    </xf>
    <xf numFmtId="0" fontId="26" fillId="0" borderId="0" xfId="43" applyFont="1" applyAlignment="1">
      <alignment horizontal="left" vertical="center"/>
    </xf>
    <xf numFmtId="0" fontId="57" fillId="0" borderId="71" xfId="43" applyFont="1" applyBorder="1" applyAlignment="1">
      <alignment horizontal="center" textRotation="90"/>
    </xf>
    <xf numFmtId="0" fontId="57" fillId="0" borderId="105" xfId="43" applyFont="1" applyBorder="1" applyAlignment="1">
      <alignment horizontal="center" textRotation="90"/>
    </xf>
    <xf numFmtId="0" fontId="57" fillId="0" borderId="89" xfId="43" applyFont="1" applyBorder="1" applyAlignment="1">
      <alignment horizontal="center" textRotation="90"/>
    </xf>
    <xf numFmtId="0" fontId="57" fillId="0" borderId="114" xfId="43" applyFont="1" applyBorder="1" applyAlignment="1">
      <alignment horizontal="center" textRotation="90"/>
    </xf>
    <xf numFmtId="0" fontId="57" fillId="0" borderId="88" xfId="43" applyFont="1" applyBorder="1" applyAlignment="1">
      <alignment horizontal="center" textRotation="90"/>
    </xf>
    <xf numFmtId="0" fontId="57" fillId="0" borderId="77" xfId="43" applyFont="1" applyBorder="1" applyAlignment="1">
      <alignment horizontal="center" textRotation="90"/>
    </xf>
    <xf numFmtId="0" fontId="57" fillId="0" borderId="120" xfId="43" applyFont="1" applyBorder="1" applyAlignment="1">
      <alignment horizontal="center" textRotation="90"/>
    </xf>
    <xf numFmtId="0" fontId="0" fillId="0" borderId="0" xfId="0" applyAlignment="1">
      <alignment horizontal="centerContinuous" vertical="center" wrapText="1"/>
    </xf>
    <xf numFmtId="0" fontId="20" fillId="0" borderId="0" xfId="0" applyFont="1" applyAlignment="1">
      <alignment horizontal="centerContinuous" vertical="center" wrapText="1"/>
    </xf>
    <xf numFmtId="3" fontId="23" fillId="0" borderId="86" xfId="1" applyNumberFormat="1" applyFont="1" applyBorder="1" applyAlignment="1">
      <alignment horizontal="right" vertical="center" wrapText="1"/>
    </xf>
    <xf numFmtId="3" fontId="23" fillId="0" borderId="97" xfId="1" applyNumberFormat="1" applyFont="1" applyBorder="1" applyAlignment="1">
      <alignment horizontal="right" vertical="center" wrapText="1"/>
    </xf>
    <xf numFmtId="3" fontId="21" fillId="0" borderId="119" xfId="1" applyNumberFormat="1" applyFont="1" applyBorder="1" applyAlignment="1">
      <alignment horizontal="right" vertical="center" wrapText="1"/>
    </xf>
    <xf numFmtId="0" fontId="38" fillId="33" borderId="0" xfId="0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vertical="center"/>
    </xf>
    <xf numFmtId="0" fontId="20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9" fillId="34" borderId="11" xfId="0" applyNumberFormat="1" applyFont="1" applyFill="1" applyBorder="1" applyAlignment="1" applyProtection="1">
      <alignment horizontal="center" vertical="center" wrapText="1"/>
    </xf>
    <xf numFmtId="0" fontId="29" fillId="34" borderId="133" xfId="0" applyNumberFormat="1" applyFont="1" applyFill="1" applyBorder="1" applyAlignment="1" applyProtection="1">
      <alignment horizontal="center" vertical="center" wrapText="1"/>
    </xf>
    <xf numFmtId="0" fontId="29" fillId="34" borderId="10" xfId="0" applyNumberFormat="1" applyFont="1" applyFill="1" applyBorder="1" applyAlignment="1" applyProtection="1">
      <alignment horizontal="center" vertical="center" wrapText="1"/>
    </xf>
    <xf numFmtId="0" fontId="29" fillId="34" borderId="1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9" fillId="33" borderId="0" xfId="0" applyNumberFormat="1" applyFont="1" applyFill="1" applyBorder="1" applyAlignment="1" applyProtection="1">
      <alignment vertical="center"/>
    </xf>
    <xf numFmtId="0" fontId="0" fillId="39" borderId="0" xfId="0" applyFill="1" applyAlignment="1">
      <alignment vertical="center"/>
    </xf>
    <xf numFmtId="0" fontId="20" fillId="39" borderId="0" xfId="0" applyFont="1" applyFill="1" applyAlignment="1">
      <alignment horizontal="centerContinuous" vertical="center"/>
    </xf>
    <xf numFmtId="0" fontId="32" fillId="39" borderId="0" xfId="0" applyFont="1" applyFill="1" applyAlignment="1">
      <alignment horizontal="centerContinuous" vertical="center"/>
    </xf>
    <xf numFmtId="0" fontId="54" fillId="39" borderId="0" xfId="0" applyFont="1" applyFill="1" applyAlignment="1">
      <alignment vertical="center"/>
    </xf>
    <xf numFmtId="0" fontId="0" fillId="39" borderId="0" xfId="0" applyNumberFormat="1" applyFont="1" applyFill="1" applyBorder="1" applyAlignment="1" applyProtection="1">
      <alignment vertical="center"/>
    </xf>
    <xf numFmtId="0" fontId="29" fillId="39" borderId="11" xfId="0" applyNumberFormat="1" applyFont="1" applyFill="1" applyBorder="1" applyAlignment="1" applyProtection="1">
      <alignment horizontal="center" vertical="center" wrapText="1"/>
    </xf>
    <xf numFmtId="0" fontId="29" fillId="39" borderId="133" xfId="0" applyNumberFormat="1" applyFont="1" applyFill="1" applyBorder="1" applyAlignment="1" applyProtection="1">
      <alignment horizontal="center" vertical="center" wrapText="1"/>
    </xf>
    <xf numFmtId="0" fontId="29" fillId="39" borderId="10" xfId="0" applyNumberFormat="1" applyFont="1" applyFill="1" applyBorder="1" applyAlignment="1" applyProtection="1">
      <alignment horizontal="center" vertical="center" wrapText="1"/>
    </xf>
    <xf numFmtId="0" fontId="29" fillId="39" borderId="129" xfId="0" applyNumberFormat="1" applyFont="1" applyFill="1" applyBorder="1" applyAlignment="1" applyProtection="1">
      <alignment horizontal="center" vertical="center" wrapText="1"/>
    </xf>
    <xf numFmtId="0" fontId="30" fillId="39" borderId="14" xfId="0" applyNumberFormat="1" applyFont="1" applyFill="1" applyBorder="1" applyAlignment="1" applyProtection="1">
      <alignment horizontal="left" vertical="center" wrapText="1"/>
    </xf>
    <xf numFmtId="0" fontId="30" fillId="39" borderId="16" xfId="0" applyNumberFormat="1" applyFont="1" applyFill="1" applyBorder="1" applyAlignment="1" applyProtection="1">
      <alignment horizontal="left" vertical="center" wrapText="1"/>
    </xf>
    <xf numFmtId="0" fontId="30" fillId="39" borderId="15" xfId="0" applyNumberFormat="1" applyFont="1" applyFill="1" applyBorder="1" applyAlignment="1" applyProtection="1">
      <alignment horizontal="left" vertical="center" wrapText="1"/>
    </xf>
    <xf numFmtId="0" fontId="29" fillId="39" borderId="10" xfId="0" applyNumberFormat="1" applyFont="1" applyFill="1" applyBorder="1" applyAlignment="1" applyProtection="1">
      <alignment horizontal="left" vertical="center" wrapText="1"/>
    </xf>
    <xf numFmtId="0" fontId="72" fillId="0" borderId="0" xfId="0" applyFont="1" applyAlignment="1">
      <alignment vertical="center"/>
    </xf>
    <xf numFmtId="0" fontId="73" fillId="0" borderId="0" xfId="43" applyFont="1" applyFill="1" applyBorder="1" applyAlignment="1">
      <alignment horizontal="left" vertical="center"/>
    </xf>
    <xf numFmtId="0" fontId="73" fillId="0" borderId="0" xfId="43" applyFont="1" applyFill="1" applyBorder="1" applyAlignment="1">
      <alignment horizontal="center" vertical="center" wrapText="1"/>
    </xf>
    <xf numFmtId="0" fontId="73" fillId="0" borderId="0" xfId="43" applyFont="1" applyFill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4" fillId="0" borderId="0" xfId="43" applyFont="1" applyAlignment="1">
      <alignment horizontal="left" vertical="center"/>
    </xf>
    <xf numFmtId="0" fontId="74" fillId="0" borderId="0" xfId="43" applyFont="1" applyAlignment="1">
      <alignment horizontal="center" vertical="center" wrapText="1"/>
    </xf>
    <xf numFmtId="0" fontId="74" fillId="0" borderId="0" xfId="43" applyFont="1" applyAlignment="1">
      <alignment horizontal="center" vertical="center"/>
    </xf>
    <xf numFmtId="0" fontId="73" fillId="0" borderId="0" xfId="0" applyFont="1" applyAlignment="1">
      <alignment horizontal="centerContinuous" vertical="center"/>
    </xf>
    <xf numFmtId="0" fontId="72" fillId="0" borderId="0" xfId="0" applyFont="1" applyAlignment="1">
      <alignment horizontal="centerContinuous" vertical="center"/>
    </xf>
    <xf numFmtId="0" fontId="74" fillId="0" borderId="0" xfId="43" applyFont="1" applyAlignment="1">
      <alignment horizontal="left" vertical="center" wrapText="1"/>
    </xf>
    <xf numFmtId="0" fontId="72" fillId="39" borderId="0" xfId="0" applyFont="1" applyFill="1" applyAlignment="1">
      <alignment vertical="center"/>
    </xf>
    <xf numFmtId="0" fontId="73" fillId="39" borderId="0" xfId="0" applyFont="1" applyFill="1" applyAlignment="1">
      <alignment horizontal="centerContinuous" vertical="center"/>
    </xf>
    <xf numFmtId="0" fontId="72" fillId="39" borderId="0" xfId="0" applyFont="1" applyFill="1" applyAlignment="1">
      <alignment horizontal="centerContinuous" vertical="center"/>
    </xf>
    <xf numFmtId="0" fontId="58" fillId="0" borderId="71" xfId="43" applyFont="1" applyBorder="1" applyAlignment="1">
      <alignment horizontal="center" textRotation="90"/>
    </xf>
    <xf numFmtId="0" fontId="58" fillId="0" borderId="105" xfId="43" applyFont="1" applyBorder="1" applyAlignment="1">
      <alignment horizontal="center" textRotation="90"/>
    </xf>
    <xf numFmtId="0" fontId="58" fillId="0" borderId="89" xfId="43" applyFont="1" applyBorder="1" applyAlignment="1">
      <alignment horizontal="center" textRotation="90"/>
    </xf>
    <xf numFmtId="0" fontId="58" fillId="0" borderId="114" xfId="43" applyFont="1" applyBorder="1" applyAlignment="1">
      <alignment horizontal="center" textRotation="90"/>
    </xf>
    <xf numFmtId="0" fontId="58" fillId="0" borderId="88" xfId="43" applyFont="1" applyBorder="1" applyAlignment="1">
      <alignment horizontal="center" textRotation="90"/>
    </xf>
    <xf numFmtId="0" fontId="58" fillId="0" borderId="77" xfId="43" applyFont="1" applyBorder="1" applyAlignment="1">
      <alignment horizontal="center" textRotation="90"/>
    </xf>
    <xf numFmtId="0" fontId="58" fillId="0" borderId="120" xfId="43" applyFont="1" applyBorder="1" applyAlignment="1">
      <alignment horizontal="center" textRotation="90"/>
    </xf>
    <xf numFmtId="0" fontId="60" fillId="0" borderId="27" xfId="0" applyFont="1" applyFill="1" applyBorder="1" applyAlignment="1">
      <alignment horizontal="left" vertical="center" wrapText="1"/>
    </xf>
    <xf numFmtId="0" fontId="75" fillId="0" borderId="47" xfId="0" applyFont="1" applyFill="1" applyBorder="1" applyAlignment="1">
      <alignment horizontal="left" vertical="center"/>
    </xf>
    <xf numFmtId="0" fontId="76" fillId="33" borderId="0" xfId="0" applyNumberFormat="1" applyFont="1" applyFill="1" applyBorder="1" applyAlignment="1" applyProtection="1">
      <alignment vertical="center"/>
    </xf>
    <xf numFmtId="0" fontId="60" fillId="0" borderId="27" xfId="0" applyFont="1" applyFill="1" applyBorder="1" applyAlignment="1">
      <alignment vertical="center" wrapText="1"/>
    </xf>
    <xf numFmtId="0" fontId="60" fillId="0" borderId="37" xfId="0" applyFont="1" applyFill="1" applyBorder="1" applyAlignment="1">
      <alignment horizontal="left" vertical="center" wrapText="1"/>
    </xf>
    <xf numFmtId="0" fontId="75" fillId="0" borderId="42" xfId="0" applyFont="1" applyFill="1" applyBorder="1" applyAlignment="1">
      <alignment horizontal="left" vertical="center"/>
    </xf>
    <xf numFmtId="0" fontId="77" fillId="0" borderId="0" xfId="0" applyNumberFormat="1" applyFont="1" applyFill="1" applyBorder="1" applyAlignment="1" applyProtection="1">
      <alignment vertical="center"/>
    </xf>
    <xf numFmtId="0" fontId="46" fillId="0" borderId="84" xfId="43" applyFont="1" applyBorder="1" applyAlignment="1">
      <alignment horizontal="left" vertical="center" wrapText="1"/>
    </xf>
    <xf numFmtId="174" fontId="47" fillId="0" borderId="86" xfId="43" applyNumberFormat="1" applyFont="1" applyBorder="1" applyAlignment="1">
      <alignment horizontal="right" vertical="center"/>
    </xf>
    <xf numFmtId="174" fontId="47" fillId="0" borderId="97" xfId="43" applyNumberFormat="1" applyFont="1" applyBorder="1" applyAlignment="1">
      <alignment horizontal="right" vertical="center"/>
    </xf>
    <xf numFmtId="174" fontId="46" fillId="0" borderId="47" xfId="43" applyNumberFormat="1" applyFont="1" applyBorder="1" applyAlignment="1">
      <alignment horizontal="right" vertical="center"/>
    </xf>
    <xf numFmtId="174" fontId="47" fillId="0" borderId="122" xfId="43" applyNumberFormat="1" applyFont="1" applyBorder="1" applyAlignment="1">
      <alignment horizontal="right" vertical="center"/>
    </xf>
    <xf numFmtId="174" fontId="47" fillId="0" borderId="0" xfId="43" applyNumberFormat="1" applyFont="1" applyBorder="1" applyAlignment="1">
      <alignment horizontal="right" vertical="center"/>
    </xf>
    <xf numFmtId="174" fontId="46" fillId="0" borderId="28" xfId="43" applyNumberFormat="1" applyFont="1" applyBorder="1" applyAlignment="1">
      <alignment horizontal="right" vertical="center"/>
    </xf>
    <xf numFmtId="174" fontId="46" fillId="0" borderId="123" xfId="43" applyNumberFormat="1" applyFont="1" applyBorder="1" applyAlignment="1">
      <alignment horizontal="right" vertical="center"/>
    </xf>
    <xf numFmtId="174" fontId="46" fillId="0" borderId="0" xfId="43" applyNumberFormat="1" applyFont="1" applyBorder="1" applyAlignment="1">
      <alignment horizontal="right" vertical="center"/>
    </xf>
    <xf numFmtId="174" fontId="46" fillId="0" borderId="97" xfId="43" applyNumberFormat="1" applyFont="1" applyBorder="1" applyAlignment="1">
      <alignment horizontal="right" vertical="center"/>
    </xf>
    <xf numFmtId="174" fontId="46" fillId="0" borderId="87" xfId="43" applyNumberFormat="1" applyFont="1" applyBorder="1" applyAlignment="1">
      <alignment horizontal="right" vertical="center"/>
    </xf>
    <xf numFmtId="174" fontId="47" fillId="0" borderId="71" xfId="43" applyNumberFormat="1" applyFont="1" applyBorder="1" applyAlignment="1">
      <alignment horizontal="right" vertical="center"/>
    </xf>
    <xf numFmtId="174" fontId="47" fillId="0" borderId="124" xfId="43" applyNumberFormat="1" applyFont="1" applyBorder="1" applyAlignment="1">
      <alignment horizontal="right" vertical="center"/>
    </xf>
    <xf numFmtId="174" fontId="46" fillId="0" borderId="89" xfId="43" applyNumberFormat="1" applyFont="1" applyBorder="1" applyAlignment="1">
      <alignment horizontal="right" vertical="center"/>
    </xf>
    <xf numFmtId="174" fontId="47" fillId="0" borderId="125" xfId="43" applyNumberFormat="1" applyFont="1" applyBorder="1" applyAlignment="1">
      <alignment horizontal="right" vertical="center"/>
    </xf>
    <xf numFmtId="174" fontId="47" fillId="0" borderId="88" xfId="43" applyNumberFormat="1" applyFont="1" applyBorder="1" applyAlignment="1">
      <alignment horizontal="right" vertical="center"/>
    </xf>
    <xf numFmtId="174" fontId="46" fillId="0" borderId="45" xfId="43" applyNumberFormat="1" applyFont="1" applyBorder="1" applyAlignment="1">
      <alignment horizontal="right" vertical="center"/>
    </xf>
    <xf numFmtId="174" fontId="46" fillId="0" borderId="120" xfId="43" applyNumberFormat="1" applyFont="1" applyBorder="1" applyAlignment="1">
      <alignment horizontal="right" vertical="center"/>
    </xf>
    <xf numFmtId="174" fontId="46" fillId="0" borderId="88" xfId="43" applyNumberFormat="1" applyFont="1" applyBorder="1" applyAlignment="1">
      <alignment horizontal="right" vertical="center"/>
    </xf>
    <xf numFmtId="174" fontId="46" fillId="0" borderId="124" xfId="43" applyNumberFormat="1" applyFont="1" applyBorder="1" applyAlignment="1">
      <alignment horizontal="right" vertical="center"/>
    </xf>
    <xf numFmtId="174" fontId="59" fillId="33" borderId="0" xfId="0" applyNumberFormat="1" applyFont="1" applyFill="1" applyBorder="1" applyAlignment="1" applyProtection="1">
      <alignment vertical="center"/>
    </xf>
    <xf numFmtId="174" fontId="75" fillId="0" borderId="27" xfId="0" applyNumberFormat="1" applyFont="1" applyFill="1" applyBorder="1" applyAlignment="1">
      <alignment horizontal="right" vertical="center"/>
    </xf>
    <xf numFmtId="174" fontId="75" fillId="0" borderId="49" xfId="0" applyNumberFormat="1" applyFont="1" applyFill="1" applyBorder="1" applyAlignment="1">
      <alignment horizontal="right" vertical="center"/>
    </xf>
    <xf numFmtId="174" fontId="60" fillId="0" borderId="28" xfId="0" applyNumberFormat="1" applyFont="1" applyFill="1" applyBorder="1" applyAlignment="1">
      <alignment horizontal="right" vertical="center"/>
    </xf>
    <xf numFmtId="174" fontId="60" fillId="0" borderId="27" xfId="0" applyNumberFormat="1" applyFont="1" applyFill="1" applyBorder="1" applyAlignment="1">
      <alignment horizontal="right" vertical="center"/>
    </xf>
    <xf numFmtId="174" fontId="75" fillId="0" borderId="53" xfId="0" applyNumberFormat="1" applyFont="1" applyFill="1" applyBorder="1" applyAlignment="1">
      <alignment horizontal="right" vertical="center"/>
    </xf>
    <xf numFmtId="174" fontId="75" fillId="0" borderId="37" xfId="0" applyNumberFormat="1" applyFont="1" applyFill="1" applyBorder="1" applyAlignment="1">
      <alignment horizontal="right" vertical="center"/>
    </xf>
    <xf numFmtId="174" fontId="75" fillId="0" borderId="50" xfId="0" applyNumberFormat="1" applyFont="1" applyFill="1" applyBorder="1" applyAlignment="1">
      <alignment horizontal="right" vertical="center"/>
    </xf>
    <xf numFmtId="174" fontId="60" fillId="0" borderId="45" xfId="0" applyNumberFormat="1" applyFont="1" applyFill="1" applyBorder="1" applyAlignment="1">
      <alignment horizontal="right" vertical="center"/>
    </xf>
    <xf numFmtId="174" fontId="60" fillId="0" borderId="37" xfId="0" applyNumberFormat="1" applyFont="1" applyFill="1" applyBorder="1" applyAlignment="1">
      <alignment horizontal="right" vertical="center"/>
    </xf>
    <xf numFmtId="174" fontId="75" fillId="0" borderId="54" xfId="0" applyNumberFormat="1" applyFont="1" applyFill="1" applyBorder="1" applyAlignment="1">
      <alignment horizontal="right" vertical="center"/>
    </xf>
    <xf numFmtId="174" fontId="77" fillId="0" borderId="0" xfId="0" applyNumberFormat="1" applyFont="1" applyFill="1" applyBorder="1" applyAlignment="1" applyProtection="1">
      <alignment vertical="center"/>
    </xf>
    <xf numFmtId="174" fontId="46" fillId="0" borderId="104" xfId="43" applyNumberFormat="1" applyFont="1" applyBorder="1" applyAlignment="1">
      <alignment horizontal="right" vertical="center"/>
    </xf>
    <xf numFmtId="174" fontId="47" fillId="0" borderId="137" xfId="43" applyNumberFormat="1" applyFont="1" applyBorder="1" applyAlignment="1">
      <alignment horizontal="right" vertical="center"/>
    </xf>
    <xf numFmtId="174" fontId="46" fillId="0" borderId="71" xfId="43" applyNumberFormat="1" applyFont="1" applyBorder="1" applyAlignment="1">
      <alignment horizontal="right" vertical="center"/>
    </xf>
    <xf numFmtId="174" fontId="46" fillId="0" borderId="54" xfId="43" applyNumberFormat="1" applyFont="1" applyBorder="1" applyAlignment="1">
      <alignment horizontal="right" vertical="center"/>
    </xf>
    <xf numFmtId="174" fontId="47" fillId="0" borderId="86" xfId="43" applyNumberFormat="1" applyFont="1" applyBorder="1" applyAlignment="1">
      <alignment vertical="center"/>
    </xf>
    <xf numFmtId="174" fontId="47" fillId="0" borderId="97" xfId="43" applyNumberFormat="1" applyFont="1" applyBorder="1" applyAlignment="1">
      <alignment vertical="center"/>
    </xf>
    <xf numFmtId="174" fontId="46" fillId="0" borderId="47" xfId="43" applyNumberFormat="1" applyFont="1" applyBorder="1" applyAlignment="1">
      <alignment vertical="center"/>
    </xf>
    <xf numFmtId="174" fontId="47" fillId="0" borderId="122" xfId="43" applyNumberFormat="1" applyFont="1" applyBorder="1" applyAlignment="1">
      <alignment vertical="center"/>
    </xf>
    <xf numFmtId="174" fontId="47" fillId="0" borderId="0" xfId="43" applyNumberFormat="1" applyFont="1" applyBorder="1" applyAlignment="1">
      <alignment vertical="center"/>
    </xf>
    <xf numFmtId="174" fontId="46" fillId="0" borderId="28" xfId="43" applyNumberFormat="1" applyFont="1" applyBorder="1" applyAlignment="1">
      <alignment vertical="center"/>
    </xf>
    <xf numFmtId="174" fontId="46" fillId="0" borderId="123" xfId="43" applyNumberFormat="1" applyFont="1" applyBorder="1" applyAlignment="1">
      <alignment vertical="center"/>
    </xf>
    <xf numFmtId="174" fontId="46" fillId="0" borderId="0" xfId="43" applyNumberFormat="1" applyFont="1" applyBorder="1" applyAlignment="1">
      <alignment vertical="center"/>
    </xf>
    <xf numFmtId="174" fontId="46" fillId="0" borderId="97" xfId="43" applyNumberFormat="1" applyFont="1" applyBorder="1" applyAlignment="1">
      <alignment vertical="center"/>
    </xf>
    <xf numFmtId="174" fontId="47" fillId="0" borderId="71" xfId="43" applyNumberFormat="1" applyFont="1" applyBorder="1" applyAlignment="1">
      <alignment vertical="center"/>
    </xf>
    <xf numFmtId="174" fontId="47" fillId="0" borderId="124" xfId="43" applyNumberFormat="1" applyFont="1" applyBorder="1" applyAlignment="1">
      <alignment vertical="center"/>
    </xf>
    <xf numFmtId="174" fontId="46" fillId="0" borderId="89" xfId="43" applyNumberFormat="1" applyFont="1" applyBorder="1" applyAlignment="1">
      <alignment vertical="center"/>
    </xf>
    <xf numFmtId="174" fontId="47" fillId="0" borderId="125" xfId="43" applyNumberFormat="1" applyFont="1" applyBorder="1" applyAlignment="1">
      <alignment vertical="center"/>
    </xf>
    <xf numFmtId="174" fontId="47" fillId="0" borderId="88" xfId="43" applyNumberFormat="1" applyFont="1" applyBorder="1" applyAlignment="1">
      <alignment vertical="center"/>
    </xf>
    <xf numFmtId="174" fontId="46" fillId="0" borderId="104" xfId="43" applyNumberFormat="1" applyFont="1" applyBorder="1" applyAlignment="1">
      <alignment vertical="center"/>
    </xf>
    <xf numFmtId="174" fontId="46" fillId="0" borderId="120" xfId="43" applyNumberFormat="1" applyFont="1" applyBorder="1" applyAlignment="1">
      <alignment vertical="center"/>
    </xf>
    <xf numFmtId="174" fontId="46" fillId="0" borderId="88" xfId="43" applyNumberFormat="1" applyFont="1" applyBorder="1" applyAlignment="1">
      <alignment vertical="center"/>
    </xf>
    <xf numFmtId="174" fontId="46" fillId="0" borderId="124" xfId="43" applyNumberFormat="1" applyFont="1" applyBorder="1" applyAlignment="1">
      <alignment vertical="center"/>
    </xf>
    <xf numFmtId="174" fontId="29" fillId="0" borderId="74" xfId="43" applyNumberFormat="1" applyFont="1" applyBorder="1" applyAlignment="1">
      <alignment horizontal="right" vertical="center"/>
    </xf>
    <xf numFmtId="174" fontId="29" fillId="0" borderId="77" xfId="43" applyNumberFormat="1" applyFont="1" applyBorder="1" applyAlignment="1">
      <alignment horizontal="right" vertical="center"/>
    </xf>
    <xf numFmtId="174" fontId="29" fillId="0" borderId="90" xfId="43" applyNumberFormat="1" applyFont="1" applyBorder="1" applyAlignment="1">
      <alignment horizontal="right" vertical="center"/>
    </xf>
    <xf numFmtId="174" fontId="29" fillId="0" borderId="112" xfId="43" applyNumberFormat="1" applyFont="1" applyBorder="1" applyAlignment="1">
      <alignment horizontal="right" vertical="center"/>
    </xf>
    <xf numFmtId="174" fontId="29" fillId="0" borderId="121" xfId="43" applyNumberFormat="1" applyFont="1" applyBorder="1" applyAlignment="1">
      <alignment horizontal="right" vertical="center"/>
    </xf>
    <xf numFmtId="174" fontId="40" fillId="0" borderId="20" xfId="0" applyNumberFormat="1" applyFont="1" applyFill="1" applyBorder="1" applyAlignment="1">
      <alignment horizontal="right" vertical="center"/>
    </xf>
    <xf numFmtId="174" fontId="40" fillId="0" borderId="48" xfId="0" applyNumberFormat="1" applyFont="1" applyFill="1" applyBorder="1" applyAlignment="1">
      <alignment horizontal="right" vertical="center"/>
    </xf>
    <xf numFmtId="174" fontId="40" fillId="0" borderId="24" xfId="0" applyNumberFormat="1" applyFont="1" applyFill="1" applyBorder="1" applyAlignment="1">
      <alignment horizontal="right" vertical="center"/>
    </xf>
    <xf numFmtId="174" fontId="40" fillId="0" borderId="51" xfId="0" applyNumberFormat="1" applyFont="1" applyFill="1" applyBorder="1" applyAlignment="1">
      <alignment horizontal="right" vertical="center"/>
    </xf>
    <xf numFmtId="174" fontId="29" fillId="0" borderId="74" xfId="43" applyNumberFormat="1" applyFont="1" applyBorder="1" applyAlignment="1">
      <alignment vertical="center"/>
    </xf>
    <xf numFmtId="174" fontId="29" fillId="0" borderId="77" xfId="43" applyNumberFormat="1" applyFont="1" applyBorder="1" applyAlignment="1">
      <alignment vertical="center"/>
    </xf>
    <xf numFmtId="174" fontId="29" fillId="0" borderId="90" xfId="43" applyNumberFormat="1" applyFont="1" applyBorder="1" applyAlignment="1">
      <alignment vertical="center"/>
    </xf>
    <xf numFmtId="174" fontId="29" fillId="0" borderId="112" xfId="43" applyNumberFormat="1" applyFont="1" applyBorder="1" applyAlignment="1">
      <alignment vertical="center"/>
    </xf>
    <xf numFmtId="174" fontId="29" fillId="0" borderId="121" xfId="43" applyNumberFormat="1" applyFont="1" applyBorder="1" applyAlignment="1">
      <alignment vertical="center"/>
    </xf>
    <xf numFmtId="174" fontId="29" fillId="0" borderId="105" xfId="43" applyNumberFormat="1" applyFont="1" applyBorder="1" applyAlignment="1">
      <alignment horizontal="right" vertical="center"/>
    </xf>
    <xf numFmtId="0" fontId="64" fillId="34" borderId="10" xfId="0" applyNumberFormat="1" applyFont="1" applyFill="1" applyBorder="1" applyAlignment="1" applyProtection="1">
      <alignment horizontal="left" vertical="center"/>
    </xf>
    <xf numFmtId="174" fontId="51" fillId="34" borderId="10" xfId="0" applyNumberFormat="1" applyFont="1" applyFill="1" applyBorder="1" applyAlignment="1" applyProtection="1">
      <alignment horizontal="right" vertical="center"/>
    </xf>
    <xf numFmtId="174" fontId="65" fillId="35" borderId="10" xfId="0" applyNumberFormat="1" applyFont="1" applyFill="1" applyBorder="1" applyAlignment="1" applyProtection="1">
      <alignment horizontal="right" vertical="center"/>
    </xf>
    <xf numFmtId="174" fontId="24" fillId="0" borderId="86" xfId="0" applyNumberFormat="1" applyFont="1" applyBorder="1" applyAlignment="1">
      <alignment horizontal="right" vertical="center"/>
    </xf>
    <xf numFmtId="174" fontId="24" fillId="0" borderId="97" xfId="0" applyNumberFormat="1" applyFont="1" applyBorder="1" applyAlignment="1">
      <alignment horizontal="right" vertical="center"/>
    </xf>
    <xf numFmtId="174" fontId="25" fillId="0" borderId="86" xfId="0" applyNumberFormat="1" applyFont="1" applyBorder="1" applyAlignment="1">
      <alignment horizontal="right" vertical="center"/>
    </xf>
    <xf numFmtId="174" fontId="25" fillId="0" borderId="0" xfId="0" applyNumberFormat="1" applyFont="1" applyBorder="1" applyAlignment="1">
      <alignment horizontal="right" vertical="center"/>
    </xf>
    <xf numFmtId="174" fontId="24" fillId="0" borderId="53" xfId="0" applyNumberFormat="1" applyFont="1" applyBorder="1" applyAlignment="1">
      <alignment horizontal="right" vertical="center"/>
    </xf>
    <xf numFmtId="174" fontId="25" fillId="0" borderId="87" xfId="0" applyNumberFormat="1" applyFont="1" applyBorder="1" applyAlignment="1">
      <alignment horizontal="right" vertical="center"/>
    </xf>
    <xf numFmtId="174" fontId="25" fillId="36" borderId="84" xfId="0" applyNumberFormat="1" applyFont="1" applyFill="1" applyBorder="1" applyAlignment="1">
      <alignment horizontal="right" vertical="center"/>
    </xf>
    <xf numFmtId="174" fontId="25" fillId="36" borderId="110" xfId="0" applyNumberFormat="1" applyFont="1" applyFill="1" applyBorder="1" applyAlignment="1">
      <alignment horizontal="right" vertical="center"/>
    </xf>
    <xf numFmtId="174" fontId="25" fillId="36" borderId="94" xfId="0" applyNumberFormat="1" applyFont="1" applyFill="1" applyBorder="1" applyAlignment="1">
      <alignment horizontal="right" vertical="center"/>
    </xf>
    <xf numFmtId="174" fontId="25" fillId="36" borderId="139" xfId="0" applyNumberFormat="1" applyFont="1" applyFill="1" applyBorder="1" applyAlignment="1">
      <alignment horizontal="right" vertical="center"/>
    </xf>
    <xf numFmtId="174" fontId="24" fillId="0" borderId="84" xfId="0" applyNumberFormat="1" applyFont="1" applyBorder="1" applyAlignment="1">
      <alignment horizontal="right" vertical="center"/>
    </xf>
    <xf numFmtId="174" fontId="24" fillId="0" borderId="110" xfId="0" applyNumberFormat="1" applyFont="1" applyBorder="1" applyAlignment="1">
      <alignment horizontal="right" vertical="center"/>
    </xf>
    <xf numFmtId="174" fontId="25" fillId="0" borderId="84" xfId="0" applyNumberFormat="1" applyFont="1" applyBorder="1" applyAlignment="1">
      <alignment horizontal="right" vertical="center"/>
    </xf>
    <xf numFmtId="174" fontId="25" fillId="0" borderId="85" xfId="0" applyNumberFormat="1" applyFont="1" applyBorder="1" applyAlignment="1">
      <alignment horizontal="right" vertical="center"/>
    </xf>
    <xf numFmtId="174" fontId="24" fillId="0" borderId="94" xfId="0" applyNumberFormat="1" applyFont="1" applyBorder="1" applyAlignment="1">
      <alignment horizontal="right" vertical="center"/>
    </xf>
    <xf numFmtId="174" fontId="25" fillId="0" borderId="80" xfId="0" applyNumberFormat="1" applyFont="1" applyBorder="1" applyAlignment="1">
      <alignment horizontal="right" vertical="center"/>
    </xf>
    <xf numFmtId="174" fontId="25" fillId="36" borderId="74" xfId="0" applyNumberFormat="1" applyFont="1" applyFill="1" applyBorder="1" applyAlignment="1">
      <alignment horizontal="right" vertical="center"/>
    </xf>
    <xf numFmtId="174" fontId="25" fillId="36" borderId="105" xfId="0" applyNumberFormat="1" applyFont="1" applyFill="1" applyBorder="1" applyAlignment="1">
      <alignment horizontal="right" vertical="center"/>
    </xf>
    <xf numFmtId="174" fontId="25" fillId="36" borderId="116" xfId="0" applyNumberFormat="1" applyFont="1" applyFill="1" applyBorder="1" applyAlignment="1">
      <alignment horizontal="right" vertical="center"/>
    </xf>
    <xf numFmtId="174" fontId="25" fillId="36" borderId="77" xfId="0" applyNumberFormat="1" applyFont="1" applyFill="1" applyBorder="1" applyAlignment="1">
      <alignment horizontal="right" vertical="center"/>
    </xf>
    <xf numFmtId="174" fontId="25" fillId="0" borderId="139" xfId="0" applyNumberFormat="1" applyFont="1" applyBorder="1" applyAlignment="1">
      <alignment horizontal="right" vertical="center"/>
    </xf>
    <xf numFmtId="174" fontId="25" fillId="0" borderId="72" xfId="0" applyNumberFormat="1" applyFont="1" applyBorder="1" applyAlignment="1">
      <alignment horizontal="right" vertical="center"/>
    </xf>
    <xf numFmtId="174" fontId="25" fillId="33" borderId="74" xfId="0" applyNumberFormat="1" applyFont="1" applyFill="1" applyBorder="1" applyAlignment="1">
      <alignment horizontal="right" vertical="center"/>
    </xf>
    <xf numFmtId="174" fontId="25" fillId="33" borderId="105" xfId="0" applyNumberFormat="1" applyFont="1" applyFill="1" applyBorder="1" applyAlignment="1">
      <alignment horizontal="right" vertical="center"/>
    </xf>
    <xf numFmtId="174" fontId="25" fillId="33" borderId="116" xfId="0" applyNumberFormat="1" applyFont="1" applyFill="1" applyBorder="1" applyAlignment="1">
      <alignment horizontal="right" vertical="center"/>
    </xf>
    <xf numFmtId="174" fontId="25" fillId="33" borderId="77" xfId="0" applyNumberFormat="1" applyFont="1" applyFill="1" applyBorder="1" applyAlignment="1">
      <alignment horizontal="right" vertical="center"/>
    </xf>
    <xf numFmtId="174" fontId="56" fillId="39" borderId="17" xfId="0" applyNumberFormat="1" applyFont="1" applyFill="1" applyBorder="1" applyAlignment="1" applyProtection="1">
      <alignment horizontal="right" vertical="center"/>
    </xf>
    <xf numFmtId="174" fontId="56" fillId="39" borderId="134" xfId="0" applyNumberFormat="1" applyFont="1" applyFill="1" applyBorder="1" applyAlignment="1" applyProtection="1">
      <alignment horizontal="right" vertical="center"/>
    </xf>
    <xf numFmtId="174" fontId="45" fillId="39" borderId="14" xfId="0" applyNumberFormat="1" applyFont="1" applyFill="1" applyBorder="1" applyAlignment="1" applyProtection="1">
      <alignment horizontal="right" vertical="center"/>
    </xf>
    <xf numFmtId="174" fontId="45" fillId="39" borderId="17" xfId="0" applyNumberFormat="1" applyFont="1" applyFill="1" applyBorder="1" applyAlignment="1" applyProtection="1">
      <alignment horizontal="right" vertical="center"/>
    </xf>
    <xf numFmtId="174" fontId="56" fillId="39" borderId="130" xfId="0" applyNumberFormat="1" applyFont="1" applyFill="1" applyBorder="1" applyAlignment="1" applyProtection="1">
      <alignment horizontal="right" vertical="center"/>
    </xf>
    <xf numFmtId="174" fontId="56" fillId="39" borderId="128" xfId="0" applyNumberFormat="1" applyFont="1" applyFill="1" applyBorder="1" applyAlignment="1" applyProtection="1">
      <alignment horizontal="right" vertical="center"/>
    </xf>
    <xf numFmtId="174" fontId="56" fillId="39" borderId="135" xfId="0" applyNumberFormat="1" applyFont="1" applyFill="1" applyBorder="1" applyAlignment="1" applyProtection="1">
      <alignment horizontal="right" vertical="center"/>
    </xf>
    <xf numFmtId="174" fontId="45" fillId="39" borderId="16" xfId="0" applyNumberFormat="1" applyFont="1" applyFill="1" applyBorder="1" applyAlignment="1" applyProtection="1">
      <alignment horizontal="right" vertical="center"/>
    </xf>
    <xf numFmtId="174" fontId="45" fillId="39" borderId="128" xfId="0" applyNumberFormat="1" applyFont="1" applyFill="1" applyBorder="1" applyAlignment="1" applyProtection="1">
      <alignment horizontal="right" vertical="center"/>
    </xf>
    <xf numFmtId="174" fontId="56" fillId="39" borderId="131" xfId="0" applyNumberFormat="1" applyFont="1" applyFill="1" applyBorder="1" applyAlignment="1" applyProtection="1">
      <alignment horizontal="right" vertical="center"/>
    </xf>
    <xf numFmtId="174" fontId="56" fillId="39" borderId="18" xfId="0" applyNumberFormat="1" applyFont="1" applyFill="1" applyBorder="1" applyAlignment="1" applyProtection="1">
      <alignment horizontal="right" vertical="center"/>
    </xf>
    <xf numFmtId="174" fontId="56" fillId="39" borderId="136" xfId="0" applyNumberFormat="1" applyFont="1" applyFill="1" applyBorder="1" applyAlignment="1" applyProtection="1">
      <alignment horizontal="right" vertical="center"/>
    </xf>
    <xf numFmtId="174" fontId="45" fillId="39" borderId="15" xfId="0" applyNumberFormat="1" applyFont="1" applyFill="1" applyBorder="1" applyAlignment="1" applyProtection="1">
      <alignment horizontal="right" vertical="center"/>
    </xf>
    <xf numFmtId="174" fontId="45" fillId="39" borderId="18" xfId="0" applyNumberFormat="1" applyFont="1" applyFill="1" applyBorder="1" applyAlignment="1" applyProtection="1">
      <alignment horizontal="right" vertical="center"/>
    </xf>
    <xf numFmtId="174" fontId="56" fillId="39" borderId="132" xfId="0" applyNumberFormat="1" applyFont="1" applyFill="1" applyBorder="1" applyAlignment="1" applyProtection="1">
      <alignment horizontal="right" vertical="center"/>
    </xf>
    <xf numFmtId="174" fontId="45" fillId="39" borderId="11" xfId="0" applyNumberFormat="1" applyFont="1" applyFill="1" applyBorder="1" applyAlignment="1" applyProtection="1">
      <alignment horizontal="right" vertical="center"/>
    </xf>
    <xf numFmtId="174" fontId="45" fillId="39" borderId="133" xfId="0" applyNumberFormat="1" applyFont="1" applyFill="1" applyBorder="1" applyAlignment="1" applyProtection="1">
      <alignment horizontal="right" vertical="center"/>
    </xf>
    <xf numFmtId="174" fontId="45" fillId="39" borderId="10" xfId="0" applyNumberFormat="1" applyFont="1" applyFill="1" applyBorder="1" applyAlignment="1" applyProtection="1">
      <alignment horizontal="right" vertical="center"/>
    </xf>
    <xf numFmtId="174" fontId="45" fillId="39" borderId="129" xfId="0" applyNumberFormat="1" applyFont="1" applyFill="1" applyBorder="1" applyAlignment="1" applyProtection="1">
      <alignment horizontal="right" vertical="center"/>
    </xf>
    <xf numFmtId="174" fontId="24" fillId="0" borderId="86" xfId="1" applyNumberFormat="1" applyFont="1" applyBorder="1" applyAlignment="1">
      <alignment horizontal="right" vertical="center"/>
    </xf>
    <xf numFmtId="174" fontId="24" fillId="0" borderId="97" xfId="1" applyNumberFormat="1" applyFont="1" applyBorder="1" applyAlignment="1">
      <alignment horizontal="right" vertical="center"/>
    </xf>
    <xf numFmtId="174" fontId="25" fillId="0" borderId="119" xfId="1" applyNumberFormat="1" applyFont="1" applyBorder="1" applyAlignment="1">
      <alignment horizontal="right" vertical="center"/>
    </xf>
    <xf numFmtId="174" fontId="24" fillId="0" borderId="84" xfId="1" applyNumberFormat="1" applyFont="1" applyBorder="1" applyAlignment="1">
      <alignment horizontal="right" vertical="center"/>
    </xf>
    <xf numFmtId="174" fontId="24" fillId="0" borderId="110" xfId="1" applyNumberFormat="1" applyFont="1" applyBorder="1" applyAlignment="1">
      <alignment horizontal="right" vertical="center"/>
    </xf>
    <xf numFmtId="174" fontId="25" fillId="0" borderId="117" xfId="1" applyNumberFormat="1" applyFont="1" applyBorder="1" applyAlignment="1">
      <alignment horizontal="right" vertical="center"/>
    </xf>
    <xf numFmtId="174" fontId="23" fillId="0" borderId="86" xfId="1" applyNumberFormat="1" applyFont="1" applyBorder="1" applyAlignment="1">
      <alignment horizontal="right" vertical="center"/>
    </xf>
    <xf numFmtId="174" fontId="23" fillId="0" borderId="97" xfId="1" applyNumberFormat="1" applyFont="1" applyBorder="1" applyAlignment="1">
      <alignment horizontal="right" vertical="center"/>
    </xf>
    <xf numFmtId="174" fontId="21" fillId="0" borderId="119" xfId="1" applyNumberFormat="1" applyFont="1" applyBorder="1" applyAlignment="1">
      <alignment horizontal="right" vertical="center"/>
    </xf>
    <xf numFmtId="174" fontId="23" fillId="0" borderId="84" xfId="1" applyNumberFormat="1" applyFont="1" applyBorder="1" applyAlignment="1">
      <alignment horizontal="right" vertical="center"/>
    </xf>
    <xf numFmtId="174" fontId="23" fillId="0" borderId="110" xfId="1" applyNumberFormat="1" applyFont="1" applyBorder="1" applyAlignment="1">
      <alignment horizontal="right" vertical="center"/>
    </xf>
    <xf numFmtId="174" fontId="21" fillId="0" borderId="117" xfId="1" applyNumberFormat="1" applyFont="1" applyBorder="1" applyAlignment="1">
      <alignment horizontal="right" vertical="center"/>
    </xf>
    <xf numFmtId="0" fontId="25" fillId="36" borderId="141" xfId="1" applyNumberFormat="1" applyFont="1" applyFill="1" applyBorder="1" applyAlignment="1">
      <alignment vertical="center"/>
    </xf>
    <xf numFmtId="174" fontId="25" fillId="36" borderId="164" xfId="1" applyNumberFormat="1" applyFont="1" applyFill="1" applyBorder="1" applyAlignment="1">
      <alignment horizontal="right" vertical="center"/>
    </xf>
    <xf numFmtId="174" fontId="25" fillId="36" borderId="165" xfId="1" applyNumberFormat="1" applyFont="1" applyFill="1" applyBorder="1" applyAlignment="1">
      <alignment horizontal="right" vertical="center"/>
    </xf>
    <xf numFmtId="174" fontId="25" fillId="36" borderId="166" xfId="1" applyNumberFormat="1" applyFont="1" applyFill="1" applyBorder="1" applyAlignment="1">
      <alignment horizontal="right" vertical="center"/>
    </xf>
    <xf numFmtId="174" fontId="25" fillId="33" borderId="164" xfId="1" applyNumberFormat="1" applyFont="1" applyFill="1" applyBorder="1" applyAlignment="1">
      <alignment horizontal="right" vertical="center"/>
    </xf>
    <xf numFmtId="174" fontId="25" fillId="33" borderId="165" xfId="1" applyNumberFormat="1" applyFont="1" applyFill="1" applyBorder="1" applyAlignment="1">
      <alignment horizontal="right" vertical="center"/>
    </xf>
    <xf numFmtId="174" fontId="25" fillId="33" borderId="166" xfId="1" applyNumberFormat="1" applyFont="1" applyFill="1" applyBorder="1" applyAlignment="1">
      <alignment horizontal="right" vertical="center"/>
    </xf>
    <xf numFmtId="174" fontId="21" fillId="36" borderId="164" xfId="1" applyNumberFormat="1" applyFont="1" applyFill="1" applyBorder="1" applyAlignment="1">
      <alignment horizontal="right" vertical="center"/>
    </xf>
    <xf numFmtId="174" fontId="21" fillId="36" borderId="165" xfId="1" applyNumberFormat="1" applyFont="1" applyFill="1" applyBorder="1" applyAlignment="1">
      <alignment horizontal="right" vertical="center"/>
    </xf>
    <xf numFmtId="174" fontId="21" fillId="36" borderId="166" xfId="1" applyNumberFormat="1" applyFont="1" applyFill="1" applyBorder="1" applyAlignment="1">
      <alignment horizontal="right" vertical="center"/>
    </xf>
    <xf numFmtId="3" fontId="21" fillId="33" borderId="164" xfId="1" applyNumberFormat="1" applyFont="1" applyFill="1" applyBorder="1" applyAlignment="1">
      <alignment horizontal="right" vertical="center" wrapText="1"/>
    </xf>
    <xf numFmtId="3" fontId="21" fillId="33" borderId="165" xfId="1" applyNumberFormat="1" applyFont="1" applyFill="1" applyBorder="1" applyAlignment="1">
      <alignment horizontal="right" vertical="center" wrapText="1"/>
    </xf>
    <xf numFmtId="3" fontId="21" fillId="33" borderId="166" xfId="1" applyNumberFormat="1" applyFont="1" applyFill="1" applyBorder="1" applyAlignment="1">
      <alignment horizontal="right" vertical="center" wrapText="1"/>
    </xf>
    <xf numFmtId="0" fontId="76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6" fillId="33" borderId="0" xfId="0" applyNumberFormat="1" applyFont="1" applyFill="1" applyBorder="1" applyAlignment="1" applyProtection="1"/>
    <xf numFmtId="167" fontId="80" fillId="0" borderId="0" xfId="0" applyNumberFormat="1" applyFont="1" applyAlignment="1">
      <alignment horizontal="left" vertical="center"/>
    </xf>
    <xf numFmtId="167" fontId="78" fillId="0" borderId="0" xfId="0" applyNumberFormat="1" applyFont="1" applyAlignment="1">
      <alignment horizontal="left" vertical="center"/>
    </xf>
    <xf numFmtId="0" fontId="47" fillId="34" borderId="159" xfId="0" applyNumberFormat="1" applyFont="1" applyFill="1" applyBorder="1" applyAlignment="1" applyProtection="1">
      <alignment horizontal="left" vertical="center"/>
    </xf>
    <xf numFmtId="174" fontId="47" fillId="34" borderId="160" xfId="0" applyNumberFormat="1" applyFont="1" applyFill="1" applyBorder="1" applyAlignment="1" applyProtection="1">
      <alignment horizontal="right" vertical="center"/>
    </xf>
    <xf numFmtId="0" fontId="47" fillId="34" borderId="142" xfId="0" applyNumberFormat="1" applyFont="1" applyFill="1" applyBorder="1" applyAlignment="1" applyProtection="1">
      <alignment horizontal="left" vertical="top"/>
    </xf>
    <xf numFmtId="174" fontId="47" fillId="34" borderId="143" xfId="0" applyNumberFormat="1" applyFont="1" applyFill="1" applyBorder="1" applyAlignment="1" applyProtection="1">
      <alignment horizontal="right"/>
    </xf>
    <xf numFmtId="0" fontId="47" fillId="34" borderId="154" xfId="0" applyNumberFormat="1" applyFont="1" applyFill="1" applyBorder="1" applyAlignment="1" applyProtection="1">
      <alignment horizontal="left" vertical="top"/>
    </xf>
    <xf numFmtId="174" fontId="47" fillId="34" borderId="155" xfId="0" applyNumberFormat="1" applyFont="1" applyFill="1" applyBorder="1" applyAlignment="1" applyProtection="1">
      <alignment horizontal="right"/>
    </xf>
    <xf numFmtId="0" fontId="47" fillId="34" borderId="146" xfId="0" applyNumberFormat="1" applyFont="1" applyFill="1" applyBorder="1" applyAlignment="1" applyProtection="1">
      <alignment horizontal="left" vertical="center"/>
    </xf>
    <xf numFmtId="174" fontId="47" fillId="34" borderId="147" xfId="0" applyNumberFormat="1" applyFont="1" applyFill="1" applyBorder="1" applyAlignment="1" applyProtection="1">
      <alignment horizontal="right" vertical="center"/>
    </xf>
    <xf numFmtId="0" fontId="47" fillId="34" borderId="146" xfId="0" applyNumberFormat="1" applyFont="1" applyFill="1" applyBorder="1" applyAlignment="1" applyProtection="1">
      <alignment horizontal="left" vertical="top"/>
    </xf>
    <xf numFmtId="174" fontId="47" fillId="34" borderId="147" xfId="0" applyNumberFormat="1" applyFont="1" applyFill="1" applyBorder="1" applyAlignment="1" applyProtection="1">
      <alignment horizontal="right"/>
    </xf>
    <xf numFmtId="0" fontId="47" fillId="34" borderId="150" xfId="0" applyNumberFormat="1" applyFont="1" applyFill="1" applyBorder="1" applyAlignment="1" applyProtection="1">
      <alignment horizontal="left" vertical="top"/>
    </xf>
    <xf numFmtId="174" fontId="47" fillId="34" borderId="151" xfId="0" applyNumberFormat="1" applyFont="1" applyFill="1" applyBorder="1" applyAlignment="1" applyProtection="1">
      <alignment horizontal="right"/>
    </xf>
    <xf numFmtId="0" fontId="47" fillId="34" borderId="150" xfId="0" applyNumberFormat="1" applyFont="1" applyFill="1" applyBorder="1" applyAlignment="1" applyProtection="1">
      <alignment horizontal="left" vertical="center"/>
    </xf>
    <xf numFmtId="174" fontId="47" fillId="34" borderId="151" xfId="0" applyNumberFormat="1" applyFont="1" applyFill="1" applyBorder="1" applyAlignment="1" applyProtection="1">
      <alignment horizontal="right" vertical="center"/>
    </xf>
    <xf numFmtId="0" fontId="66" fillId="0" borderId="77" xfId="0" applyFont="1" applyBorder="1" applyAlignment="1">
      <alignment horizontal="center" vertical="center" wrapText="1"/>
    </xf>
    <xf numFmtId="167" fontId="70" fillId="0" borderId="77" xfId="0" applyNumberFormat="1" applyFont="1" applyBorder="1" applyAlignment="1">
      <alignment horizontal="center" vertical="center" wrapText="1"/>
    </xf>
    <xf numFmtId="0" fontId="29" fillId="34" borderId="81" xfId="0" applyNumberFormat="1" applyFont="1" applyFill="1" applyBorder="1" applyAlignment="1" applyProtection="1">
      <alignment horizontal="center" vertical="center" wrapText="1"/>
    </xf>
    <xf numFmtId="167" fontId="70" fillId="0" borderId="81" xfId="0" applyNumberFormat="1" applyFont="1" applyBorder="1" applyAlignment="1">
      <alignment horizontal="center" vertical="center" wrapText="1"/>
    </xf>
    <xf numFmtId="175" fontId="47" fillId="34" borderId="144" xfId="0" applyNumberFormat="1" applyFont="1" applyFill="1" applyBorder="1" applyAlignment="1" applyProtection="1">
      <alignment horizontal="right"/>
    </xf>
    <xf numFmtId="175" fontId="78" fillId="0" borderId="145" xfId="0" applyNumberFormat="1" applyFont="1" applyBorder="1" applyAlignment="1">
      <alignment horizontal="right" vertical="center"/>
    </xf>
    <xf numFmtId="175" fontId="47" fillId="34" borderId="148" xfId="0" applyNumberFormat="1" applyFont="1" applyFill="1" applyBorder="1" applyAlignment="1" applyProtection="1">
      <alignment horizontal="right"/>
    </xf>
    <xf numFmtId="175" fontId="78" fillId="0" borderId="149" xfId="0" applyNumberFormat="1" applyFont="1" applyBorder="1" applyAlignment="1">
      <alignment horizontal="right" vertical="center"/>
    </xf>
    <xf numFmtId="175" fontId="47" fillId="34" borderId="152" xfId="0" applyNumberFormat="1" applyFont="1" applyFill="1" applyBorder="1" applyAlignment="1" applyProtection="1">
      <alignment horizontal="right"/>
    </xf>
    <xf numFmtId="175" fontId="78" fillId="0" borderId="153" xfId="0" applyNumberFormat="1" applyFont="1" applyBorder="1" applyAlignment="1">
      <alignment horizontal="right" vertical="center"/>
    </xf>
    <xf numFmtId="175" fontId="47" fillId="34" borderId="155" xfId="0" applyNumberFormat="1" applyFont="1" applyFill="1" applyBorder="1" applyAlignment="1" applyProtection="1">
      <alignment horizontal="right"/>
    </xf>
    <xf numFmtId="175" fontId="47" fillId="34" borderId="147" xfId="0" applyNumberFormat="1" applyFont="1" applyFill="1" applyBorder="1" applyAlignment="1" applyProtection="1">
      <alignment horizontal="right"/>
    </xf>
    <xf numFmtId="175" fontId="47" fillId="34" borderId="151" xfId="0" applyNumberFormat="1" applyFont="1" applyFill="1" applyBorder="1" applyAlignment="1" applyProtection="1">
      <alignment horizontal="right"/>
    </xf>
    <xf numFmtId="175" fontId="47" fillId="34" borderId="156" xfId="0" applyNumberFormat="1" applyFont="1" applyFill="1" applyBorder="1" applyAlignment="1" applyProtection="1">
      <alignment horizontal="right"/>
    </xf>
    <xf numFmtId="175" fontId="78" fillId="0" borderId="157" xfId="0" applyNumberFormat="1" applyFont="1" applyBorder="1" applyAlignment="1">
      <alignment horizontal="right" vertical="center"/>
    </xf>
    <xf numFmtId="175" fontId="47" fillId="34" borderId="158" xfId="0" applyNumberFormat="1" applyFont="1" applyFill="1" applyBorder="1" applyAlignment="1" applyProtection="1">
      <alignment horizontal="right"/>
    </xf>
    <xf numFmtId="176" fontId="47" fillId="34" borderId="161" xfId="45" applyNumberFormat="1" applyFont="1" applyFill="1" applyBorder="1" applyAlignment="1" applyProtection="1">
      <alignment horizontal="right" vertical="center"/>
    </xf>
    <xf numFmtId="176" fontId="47" fillId="34" borderId="162" xfId="45" applyNumberFormat="1" applyFont="1" applyFill="1" applyBorder="1" applyAlignment="1" applyProtection="1">
      <alignment horizontal="right" vertical="center"/>
    </xf>
    <xf numFmtId="176" fontId="47" fillId="34" borderId="163" xfId="45" applyNumberFormat="1" applyFont="1" applyFill="1" applyBorder="1" applyAlignment="1" applyProtection="1">
      <alignment horizontal="right" vertical="center"/>
    </xf>
    <xf numFmtId="176" fontId="41" fillId="0" borderId="43" xfId="1" applyNumberFormat="1" applyFont="1" applyFill="1" applyBorder="1" applyAlignment="1">
      <alignment horizontal="right" vertical="center"/>
    </xf>
    <xf numFmtId="176" fontId="41" fillId="0" borderId="44" xfId="1" applyNumberFormat="1" applyFont="1" applyFill="1" applyBorder="1" applyAlignment="1">
      <alignment horizontal="right" vertical="center"/>
    </xf>
    <xf numFmtId="176" fontId="40" fillId="0" borderId="46" xfId="1" applyNumberFormat="1" applyFont="1" applyFill="1" applyBorder="1" applyAlignment="1">
      <alignment horizontal="right" vertical="center"/>
    </xf>
    <xf numFmtId="174" fontId="23" fillId="0" borderId="26" xfId="1" applyNumberFormat="1" applyFont="1" applyBorder="1" applyAlignment="1">
      <alignment horizontal="right" vertical="center"/>
    </xf>
    <xf numFmtId="174" fontId="23" fillId="0" borderId="28" xfId="1" applyNumberFormat="1" applyFont="1" applyBorder="1" applyAlignment="1">
      <alignment horizontal="right" vertical="center"/>
    </xf>
    <xf numFmtId="174" fontId="21" fillId="36" borderId="24" xfId="1" applyNumberFormat="1" applyFont="1" applyFill="1" applyBorder="1" applyAlignment="1">
      <alignment horizontal="right" vertical="center"/>
    </xf>
    <xf numFmtId="176" fontId="23" fillId="0" borderId="26" xfId="1" applyNumberFormat="1" applyFont="1" applyBorder="1" applyAlignment="1">
      <alignment horizontal="right" vertical="center"/>
    </xf>
    <xf numFmtId="176" fontId="23" fillId="0" borderId="28" xfId="1" applyNumberFormat="1" applyFont="1" applyBorder="1" applyAlignment="1">
      <alignment horizontal="right" vertical="center"/>
    </xf>
    <xf numFmtId="176" fontId="21" fillId="36" borderId="24" xfId="1" applyNumberFormat="1" applyFont="1" applyFill="1" applyBorder="1" applyAlignment="1">
      <alignment horizontal="right" vertical="center"/>
    </xf>
    <xf numFmtId="173" fontId="23" fillId="0" borderId="26" xfId="1" applyNumberFormat="1" applyFont="1" applyBorder="1" applyAlignment="1">
      <alignment horizontal="right" vertical="center"/>
    </xf>
    <xf numFmtId="173" fontId="23" fillId="0" borderId="28" xfId="1" applyNumberFormat="1" applyFont="1" applyBorder="1" applyAlignment="1">
      <alignment horizontal="right" vertical="center"/>
    </xf>
    <xf numFmtId="173" fontId="21" fillId="36" borderId="24" xfId="1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horizontal="center" vertical="center" wrapText="1"/>
    </xf>
    <xf numFmtId="0" fontId="29" fillId="0" borderId="24" xfId="43" applyFont="1" applyBorder="1" applyAlignment="1">
      <alignment horizontal="center" vertical="center"/>
    </xf>
    <xf numFmtId="0" fontId="30" fillId="0" borderId="29" xfId="43" applyFont="1" applyBorder="1" applyAlignment="1">
      <alignment vertical="center"/>
    </xf>
    <xf numFmtId="165" fontId="30" fillId="0" borderId="30" xfId="1" applyNumberFormat="1" applyFont="1" applyBorder="1" applyAlignment="1">
      <alignment vertical="center"/>
    </xf>
    <xf numFmtId="165" fontId="30" fillId="0" borderId="31" xfId="1" applyNumberFormat="1" applyFont="1" applyBorder="1" applyAlignment="1">
      <alignment vertical="center"/>
    </xf>
    <xf numFmtId="165" fontId="30" fillId="0" borderId="29" xfId="1" applyNumberFormat="1" applyFont="1" applyBorder="1" applyAlignment="1">
      <alignment vertical="center"/>
    </xf>
    <xf numFmtId="165" fontId="30" fillId="0" borderId="32" xfId="1" applyNumberFormat="1" applyFont="1" applyBorder="1" applyAlignment="1">
      <alignment vertical="center"/>
    </xf>
    <xf numFmtId="0" fontId="30" fillId="0" borderId="33" xfId="43" applyFont="1" applyBorder="1" applyAlignment="1">
      <alignment vertical="center"/>
    </xf>
    <xf numFmtId="165" fontId="30" fillId="0" borderId="34" xfId="1" applyNumberFormat="1" applyFont="1" applyBorder="1" applyAlignment="1">
      <alignment vertical="center"/>
    </xf>
    <xf numFmtId="165" fontId="30" fillId="0" borderId="35" xfId="1" applyNumberFormat="1" applyFont="1" applyBorder="1" applyAlignment="1">
      <alignment vertical="center"/>
    </xf>
    <xf numFmtId="165" fontId="30" fillId="0" borderId="33" xfId="1" applyNumberFormat="1" applyFont="1" applyBorder="1" applyAlignment="1">
      <alignment vertical="center"/>
    </xf>
    <xf numFmtId="165" fontId="30" fillId="0" borderId="36" xfId="1" applyNumberFormat="1" applyFont="1" applyBorder="1" applyAlignment="1">
      <alignment vertical="center"/>
    </xf>
    <xf numFmtId="0" fontId="29" fillId="0" borderId="38" xfId="43" applyFont="1" applyBorder="1" applyAlignment="1">
      <alignment vertical="center"/>
    </xf>
    <xf numFmtId="165" fontId="29" fillId="0" borderId="39" xfId="1" applyNumberFormat="1" applyFont="1" applyBorder="1" applyAlignment="1">
      <alignment vertical="center"/>
    </xf>
    <xf numFmtId="165" fontId="29" fillId="0" borderId="40" xfId="1" applyNumberFormat="1" applyFont="1" applyBorder="1" applyAlignment="1">
      <alignment vertical="center"/>
    </xf>
    <xf numFmtId="165" fontId="29" fillId="0" borderId="38" xfId="1" applyNumberFormat="1" applyFont="1" applyBorder="1" applyAlignment="1">
      <alignment vertical="center"/>
    </xf>
    <xf numFmtId="165" fontId="29" fillId="0" borderId="41" xfId="1" applyNumberFormat="1" applyFont="1" applyBorder="1" applyAlignment="1">
      <alignment vertical="center"/>
    </xf>
    <xf numFmtId="176" fontId="30" fillId="0" borderId="30" xfId="43" applyNumberFormat="1" applyFont="1" applyBorder="1" applyAlignment="1">
      <alignment vertical="center"/>
    </xf>
    <xf numFmtId="176" fontId="30" fillId="0" borderId="31" xfId="43" applyNumberFormat="1" applyFont="1" applyBorder="1" applyAlignment="1">
      <alignment vertical="center"/>
    </xf>
    <xf numFmtId="176" fontId="30" fillId="0" borderId="29" xfId="43" applyNumberFormat="1" applyFont="1" applyBorder="1" applyAlignment="1">
      <alignment vertical="center"/>
    </xf>
    <xf numFmtId="176" fontId="30" fillId="0" borderId="32" xfId="43" applyNumberFormat="1" applyFont="1" applyBorder="1" applyAlignment="1">
      <alignment vertical="center"/>
    </xf>
    <xf numFmtId="176" fontId="30" fillId="0" borderId="34" xfId="43" applyNumberFormat="1" applyFont="1" applyBorder="1" applyAlignment="1">
      <alignment vertical="center"/>
    </xf>
    <xf numFmtId="176" fontId="30" fillId="0" borderId="35" xfId="43" applyNumberFormat="1" applyFont="1" applyBorder="1" applyAlignment="1">
      <alignment vertical="center"/>
    </xf>
    <xf numFmtId="176" fontId="30" fillId="0" borderId="33" xfId="43" applyNumberFormat="1" applyFont="1" applyBorder="1" applyAlignment="1">
      <alignment vertical="center"/>
    </xf>
    <xf numFmtId="176" fontId="30" fillId="0" borderId="36" xfId="43" applyNumberFormat="1" applyFont="1" applyBorder="1" applyAlignment="1">
      <alignment vertical="center"/>
    </xf>
    <xf numFmtId="174" fontId="29" fillId="0" borderId="39" xfId="43" applyNumberFormat="1" applyFont="1" applyBorder="1" applyAlignment="1">
      <alignment vertical="center"/>
    </xf>
    <xf numFmtId="174" fontId="29" fillId="0" borderId="40" xfId="43" applyNumberFormat="1" applyFont="1" applyBorder="1" applyAlignment="1">
      <alignment vertical="center"/>
    </xf>
    <xf numFmtId="174" fontId="29" fillId="0" borderId="38" xfId="43" applyNumberFormat="1" applyFont="1" applyBorder="1" applyAlignment="1">
      <alignment vertical="center"/>
    </xf>
    <xf numFmtId="174" fontId="29" fillId="0" borderId="41" xfId="43" applyNumberFormat="1" applyFont="1" applyBorder="1" applyAlignment="1">
      <alignment vertical="center"/>
    </xf>
    <xf numFmtId="165" fontId="30" fillId="0" borderId="34" xfId="1" applyNumberFormat="1" applyFont="1" applyFill="1" applyBorder="1" applyAlignment="1">
      <alignment vertical="center"/>
    </xf>
    <xf numFmtId="165" fontId="30" fillId="0" borderId="35" xfId="1" applyNumberFormat="1" applyFont="1" applyFill="1" applyBorder="1" applyAlignment="1">
      <alignment vertical="center"/>
    </xf>
    <xf numFmtId="165" fontId="30" fillId="0" borderId="33" xfId="1" applyNumberFormat="1" applyFont="1" applyFill="1" applyBorder="1" applyAlignment="1">
      <alignment vertical="center"/>
    </xf>
    <xf numFmtId="165" fontId="30" fillId="0" borderId="36" xfId="1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9" fillId="0" borderId="55" xfId="43" applyFont="1" applyBorder="1" applyAlignment="1">
      <alignment horizontal="center" vertical="center"/>
    </xf>
    <xf numFmtId="0" fontId="29" fillId="0" borderId="56" xfId="43" applyFont="1" applyBorder="1" applyAlignment="1">
      <alignment horizontal="center" vertical="center"/>
    </xf>
    <xf numFmtId="0" fontId="41" fillId="0" borderId="69" xfId="0" applyFont="1" applyFill="1" applyBorder="1" applyAlignment="1">
      <alignment horizontal="left" vertical="center"/>
    </xf>
    <xf numFmtId="176" fontId="30" fillId="0" borderId="57" xfId="43" applyNumberFormat="1" applyFont="1" applyBorder="1" applyAlignment="1">
      <alignment vertical="center"/>
    </xf>
    <xf numFmtId="176" fontId="30" fillId="0" borderId="58" xfId="43" applyNumberFormat="1" applyFont="1" applyBorder="1" applyAlignment="1">
      <alignment vertical="center"/>
    </xf>
    <xf numFmtId="176" fontId="30" fillId="0" borderId="59" xfId="43" applyNumberFormat="1" applyFont="1" applyBorder="1" applyAlignment="1">
      <alignment vertical="center"/>
    </xf>
    <xf numFmtId="0" fontId="41" fillId="0" borderId="66" xfId="0" applyFont="1" applyFill="1" applyBorder="1" applyAlignment="1">
      <alignment horizontal="left" vertical="center"/>
    </xf>
    <xf numFmtId="176" fontId="30" fillId="0" borderId="34" xfId="43" applyNumberFormat="1" applyFont="1" applyBorder="1" applyAlignment="1">
      <alignment horizontal="right" vertical="center"/>
    </xf>
    <xf numFmtId="176" fontId="30" fillId="0" borderId="35" xfId="43" applyNumberFormat="1" applyFont="1" applyBorder="1" applyAlignment="1">
      <alignment horizontal="right" vertical="center"/>
    </xf>
    <xf numFmtId="0" fontId="41" fillId="0" borderId="73" xfId="0" applyFont="1" applyFill="1" applyBorder="1" applyAlignment="1">
      <alignment horizontal="left" vertical="center"/>
    </xf>
    <xf numFmtId="176" fontId="30" fillId="0" borderId="60" xfId="43" applyNumberFormat="1" applyFont="1" applyBorder="1" applyAlignment="1">
      <alignment horizontal="right" vertical="center"/>
    </xf>
    <xf numFmtId="176" fontId="30" fillId="0" borderId="61" xfId="43" applyNumberFormat="1" applyFont="1" applyBorder="1" applyAlignment="1">
      <alignment horizontal="right" vertical="center"/>
    </xf>
    <xf numFmtId="176" fontId="30" fillId="0" borderId="62" xfId="43" applyNumberFormat="1" applyFont="1" applyBorder="1" applyAlignment="1">
      <alignment horizontal="right" vertical="center"/>
    </xf>
    <xf numFmtId="176" fontId="30" fillId="0" borderId="60" xfId="43" applyNumberFormat="1" applyFont="1" applyBorder="1" applyAlignment="1">
      <alignment vertical="center"/>
    </xf>
    <xf numFmtId="176" fontId="30" fillId="0" borderId="61" xfId="43" applyNumberFormat="1" applyFont="1" applyBorder="1" applyAlignment="1">
      <alignment vertical="center"/>
    </xf>
    <xf numFmtId="176" fontId="30" fillId="0" borderId="62" xfId="43" applyNumberFormat="1" applyFont="1" applyBorder="1" applyAlignment="1">
      <alignment vertical="center"/>
    </xf>
    <xf numFmtId="0" fontId="40" fillId="0" borderId="75" xfId="0" applyFont="1" applyFill="1" applyBorder="1" applyAlignment="1">
      <alignment horizontal="left" vertical="center"/>
    </xf>
    <xf numFmtId="176" fontId="29" fillId="0" borderId="57" xfId="43" applyNumberFormat="1" applyFont="1" applyBorder="1" applyAlignment="1">
      <alignment vertical="center"/>
    </xf>
    <xf numFmtId="176" fontId="29" fillId="0" borderId="58" xfId="43" applyNumberFormat="1" applyFont="1" applyBorder="1" applyAlignment="1">
      <alignment vertical="center"/>
    </xf>
    <xf numFmtId="176" fontId="29" fillId="0" borderId="59" xfId="43" applyNumberFormat="1" applyFont="1" applyBorder="1" applyAlignment="1">
      <alignment vertical="center"/>
    </xf>
    <xf numFmtId="176" fontId="30" fillId="0" borderId="55" xfId="43" applyNumberFormat="1" applyFont="1" applyBorder="1" applyAlignment="1">
      <alignment horizontal="right" vertical="center"/>
    </xf>
    <xf numFmtId="176" fontId="30" fillId="0" borderId="55" xfId="43" applyNumberFormat="1" applyFont="1" applyBorder="1" applyAlignment="1">
      <alignment vertical="center"/>
    </xf>
    <xf numFmtId="0" fontId="41" fillId="0" borderId="74" xfId="0" applyFont="1" applyFill="1" applyBorder="1" applyAlignment="1">
      <alignment vertical="center"/>
    </xf>
    <xf numFmtId="176" fontId="29" fillId="0" borderId="63" xfId="43" applyNumberFormat="1" applyFont="1" applyBorder="1" applyAlignment="1">
      <alignment vertical="center"/>
    </xf>
    <xf numFmtId="176" fontId="29" fillId="0" borderId="64" xfId="43" applyNumberFormat="1" applyFont="1" applyBorder="1" applyAlignment="1">
      <alignment vertical="center"/>
    </xf>
    <xf numFmtId="0" fontId="81" fillId="0" borderId="0" xfId="0" applyFont="1" applyAlignment="1">
      <alignment vertical="center"/>
    </xf>
    <xf numFmtId="1" fontId="23" fillId="0" borderId="0" xfId="0" applyNumberFormat="1" applyFont="1" applyAlignment="1">
      <alignment vertical="center"/>
    </xf>
    <xf numFmtId="0" fontId="23" fillId="38" borderId="0" xfId="0" applyFont="1" applyFill="1" applyAlignment="1">
      <alignment vertical="center"/>
    </xf>
    <xf numFmtId="1" fontId="23" fillId="38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0" fontId="29" fillId="0" borderId="77" xfId="43" applyFont="1" applyBorder="1" applyAlignment="1">
      <alignment horizontal="center" vertical="center"/>
    </xf>
    <xf numFmtId="0" fontId="29" fillId="38" borderId="24" xfId="43" applyFont="1" applyFill="1" applyBorder="1" applyAlignment="1">
      <alignment horizontal="center" vertical="center"/>
    </xf>
    <xf numFmtId="0" fontId="29" fillId="0" borderId="24" xfId="43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5" fillId="0" borderId="115" xfId="0" applyFont="1" applyFill="1" applyBorder="1" applyAlignment="1">
      <alignment horizontal="center" vertical="center"/>
    </xf>
    <xf numFmtId="0" fontId="25" fillId="0" borderId="138" xfId="0" applyFont="1" applyFill="1" applyBorder="1" applyAlignment="1">
      <alignment horizontal="center" vertical="center"/>
    </xf>
    <xf numFmtId="0" fontId="25" fillId="0" borderId="112" xfId="0" applyFont="1" applyFill="1" applyBorder="1" applyAlignment="1">
      <alignment horizontal="center" vertical="center"/>
    </xf>
    <xf numFmtId="0" fontId="25" fillId="0" borderId="116" xfId="0" applyFont="1" applyFill="1" applyBorder="1" applyAlignment="1">
      <alignment horizontal="center" vertical="center"/>
    </xf>
    <xf numFmtId="171" fontId="25" fillId="0" borderId="111" xfId="0" applyNumberFormat="1" applyFont="1" applyBorder="1" applyAlignment="1">
      <alignment horizontal="center" vertical="center"/>
    </xf>
    <xf numFmtId="171" fontId="25" fillId="0" borderId="105" xfId="0" applyNumberFormat="1" applyFont="1" applyBorder="1" applyAlignment="1">
      <alignment horizontal="center" vertical="center"/>
    </xf>
    <xf numFmtId="165" fontId="24" fillId="0" borderId="98" xfId="1" applyNumberFormat="1" applyFont="1" applyBorder="1" applyAlignment="1">
      <alignment horizontal="right" vertical="center"/>
    </xf>
    <xf numFmtId="165" fontId="24" fillId="0" borderId="80" xfId="1" applyNumberFormat="1" applyFont="1" applyBorder="1" applyAlignment="1">
      <alignment horizontal="right" vertical="center"/>
    </xf>
    <xf numFmtId="165" fontId="24" fillId="0" borderId="85" xfId="1" applyNumberFormat="1" applyFont="1" applyBorder="1" applyAlignment="1">
      <alignment horizontal="right" vertical="center"/>
    </xf>
    <xf numFmtId="165" fontId="25" fillId="0" borderId="99" xfId="1" applyNumberFormat="1" applyFont="1" applyBorder="1" applyAlignment="1">
      <alignment horizontal="right" vertical="center"/>
    </xf>
    <xf numFmtId="165" fontId="25" fillId="0" borderId="100" xfId="1" applyNumberFormat="1" applyFont="1" applyBorder="1" applyAlignment="1">
      <alignment horizontal="right" vertical="center"/>
    </xf>
    <xf numFmtId="172" fontId="25" fillId="0" borderId="99" xfId="0" applyNumberFormat="1" applyFont="1" applyBorder="1" applyAlignment="1">
      <alignment horizontal="right" vertical="center"/>
    </xf>
    <xf numFmtId="172" fontId="25" fillId="0" borderId="80" xfId="0" applyNumberFormat="1" applyFont="1" applyBorder="1" applyAlignment="1">
      <alignment horizontal="right" vertical="center"/>
    </xf>
    <xf numFmtId="165" fontId="24" fillId="0" borderId="101" xfId="1" applyNumberFormat="1" applyFont="1" applyBorder="1" applyAlignment="1">
      <alignment horizontal="right" vertical="center"/>
    </xf>
    <xf numFmtId="165" fontId="24" fillId="0" borderId="47" xfId="1" applyNumberFormat="1" applyFont="1" applyBorder="1" applyAlignment="1">
      <alignment horizontal="right" vertical="center"/>
    </xf>
    <xf numFmtId="165" fontId="24" fillId="0" borderId="0" xfId="1" applyNumberFormat="1" applyFont="1" applyBorder="1" applyAlignment="1">
      <alignment horizontal="right" vertical="center"/>
    </xf>
    <xf numFmtId="165" fontId="25" fillId="0" borderId="102" xfId="1" applyNumberFormat="1" applyFont="1" applyBorder="1" applyAlignment="1">
      <alignment horizontal="right" vertical="center"/>
    </xf>
    <xf numFmtId="165" fontId="25" fillId="0" borderId="103" xfId="1" applyNumberFormat="1" applyFont="1" applyBorder="1" applyAlignment="1">
      <alignment horizontal="right" vertical="center"/>
    </xf>
    <xf numFmtId="172" fontId="25" fillId="0" borderId="102" xfId="0" applyNumberFormat="1" applyFont="1" applyBorder="1" applyAlignment="1">
      <alignment horizontal="right" vertical="center"/>
    </xf>
    <xf numFmtId="172" fontId="25" fillId="0" borderId="47" xfId="0" applyNumberFormat="1" applyFont="1" applyBorder="1" applyAlignment="1">
      <alignment horizontal="right" vertical="center"/>
    </xf>
    <xf numFmtId="165" fontId="25" fillId="0" borderId="74" xfId="1" applyNumberFormat="1" applyFont="1" applyFill="1" applyBorder="1" applyAlignment="1">
      <alignment horizontal="right" vertical="center"/>
    </xf>
    <xf numFmtId="165" fontId="25" fillId="0" borderId="105" xfId="1" applyNumberFormat="1" applyFont="1" applyFill="1" applyBorder="1" applyAlignment="1">
      <alignment horizontal="right" vertical="center"/>
    </xf>
    <xf numFmtId="165" fontId="25" fillId="0" borderId="106" xfId="1" applyNumberFormat="1" applyFont="1" applyFill="1" applyBorder="1" applyAlignment="1">
      <alignment horizontal="right" vertical="center"/>
    </xf>
    <xf numFmtId="165" fontId="25" fillId="0" borderId="107" xfId="1" applyNumberFormat="1" applyFont="1" applyFill="1" applyBorder="1" applyAlignment="1">
      <alignment horizontal="right" vertical="center"/>
    </xf>
    <xf numFmtId="165" fontId="25" fillId="0" borderId="108" xfId="1" applyNumberFormat="1" applyFont="1" applyBorder="1" applyAlignment="1">
      <alignment horizontal="right" vertical="center"/>
    </xf>
    <xf numFmtId="172" fontId="25" fillId="0" borderId="107" xfId="0" applyNumberFormat="1" applyFont="1" applyFill="1" applyBorder="1" applyAlignment="1">
      <alignment horizontal="right" vertical="center"/>
    </xf>
    <xf numFmtId="172" fontId="25" fillId="0" borderId="79" xfId="0" applyNumberFormat="1" applyFont="1" applyBorder="1" applyAlignment="1">
      <alignment horizontal="right" vertical="center"/>
    </xf>
    <xf numFmtId="165" fontId="25" fillId="0" borderId="99" xfId="1" applyNumberFormat="1" applyFont="1" applyFill="1" applyBorder="1" applyAlignment="1">
      <alignment horizontal="right" vertical="center"/>
    </xf>
    <xf numFmtId="165" fontId="25" fillId="0" borderId="109" xfId="1" applyNumberFormat="1" applyFont="1" applyBorder="1" applyAlignment="1">
      <alignment horizontal="right" vertical="center"/>
    </xf>
    <xf numFmtId="172" fontId="25" fillId="0" borderId="99" xfId="0" applyNumberFormat="1" applyFont="1" applyFill="1" applyBorder="1" applyAlignment="1">
      <alignment horizontal="right" vertical="center"/>
    </xf>
    <xf numFmtId="172" fontId="25" fillId="0" borderId="110" xfId="0" applyNumberFormat="1" applyFont="1" applyBorder="1" applyAlignment="1">
      <alignment horizontal="right" vertical="center"/>
    </xf>
    <xf numFmtId="165" fontId="25" fillId="0" borderId="102" xfId="1" applyNumberFormat="1" applyFont="1" applyFill="1" applyBorder="1" applyAlignment="1">
      <alignment horizontal="right" vertical="center"/>
    </xf>
    <xf numFmtId="165" fontId="25" fillId="0" borderId="96" xfId="1" applyNumberFormat="1" applyFont="1" applyBorder="1" applyAlignment="1">
      <alignment horizontal="right" vertical="center"/>
    </xf>
    <xf numFmtId="172" fontId="25" fillId="0" borderId="102" xfId="0" applyNumberFormat="1" applyFont="1" applyFill="1" applyBorder="1" applyAlignment="1">
      <alignment horizontal="right" vertical="center"/>
    </xf>
    <xf numFmtId="172" fontId="25" fillId="0" borderId="97" xfId="0" applyNumberFormat="1" applyFont="1" applyBorder="1" applyAlignment="1">
      <alignment horizontal="right" vertical="center"/>
    </xf>
    <xf numFmtId="165" fontId="25" fillId="0" borderId="111" xfId="1" applyNumberFormat="1" applyFont="1" applyBorder="1" applyAlignment="1">
      <alignment horizontal="right" vertical="center"/>
    </xf>
    <xf numFmtId="172" fontId="25" fillId="0" borderId="105" xfId="0" applyNumberFormat="1" applyFont="1" applyBorder="1" applyAlignment="1">
      <alignment horizontal="right" vertical="center"/>
    </xf>
    <xf numFmtId="165" fontId="25" fillId="0" borderId="74" xfId="1" applyNumberFormat="1" applyFont="1" applyBorder="1" applyAlignment="1">
      <alignment horizontal="right" vertical="center"/>
    </xf>
    <xf numFmtId="165" fontId="25" fillId="0" borderId="105" xfId="1" applyNumberFormat="1" applyFont="1" applyBorder="1" applyAlignment="1">
      <alignment horizontal="right" vertical="center"/>
    </xf>
    <xf numFmtId="165" fontId="25" fillId="0" borderId="106" xfId="1" applyNumberFormat="1" applyFont="1" applyBorder="1" applyAlignment="1">
      <alignment horizontal="right" vertical="center"/>
    </xf>
    <xf numFmtId="165" fontId="25" fillId="0" borderId="107" xfId="1" applyNumberFormat="1" applyFont="1" applyBorder="1" applyAlignment="1">
      <alignment horizontal="right" vertical="center"/>
    </xf>
    <xf numFmtId="172" fontId="25" fillId="0" borderId="107" xfId="0" applyNumberFormat="1" applyFont="1" applyBorder="1" applyAlignment="1">
      <alignment horizontal="right" vertical="center"/>
    </xf>
    <xf numFmtId="0" fontId="0" fillId="0" borderId="85" xfId="0" applyBorder="1" applyAlignment="1">
      <alignment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170" fontId="23" fillId="0" borderId="81" xfId="0" applyNumberFormat="1" applyFont="1" applyFill="1" applyBorder="1" applyAlignment="1">
      <alignment horizontal="left" vertical="center"/>
    </xf>
    <xf numFmtId="173" fontId="23" fillId="0" borderId="84" xfId="0" applyNumberFormat="1" applyFont="1" applyFill="1" applyBorder="1" applyAlignment="1">
      <alignment horizontal="right" vertical="center"/>
    </xf>
    <xf numFmtId="176" fontId="23" fillId="0" borderId="76" xfId="0" applyNumberFormat="1" applyFont="1" applyFill="1" applyBorder="1" applyAlignment="1">
      <alignment horizontal="right" vertical="center"/>
    </xf>
    <xf numFmtId="173" fontId="23" fillId="0" borderId="85" xfId="0" applyNumberFormat="1" applyFont="1" applyFill="1" applyBorder="1" applyAlignment="1">
      <alignment horizontal="right" vertical="center"/>
    </xf>
    <xf numFmtId="173" fontId="23" fillId="0" borderId="80" xfId="0" applyNumberFormat="1" applyFont="1" applyFill="1" applyBorder="1" applyAlignment="1">
      <alignment horizontal="right" vertical="center"/>
    </xf>
    <xf numFmtId="170" fontId="23" fillId="0" borderId="72" xfId="0" applyNumberFormat="1" applyFont="1" applyFill="1" applyBorder="1" applyAlignment="1">
      <alignment horizontal="left" vertical="center"/>
    </xf>
    <xf numFmtId="173" fontId="23" fillId="0" borderId="86" xfId="0" applyNumberFormat="1" applyFont="1" applyFill="1" applyBorder="1" applyAlignment="1">
      <alignment horizontal="right" vertical="center"/>
    </xf>
    <xf numFmtId="176" fontId="23" fillId="0" borderId="49" xfId="0" applyNumberFormat="1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right" vertical="center"/>
    </xf>
    <xf numFmtId="173" fontId="23" fillId="0" borderId="87" xfId="0" applyNumberFormat="1" applyFont="1" applyFill="1" applyBorder="1" applyAlignment="1">
      <alignment horizontal="right" vertical="center"/>
    </xf>
    <xf numFmtId="0" fontId="21" fillId="0" borderId="167" xfId="0" applyFont="1" applyFill="1" applyBorder="1" applyAlignment="1">
      <alignment horizontal="left" vertical="center"/>
    </xf>
    <xf numFmtId="173" fontId="21" fillId="0" borderId="168" xfId="0" applyNumberFormat="1" applyFont="1" applyFill="1" applyBorder="1" applyAlignment="1">
      <alignment horizontal="right" vertical="center"/>
    </xf>
    <xf numFmtId="176" fontId="21" fillId="0" borderId="169" xfId="0" applyNumberFormat="1" applyFont="1" applyFill="1" applyBorder="1" applyAlignment="1">
      <alignment horizontal="right" vertical="center"/>
    </xf>
    <xf numFmtId="173" fontId="21" fillId="0" borderId="170" xfId="0" applyNumberFormat="1" applyFont="1" applyFill="1" applyBorder="1" applyAlignment="1">
      <alignment horizontal="right" vertical="center"/>
    </xf>
    <xf numFmtId="173" fontId="21" fillId="0" borderId="171" xfId="0" applyNumberFormat="1" applyFont="1" applyFill="1" applyBorder="1" applyAlignment="1">
      <alignment horizontal="right" vertical="center"/>
    </xf>
    <xf numFmtId="173" fontId="21" fillId="0" borderId="74" xfId="0" applyNumberFormat="1" applyFont="1" applyFill="1" applyBorder="1" applyAlignment="1">
      <alignment horizontal="right" vertical="center"/>
    </xf>
    <xf numFmtId="176" fontId="21" fillId="0" borderId="48" xfId="0" applyNumberFormat="1" applyFont="1" applyFill="1" applyBorder="1" applyAlignment="1">
      <alignment horizontal="right" vertical="center"/>
    </xf>
    <xf numFmtId="173" fontId="21" fillId="0" borderId="112" xfId="0" applyNumberFormat="1" applyFont="1" applyFill="1" applyBorder="1" applyAlignment="1">
      <alignment horizontal="right" vertical="center"/>
    </xf>
    <xf numFmtId="173" fontId="21" fillId="0" borderId="138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1" fontId="27" fillId="0" borderId="0" xfId="0" applyNumberFormat="1" applyFont="1" applyAlignment="1">
      <alignment vertical="center"/>
    </xf>
    <xf numFmtId="1" fontId="27" fillId="0" borderId="0" xfId="1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8" fillId="0" borderId="0" xfId="2" applyFont="1" applyAlignment="1">
      <alignment vertical="center"/>
    </xf>
    <xf numFmtId="0" fontId="1" fillId="0" borderId="0" xfId="44" applyAlignment="1">
      <alignment vertical="center"/>
    </xf>
    <xf numFmtId="0" fontId="3" fillId="0" borderId="1" xfId="3" applyAlignment="1">
      <alignment vertical="center"/>
    </xf>
    <xf numFmtId="0" fontId="5" fillId="0" borderId="0" xfId="6" applyAlignment="1">
      <alignment vertical="center"/>
    </xf>
    <xf numFmtId="0" fontId="61" fillId="0" borderId="0" xfId="44" applyFont="1" applyAlignment="1">
      <alignment vertical="center"/>
    </xf>
    <xf numFmtId="0" fontId="1" fillId="0" borderId="0" xfId="44" applyFont="1" applyAlignment="1">
      <alignment vertical="center"/>
    </xf>
    <xf numFmtId="0" fontId="0" fillId="0" borderId="0" xfId="44" applyFont="1" applyAlignment="1">
      <alignment vertical="center"/>
    </xf>
    <xf numFmtId="165" fontId="21" fillId="0" borderId="20" xfId="1" applyNumberFormat="1" applyFont="1" applyFill="1" applyBorder="1" applyAlignment="1">
      <alignment horizontal="center" vertical="center"/>
    </xf>
    <xf numFmtId="165" fontId="21" fillId="0" borderId="21" xfId="1" applyNumberFormat="1" applyFont="1" applyFill="1" applyBorder="1" applyAlignment="1">
      <alignment horizontal="center" vertical="center"/>
    </xf>
    <xf numFmtId="165" fontId="21" fillId="0" borderId="22" xfId="1" applyNumberFormat="1" applyFont="1" applyFill="1" applyBorder="1" applyAlignment="1">
      <alignment horizontal="center" vertical="center"/>
    </xf>
    <xf numFmtId="0" fontId="29" fillId="0" borderId="25" xfId="43" applyFont="1" applyBorder="1" applyAlignment="1">
      <alignment horizontal="center" vertical="center" textRotation="90"/>
    </xf>
    <xf numFmtId="0" fontId="29" fillId="0" borderId="27" xfId="43" applyFont="1" applyBorder="1" applyAlignment="1">
      <alignment horizontal="center" vertical="center" textRotation="90"/>
    </xf>
    <xf numFmtId="0" fontId="29" fillId="0" borderId="37" xfId="43" applyFont="1" applyBorder="1" applyAlignment="1">
      <alignment horizontal="center" vertical="center" textRotation="90"/>
    </xf>
    <xf numFmtId="0" fontId="40" fillId="0" borderId="72" xfId="0" applyFont="1" applyFill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37" fillId="0" borderId="89" xfId="0" applyFont="1" applyFill="1" applyBorder="1" applyAlignment="1">
      <alignment horizontal="right" vertical="center"/>
    </xf>
    <xf numFmtId="0" fontId="37" fillId="0" borderId="68" xfId="0" applyFont="1" applyFill="1" applyBorder="1" applyAlignment="1">
      <alignment horizontal="right" vertical="center"/>
    </xf>
    <xf numFmtId="169" fontId="40" fillId="0" borderId="72" xfId="0" applyNumberFormat="1" applyFont="1" applyFill="1" applyBorder="1" applyAlignment="1">
      <alignment horizontal="center" vertical="center" textRotation="90"/>
    </xf>
    <xf numFmtId="169" fontId="40" fillId="0" borderId="139" xfId="0" applyNumberFormat="1" applyFont="1" applyFill="1" applyBorder="1" applyAlignment="1">
      <alignment horizontal="center" vertical="center" textRotation="90"/>
    </xf>
    <xf numFmtId="169" fontId="40" fillId="0" borderId="28" xfId="0" applyNumberFormat="1" applyFont="1" applyFill="1" applyBorder="1" applyAlignment="1">
      <alignment horizontal="center" vertical="center" textRotation="90"/>
    </xf>
    <xf numFmtId="169" fontId="40" fillId="0" borderId="45" xfId="0" applyNumberFormat="1" applyFont="1" applyFill="1" applyBorder="1" applyAlignment="1">
      <alignment horizontal="center" vertical="center" textRotation="90"/>
    </xf>
    <xf numFmtId="168" fontId="21" fillId="0" borderId="77" xfId="0" applyNumberFormat="1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169" fontId="21" fillId="0" borderId="82" xfId="0" applyNumberFormat="1" applyFont="1" applyFill="1" applyBorder="1" applyAlignment="1">
      <alignment horizontal="center" vertical="center" textRotation="90"/>
    </xf>
    <xf numFmtId="0" fontId="21" fillId="0" borderId="70" xfId="0" applyFont="1" applyFill="1" applyBorder="1" applyAlignment="1">
      <alignment horizontal="center" vertical="center" textRotation="90"/>
    </xf>
    <xf numFmtId="0" fontId="21" fillId="0" borderId="78" xfId="0" applyFont="1" applyFill="1" applyBorder="1" applyAlignment="1">
      <alignment horizontal="center" vertical="center" textRotation="90"/>
    </xf>
    <xf numFmtId="169" fontId="21" fillId="0" borderId="83" xfId="0" applyNumberFormat="1" applyFont="1" applyFill="1" applyBorder="1" applyAlignment="1">
      <alignment horizontal="center" vertical="center" textRotation="90"/>
    </xf>
    <xf numFmtId="0" fontId="21" fillId="0" borderId="91" xfId="0" applyFont="1" applyFill="1" applyBorder="1" applyAlignment="1">
      <alignment horizontal="center" vertical="center" textRotation="90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84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40" fillId="0" borderId="94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5" fillId="0" borderId="95" xfId="0" applyFont="1" applyFill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 textRotation="90"/>
    </xf>
    <xf numFmtId="0" fontId="25" fillId="0" borderId="72" xfId="0" applyFont="1" applyBorder="1" applyAlignment="1">
      <alignment horizontal="center" vertical="center" textRotation="90"/>
    </xf>
    <xf numFmtId="0" fontId="25" fillId="0" borderId="104" xfId="0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 vertical="center"/>
    </xf>
    <xf numFmtId="0" fontId="29" fillId="0" borderId="26" xfId="43" applyFont="1" applyFill="1" applyBorder="1" applyAlignment="1">
      <alignment horizontal="center" vertical="center" textRotation="90"/>
    </xf>
    <xf numFmtId="0" fontId="29" fillId="0" borderId="28" xfId="43" applyFont="1" applyFill="1" applyBorder="1" applyAlignment="1">
      <alignment horizontal="center" vertical="center" textRotation="90"/>
    </xf>
    <xf numFmtId="0" fontId="29" fillId="0" borderId="45" xfId="43" applyFont="1" applyFill="1" applyBorder="1" applyAlignment="1">
      <alignment horizontal="center" vertical="center" textRotation="90"/>
    </xf>
    <xf numFmtId="0" fontId="37" fillId="0" borderId="88" xfId="0" applyFont="1" applyBorder="1" applyAlignment="1">
      <alignment horizontal="right" vertical="center" wrapText="1"/>
    </xf>
    <xf numFmtId="0" fontId="37" fillId="0" borderId="89" xfId="0" applyFont="1" applyBorder="1" applyAlignment="1">
      <alignment horizontal="right" vertical="center" wrapText="1"/>
    </xf>
    <xf numFmtId="0" fontId="29" fillId="0" borderId="81" xfId="43" applyFont="1" applyBorder="1" applyAlignment="1">
      <alignment horizontal="center" vertical="center" textRotation="90"/>
    </xf>
    <xf numFmtId="0" fontId="29" fillId="0" borderId="72" xfId="43" applyFont="1" applyBorder="1" applyAlignment="1">
      <alignment horizontal="center" vertical="center" textRotation="90"/>
    </xf>
    <xf numFmtId="0" fontId="29" fillId="0" borderId="28" xfId="43" applyFont="1" applyBorder="1" applyAlignment="1">
      <alignment horizontal="center" vertical="center" textRotation="90"/>
    </xf>
    <xf numFmtId="0" fontId="29" fillId="0" borderId="104" xfId="43" applyFont="1" applyBorder="1" applyAlignment="1">
      <alignment horizontal="center" vertical="center" textRotation="90"/>
    </xf>
    <xf numFmtId="0" fontId="29" fillId="38" borderId="26" xfId="43" applyFont="1" applyFill="1" applyBorder="1" applyAlignment="1">
      <alignment horizontal="center" vertical="center" textRotation="90"/>
    </xf>
    <xf numFmtId="0" fontId="29" fillId="38" borderId="28" xfId="43" applyFont="1" applyFill="1" applyBorder="1" applyAlignment="1">
      <alignment horizontal="center" vertical="center" textRotation="90"/>
    </xf>
    <xf numFmtId="0" fontId="29" fillId="38" borderId="45" xfId="43" applyFont="1" applyFill="1" applyBorder="1" applyAlignment="1">
      <alignment horizontal="center" vertical="center" textRotation="90"/>
    </xf>
    <xf numFmtId="0" fontId="47" fillId="34" borderId="139" xfId="0" applyNumberFormat="1" applyFont="1" applyFill="1" applyBorder="1" applyAlignment="1" applyProtection="1">
      <alignment horizontal="left" vertical="top"/>
    </xf>
    <xf numFmtId="0" fontId="47" fillId="34" borderId="72" xfId="0" applyNumberFormat="1" applyFont="1" applyFill="1" applyBorder="1" applyAlignment="1" applyProtection="1">
      <alignment horizontal="left" vertical="top"/>
    </xf>
    <xf numFmtId="0" fontId="47" fillId="34" borderId="104" xfId="0" applyNumberFormat="1" applyFont="1" applyFill="1" applyBorder="1" applyAlignment="1" applyProtection="1">
      <alignment horizontal="left" vertical="top"/>
    </xf>
    <xf numFmtId="0" fontId="47" fillId="34" borderId="77" xfId="0" applyNumberFormat="1" applyFont="1" applyFill="1" applyBorder="1" applyAlignment="1" applyProtection="1">
      <alignment horizontal="left" vertical="top"/>
    </xf>
    <xf numFmtId="0" fontId="30" fillId="34" borderId="84" xfId="0" applyNumberFormat="1" applyFont="1" applyFill="1" applyBorder="1" applyAlignment="1" applyProtection="1">
      <alignment horizontal="center" wrapText="1"/>
    </xf>
    <xf numFmtId="0" fontId="30" fillId="34" borderId="90" xfId="0" applyNumberFormat="1" applyFont="1" applyFill="1" applyBorder="1" applyAlignment="1" applyProtection="1">
      <alignment horizontal="center" wrapText="1"/>
    </xf>
    <xf numFmtId="0" fontId="69" fillId="33" borderId="74" xfId="0" applyNumberFormat="1" applyFont="1" applyFill="1" applyBorder="1" applyAlignment="1" applyProtection="1">
      <alignment horizontal="center" vertical="center"/>
    </xf>
    <xf numFmtId="0" fontId="69" fillId="33" borderId="112" xfId="0" applyNumberFormat="1" applyFont="1" applyFill="1" applyBorder="1" applyAlignment="1" applyProtection="1">
      <alignment horizontal="center" vertical="center"/>
    </xf>
    <xf numFmtId="0" fontId="69" fillId="33" borderId="138" xfId="0" applyNumberFormat="1" applyFont="1" applyFill="1" applyBorder="1" applyAlignment="1" applyProtection="1">
      <alignment horizontal="center" vertical="center"/>
    </xf>
    <xf numFmtId="0" fontId="69" fillId="33" borderId="74" xfId="0" applyNumberFormat="1" applyFont="1" applyFill="1" applyBorder="1" applyAlignment="1" applyProtection="1">
      <alignment horizontal="center"/>
    </xf>
    <xf numFmtId="0" fontId="69" fillId="33" borderId="112" xfId="0" applyNumberFormat="1" applyFont="1" applyFill="1" applyBorder="1" applyAlignment="1" applyProtection="1">
      <alignment horizontal="center"/>
    </xf>
    <xf numFmtId="0" fontId="69" fillId="33" borderId="138" xfId="0" applyNumberFormat="1" applyFont="1" applyFill="1" applyBorder="1" applyAlignment="1" applyProtection="1">
      <alignment horizontal="center"/>
    </xf>
    <xf numFmtId="165" fontId="40" fillId="0" borderId="81" xfId="1" applyNumberFormat="1" applyFont="1" applyBorder="1" applyAlignment="1">
      <alignment horizontal="left" vertical="center" wrapText="1"/>
    </xf>
    <xf numFmtId="165" fontId="40" fillId="0" borderId="28" xfId="1" applyNumberFormat="1" applyFont="1" applyBorder="1" applyAlignment="1">
      <alignment horizontal="left" vertical="center" wrapText="1"/>
    </xf>
    <xf numFmtId="165" fontId="40" fillId="0" borderId="104" xfId="1" applyNumberFormat="1" applyFont="1" applyBorder="1" applyAlignment="1">
      <alignment horizontal="left" vertical="center" wrapText="1"/>
    </xf>
    <xf numFmtId="165" fontId="54" fillId="0" borderId="0" xfId="1" applyNumberFormat="1" applyFont="1" applyAlignment="1">
      <alignment horizontal="center" vertical="center"/>
    </xf>
    <xf numFmtId="165" fontId="54" fillId="0" borderId="88" xfId="1" applyNumberFormat="1" applyFont="1" applyBorder="1" applyAlignment="1">
      <alignment horizontal="center" vertical="center"/>
    </xf>
    <xf numFmtId="165" fontId="21" fillId="0" borderId="74" xfId="1" applyNumberFormat="1" applyFont="1" applyFill="1" applyBorder="1" applyAlignment="1">
      <alignment horizontal="center" vertical="center" wrapText="1"/>
    </xf>
    <xf numFmtId="165" fontId="21" fillId="0" borderId="90" xfId="1" applyNumberFormat="1" applyFont="1" applyFill="1" applyBorder="1" applyAlignment="1">
      <alignment horizontal="center" vertical="center" wrapText="1"/>
    </xf>
    <xf numFmtId="165" fontId="21" fillId="0" borderId="112" xfId="1" applyNumberFormat="1" applyFont="1" applyFill="1" applyBorder="1" applyAlignment="1">
      <alignment horizontal="center" vertical="center" wrapText="1"/>
    </xf>
    <xf numFmtId="165" fontId="21" fillId="0" borderId="117" xfId="1" applyNumberFormat="1" applyFont="1" applyFill="1" applyBorder="1" applyAlignment="1">
      <alignment horizontal="center" vertical="center" wrapText="1"/>
    </xf>
    <xf numFmtId="165" fontId="21" fillId="0" borderId="118" xfId="1" applyNumberFormat="1" applyFont="1" applyFill="1" applyBorder="1" applyAlignment="1">
      <alignment horizontal="center" vertical="center" wrapText="1"/>
    </xf>
    <xf numFmtId="0" fontId="29" fillId="39" borderId="11" xfId="0" applyNumberFormat="1" applyFont="1" applyFill="1" applyBorder="1" applyAlignment="1" applyProtection="1">
      <alignment horizontal="center" vertical="center" wrapText="1"/>
    </xf>
    <xf numFmtId="0" fontId="29" fillId="39" borderId="13" xfId="0" applyNumberFormat="1" applyFont="1" applyFill="1" applyBorder="1" applyAlignment="1" applyProtection="1">
      <alignment horizontal="center" vertical="center" wrapText="1"/>
    </xf>
    <xf numFmtId="0" fontId="29" fillId="39" borderId="12" xfId="0" applyNumberFormat="1" applyFont="1" applyFill="1" applyBorder="1" applyAlignment="1" applyProtection="1">
      <alignment horizontal="center" vertical="center" wrapText="1"/>
    </xf>
    <xf numFmtId="0" fontId="29" fillId="39" borderId="129" xfId="0" applyNumberFormat="1" applyFont="1" applyFill="1" applyBorder="1" applyAlignment="1" applyProtection="1">
      <alignment horizontal="center" vertical="center" wrapText="1"/>
    </xf>
    <xf numFmtId="0" fontId="29" fillId="39" borderId="14" xfId="0" applyNumberFormat="1" applyFont="1" applyFill="1" applyBorder="1" applyAlignment="1" applyProtection="1">
      <alignment horizontal="left" vertical="center" wrapText="1"/>
    </xf>
    <xf numFmtId="0" fontId="29" fillId="39" borderId="16" xfId="0" applyNumberFormat="1" applyFont="1" applyFill="1" applyBorder="1" applyAlignment="1" applyProtection="1">
      <alignment horizontal="left" vertical="center" wrapText="1"/>
    </xf>
    <xf numFmtId="0" fontId="29" fillId="39" borderId="15" xfId="0" applyNumberFormat="1" applyFont="1" applyFill="1" applyBorder="1" applyAlignment="1" applyProtection="1">
      <alignment horizontal="left" vertical="center" wrapText="1"/>
    </xf>
    <xf numFmtId="0" fontId="55" fillId="39" borderId="0" xfId="0" applyNumberFormat="1" applyFont="1" applyFill="1" applyBorder="1" applyAlignment="1" applyProtection="1">
      <alignment horizontal="center" vertical="center" wrapText="1"/>
    </xf>
    <xf numFmtId="0" fontId="55" fillId="39" borderId="126" xfId="0" applyNumberFormat="1" applyFont="1" applyFill="1" applyBorder="1" applyAlignment="1" applyProtection="1">
      <alignment horizontal="center" vertical="center" wrapText="1"/>
    </xf>
    <xf numFmtId="0" fontId="55" fillId="39" borderId="127" xfId="0" applyNumberFormat="1" applyFont="1" applyFill="1" applyBorder="1" applyAlignment="1" applyProtection="1">
      <alignment horizontal="center" vertical="center" wrapText="1"/>
    </xf>
    <xf numFmtId="0" fontId="55" fillId="39" borderId="19" xfId="0" applyNumberFormat="1" applyFont="1" applyFill="1" applyBorder="1" applyAlignment="1" applyProtection="1">
      <alignment horizontal="center" vertical="center" wrapText="1"/>
    </xf>
    <xf numFmtId="0" fontId="52" fillId="0" borderId="74" xfId="43" applyFont="1" applyBorder="1" applyAlignment="1">
      <alignment horizontal="center" vertical="center" wrapText="1"/>
    </xf>
    <xf numFmtId="0" fontId="52" fillId="0" borderId="90" xfId="43" applyFont="1" applyBorder="1" applyAlignment="1">
      <alignment horizontal="center" vertical="center" wrapText="1"/>
    </xf>
    <xf numFmtId="0" fontId="46" fillId="0" borderId="74" xfId="43" applyFont="1" applyBorder="1" applyAlignment="1">
      <alignment horizontal="center" vertical="center"/>
    </xf>
    <xf numFmtId="0" fontId="46" fillId="0" borderId="112" xfId="43" applyFont="1" applyBorder="1" applyAlignment="1">
      <alignment horizontal="center" vertical="center"/>
    </xf>
    <xf numFmtId="0" fontId="46" fillId="0" borderId="90" xfId="43" applyFont="1" applyBorder="1" applyAlignment="1">
      <alignment horizontal="center" vertical="center"/>
    </xf>
    <xf numFmtId="0" fontId="46" fillId="0" borderId="116" xfId="43" applyFont="1" applyBorder="1" applyAlignment="1">
      <alignment horizontal="center" vertical="center"/>
    </xf>
    <xf numFmtId="0" fontId="46" fillId="0" borderId="138" xfId="43" applyFont="1" applyBorder="1" applyAlignment="1">
      <alignment horizontal="center" vertical="center"/>
    </xf>
    <xf numFmtId="0" fontId="45" fillId="0" borderId="74" xfId="43" applyFont="1" applyBorder="1" applyAlignment="1">
      <alignment horizontal="center" vertical="center" wrapText="1"/>
    </xf>
    <xf numFmtId="0" fontId="45" fillId="0" borderId="90" xfId="43" applyFont="1" applyBorder="1" applyAlignment="1">
      <alignment horizontal="center" vertical="center" wrapText="1"/>
    </xf>
    <xf numFmtId="0" fontId="60" fillId="0" borderId="74" xfId="43" applyFont="1" applyBorder="1" applyAlignment="1">
      <alignment horizontal="center" vertical="center"/>
    </xf>
    <xf numFmtId="0" fontId="60" fillId="0" borderId="112" xfId="43" applyFont="1" applyBorder="1" applyAlignment="1">
      <alignment horizontal="center" vertical="center"/>
    </xf>
    <xf numFmtId="0" fontId="60" fillId="0" borderId="90" xfId="43" applyFont="1" applyBorder="1" applyAlignment="1">
      <alignment horizontal="center" vertical="center"/>
    </xf>
    <xf numFmtId="0" fontId="60" fillId="0" borderId="116" xfId="43" applyFont="1" applyBorder="1" applyAlignment="1">
      <alignment horizontal="center" vertical="center"/>
    </xf>
    <xf numFmtId="0" fontId="60" fillId="0" borderId="138" xfId="43" applyFont="1" applyBorder="1" applyAlignment="1">
      <alignment horizontal="center" vertical="center"/>
    </xf>
    <xf numFmtId="0" fontId="21" fillId="0" borderId="74" xfId="43" applyFont="1" applyBorder="1" applyAlignment="1">
      <alignment horizontal="center" vertical="center" wrapText="1"/>
    </xf>
    <xf numFmtId="0" fontId="21" fillId="0" borderId="90" xfId="43" applyFont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/>
    </xf>
    <xf numFmtId="0" fontId="21" fillId="0" borderId="138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121" xfId="0" applyFont="1" applyFill="1" applyBorder="1" applyAlignment="1">
      <alignment horizontal="center" vertical="center"/>
    </xf>
    <xf numFmtId="0" fontId="21" fillId="0" borderId="117" xfId="0" applyFont="1" applyFill="1" applyBorder="1" applyAlignment="1">
      <alignment horizontal="center" vertical="center"/>
    </xf>
    <xf numFmtId="0" fontId="21" fillId="0" borderId="118" xfId="0" applyFont="1" applyFill="1" applyBorder="1" applyAlignment="1">
      <alignment horizontal="center" vertical="center"/>
    </xf>
    <xf numFmtId="0" fontId="40" fillId="0" borderId="139" xfId="0" applyFont="1" applyBorder="1" applyAlignment="1">
      <alignment horizontal="left" vertical="center" wrapText="1"/>
    </xf>
    <xf numFmtId="0" fontId="40" fillId="0" borderId="72" xfId="0" applyFont="1" applyBorder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165" fontId="25" fillId="0" borderId="139" xfId="1" applyNumberFormat="1" applyFont="1" applyBorder="1" applyAlignment="1">
      <alignment horizontal="left" vertical="center" wrapText="1"/>
    </xf>
    <xf numFmtId="165" fontId="25" fillId="0" borderId="72" xfId="1" applyNumberFormat="1" applyFont="1" applyBorder="1" applyAlignment="1">
      <alignment horizontal="left" vertical="center" wrapText="1"/>
    </xf>
    <xf numFmtId="165" fontId="25" fillId="0" borderId="45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5" fillId="0" borderId="139" xfId="0" applyFont="1" applyBorder="1" applyAlignment="1">
      <alignment horizontal="left" vertical="center" wrapText="1"/>
    </xf>
    <xf numFmtId="0" fontId="25" fillId="0" borderId="72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60" fillId="0" borderId="52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168" fontId="60" fillId="0" borderId="24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3" fillId="34" borderId="14" xfId="0" applyNumberFormat="1" applyFont="1" applyFill="1" applyBorder="1" applyAlignment="1" applyProtection="1">
      <alignment horizontal="center" vertical="center" wrapText="1"/>
    </xf>
    <xf numFmtId="0" fontId="63" fillId="34" borderId="15" xfId="0" applyNumberFormat="1" applyFont="1" applyFill="1" applyBorder="1" applyAlignment="1" applyProtection="1">
      <alignment horizontal="center" vertical="center" wrapText="1"/>
    </xf>
    <xf numFmtId="0" fontId="64" fillId="34" borderId="11" xfId="0" applyNumberFormat="1" applyFont="1" applyFill="1" applyBorder="1" applyAlignment="1" applyProtection="1">
      <alignment horizontal="center" vertical="center" wrapText="1"/>
    </xf>
    <xf numFmtId="0" fontId="64" fillId="34" borderId="13" xfId="0" applyNumberFormat="1" applyFont="1" applyFill="1" applyBorder="1" applyAlignment="1" applyProtection="1">
      <alignment horizontal="center" vertical="center" wrapText="1"/>
    </xf>
    <xf numFmtId="0" fontId="64" fillId="34" borderId="12" xfId="0" applyNumberFormat="1" applyFont="1" applyFill="1" applyBorder="1" applyAlignment="1" applyProtection="1">
      <alignment horizontal="center" vertical="center" wrapText="1"/>
    </xf>
    <xf numFmtId="0" fontId="0" fillId="39" borderId="0" xfId="44" applyFont="1" applyFill="1" applyAlignment="1">
      <alignment vertical="center"/>
    </xf>
    <xf numFmtId="0" fontId="1" fillId="39" borderId="0" xfId="44" applyFill="1" applyAlignment="1">
      <alignment vertical="center"/>
    </xf>
  </cellXfs>
  <cellStyles count="46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Milliers" xfId="1" builtinId="3"/>
    <cellStyle name="Neutre" xfId="9" builtinId="28" customBuiltin="1"/>
    <cellStyle name="Normal" xfId="0" builtinId="0"/>
    <cellStyle name="Normal 2" xfId="43"/>
    <cellStyle name="Normal 2 2" xfId="44"/>
    <cellStyle name="Note" xfId="16" builtinId="10" customBuiltin="1"/>
    <cellStyle name="Pourcentage" xfId="45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sect!$B$14</c:f>
              <c:strCache>
                <c:ptCount val="1"/>
                <c:pt idx="0">
                  <c:v>Internes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sect!$A$15:$A$17</c:f>
              <c:strCache>
                <c:ptCount val="3"/>
                <c:pt idx="0">
                  <c:v>Public</c:v>
                </c:pt>
                <c:pt idx="1">
                  <c:v>Privé</c:v>
                </c:pt>
                <c:pt idx="2">
                  <c:v>Public et privé</c:v>
                </c:pt>
              </c:strCache>
            </c:strRef>
          </c:cat>
          <c:val>
            <c:numRef>
              <c:f>sect!$B$15:$B$17</c:f>
              <c:numCache>
                <c:formatCode>#\ ###" "</c:formatCode>
                <c:ptCount val="3"/>
                <c:pt idx="0">
                  <c:v>6299</c:v>
                </c:pt>
                <c:pt idx="1">
                  <c:v>1096</c:v>
                </c:pt>
                <c:pt idx="2">
                  <c:v>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9-45D6-8CFB-433BA00824D6}"/>
            </c:ext>
          </c:extLst>
        </c:ser>
        <c:ser>
          <c:idx val="1"/>
          <c:order val="1"/>
          <c:tx>
            <c:strRef>
              <c:f>sect!$C$14</c:f>
              <c:strCache>
                <c:ptCount val="1"/>
                <c:pt idx="0">
                  <c:v>Demi-pens.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sect!$A$15:$A$17</c:f>
              <c:strCache>
                <c:ptCount val="3"/>
                <c:pt idx="0">
                  <c:v>Public</c:v>
                </c:pt>
                <c:pt idx="1">
                  <c:v>Privé</c:v>
                </c:pt>
                <c:pt idx="2">
                  <c:v>Public et privé</c:v>
                </c:pt>
              </c:strCache>
            </c:strRef>
          </c:cat>
          <c:val>
            <c:numRef>
              <c:f>sect!$C$15:$C$17</c:f>
              <c:numCache>
                <c:formatCode>#\ ###" "</c:formatCode>
                <c:ptCount val="3"/>
                <c:pt idx="0">
                  <c:v>63093</c:v>
                </c:pt>
                <c:pt idx="1">
                  <c:v>12069</c:v>
                </c:pt>
                <c:pt idx="2">
                  <c:v>75162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9-45D6-8CFB-433BA00824D6}"/>
            </c:ext>
          </c:extLst>
        </c:ser>
        <c:ser>
          <c:idx val="2"/>
          <c:order val="2"/>
          <c:tx>
            <c:strRef>
              <c:f>sect!$D$14</c:f>
              <c:strCache>
                <c:ptCount val="1"/>
                <c:pt idx="0">
                  <c:v>Externes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sect!$A$15:$A$17</c:f>
              <c:strCache>
                <c:ptCount val="3"/>
                <c:pt idx="0">
                  <c:v>Public</c:v>
                </c:pt>
                <c:pt idx="1">
                  <c:v>Privé</c:v>
                </c:pt>
                <c:pt idx="2">
                  <c:v>Public et privé</c:v>
                </c:pt>
              </c:strCache>
            </c:strRef>
          </c:cat>
          <c:val>
            <c:numRef>
              <c:f>sect!$D$15:$D$17</c:f>
              <c:numCache>
                <c:formatCode>#\ ###" "</c:formatCode>
                <c:ptCount val="3"/>
                <c:pt idx="0">
                  <c:v>14827</c:v>
                </c:pt>
                <c:pt idx="1">
                  <c:v>9930</c:v>
                </c:pt>
                <c:pt idx="2">
                  <c:v>24757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9-45D6-8CFB-433BA00824D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53883231"/>
        <c:axId val="1253896543"/>
      </c:barChart>
      <c:catAx>
        <c:axId val="125388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896543"/>
        <c:crosses val="autoZero"/>
        <c:auto val="1"/>
        <c:lblAlgn val="ctr"/>
        <c:lblOffset val="100"/>
        <c:noMultiLvlLbl val="0"/>
      </c:catAx>
      <c:valAx>
        <c:axId val="1253896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88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2000" b="1"/>
              <a:t>% Internat et demi-pension, évolution de 2010 à 2021</a:t>
            </a:r>
          </a:p>
        </c:rich>
      </c:tx>
      <c:layout>
        <c:manualLayout>
          <c:xMode val="edge"/>
          <c:yMode val="edge"/>
          <c:x val="0.25091759052506496"/>
          <c:y val="7.6190476190476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0830188514992842E-2"/>
          <c:y val="8.9609598800149987E-2"/>
          <c:w val="0.69919344659032057"/>
          <c:h val="0.8144930217056201"/>
        </c:manualLayout>
      </c:layout>
      <c:lineChart>
        <c:grouping val="standard"/>
        <c:varyColors val="0"/>
        <c:ser>
          <c:idx val="0"/>
          <c:order val="0"/>
          <c:tx>
            <c:v>Public % Demi-pens.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accent2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elete val="1"/>
          </c:dLbls>
          <c:cat>
            <c:strRef>
              <c:f>evol!$D$4:$O$4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evol!$D$9:$O$9</c:f>
              <c:numCache>
                <c:formatCode>#\ ##0.0" ";\-#\ ##0.0" ";#\ ###" "</c:formatCode>
                <c:ptCount val="12"/>
                <c:pt idx="0">
                  <c:v>71.900000000000006</c:v>
                </c:pt>
                <c:pt idx="1">
                  <c:v>70.8</c:v>
                </c:pt>
                <c:pt idx="2">
                  <c:v>72.599999999999994</c:v>
                </c:pt>
                <c:pt idx="3">
                  <c:v>73.5</c:v>
                </c:pt>
                <c:pt idx="4">
                  <c:v>73.900000000000006</c:v>
                </c:pt>
                <c:pt idx="5">
                  <c:v>74.2</c:v>
                </c:pt>
                <c:pt idx="6">
                  <c:v>74.3</c:v>
                </c:pt>
                <c:pt idx="7">
                  <c:v>75.2</c:v>
                </c:pt>
                <c:pt idx="8">
                  <c:v>75.5</c:v>
                </c:pt>
                <c:pt idx="9">
                  <c:v>75.599999999999994</c:v>
                </c:pt>
                <c:pt idx="10">
                  <c:v>75.400000000000006</c:v>
                </c:pt>
                <c:pt idx="11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27-4F55-BF89-0CF2ED797B53}"/>
            </c:ext>
          </c:extLst>
        </c:ser>
        <c:ser>
          <c:idx val="12"/>
          <c:order val="5"/>
          <c:tx>
            <c:strRef>
              <c:f>evol!$A$17:$C$17</c:f>
              <c:strCache>
                <c:ptCount val="3"/>
                <c:pt idx="0">
                  <c:v>Privé</c:v>
                </c:pt>
                <c:pt idx="1">
                  <c:v>%</c:v>
                </c:pt>
                <c:pt idx="2">
                  <c:v>Demi-pens.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elete val="1"/>
          </c:dLbls>
          <c:cat>
            <c:strRef>
              <c:f>evol!$D$4:$O$4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evol!$D$17:$O$17</c:f>
              <c:numCache>
                <c:formatCode>#\ ##0.0" ";\-#\ ##0.0" ";#\ ###" "</c:formatCode>
                <c:ptCount val="12"/>
                <c:pt idx="0">
                  <c:v>44.5</c:v>
                </c:pt>
                <c:pt idx="1">
                  <c:v>45.2</c:v>
                </c:pt>
                <c:pt idx="2">
                  <c:v>46</c:v>
                </c:pt>
                <c:pt idx="3">
                  <c:v>45.3</c:v>
                </c:pt>
                <c:pt idx="4">
                  <c:v>46.4</c:v>
                </c:pt>
                <c:pt idx="5">
                  <c:v>46.1</c:v>
                </c:pt>
                <c:pt idx="6">
                  <c:v>43.4</c:v>
                </c:pt>
                <c:pt idx="7">
                  <c:v>45.3</c:v>
                </c:pt>
                <c:pt idx="8">
                  <c:v>49.2</c:v>
                </c:pt>
                <c:pt idx="9">
                  <c:v>50</c:v>
                </c:pt>
                <c:pt idx="10">
                  <c:v>52.9</c:v>
                </c:pt>
                <c:pt idx="11">
                  <c:v>52.3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27-4F55-BF89-0CF2ED797B53}"/>
            </c:ext>
          </c:extLst>
        </c:ser>
        <c:ser>
          <c:idx val="6"/>
          <c:order val="7"/>
          <c:tx>
            <c:strRef>
              <c:f>evol!$A$11:$C$11</c:f>
              <c:strCache>
                <c:ptCount val="3"/>
                <c:pt idx="0">
                  <c:v>Public</c:v>
                </c:pt>
                <c:pt idx="1">
                  <c:v>%</c:v>
                </c:pt>
                <c:pt idx="2">
                  <c:v>Internes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elete val="1"/>
          </c:dLbls>
          <c:cat>
            <c:strRef>
              <c:f>evol!$D$4:$O$4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evol!$D$11:$O$11</c:f>
              <c:numCache>
                <c:formatCode>#\ ##0.0" ";\-#\ ##0.0" ";#\ ###" "</c:formatCode>
                <c:ptCount val="12"/>
                <c:pt idx="0">
                  <c:v>9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8.6</c:v>
                </c:pt>
                <c:pt idx="4">
                  <c:v>8.4</c:v>
                </c:pt>
                <c:pt idx="5">
                  <c:v>8.1</c:v>
                </c:pt>
                <c:pt idx="6">
                  <c:v>8</c:v>
                </c:pt>
                <c:pt idx="7">
                  <c:v>7.8</c:v>
                </c:pt>
                <c:pt idx="8">
                  <c:v>7.7</c:v>
                </c:pt>
                <c:pt idx="9">
                  <c:v>7.6</c:v>
                </c:pt>
                <c:pt idx="10">
                  <c:v>7.4</c:v>
                </c:pt>
                <c:pt idx="1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7-4F55-BF89-0CF2ED797B53}"/>
            </c:ext>
          </c:extLst>
        </c:ser>
        <c:ser>
          <c:idx val="14"/>
          <c:order val="14"/>
          <c:tx>
            <c:strRef>
              <c:f>evol!$A$19:$C$19</c:f>
              <c:strCache>
                <c:ptCount val="3"/>
                <c:pt idx="0">
                  <c:v>Privé</c:v>
                </c:pt>
                <c:pt idx="1">
                  <c:v>%</c:v>
                </c:pt>
                <c:pt idx="2">
                  <c:v>Internes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elete val="1"/>
          </c:dLbls>
          <c:cat>
            <c:strRef>
              <c:f>evol!$D$4:$O$4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evol!$D$19:$O$19</c:f>
              <c:numCache>
                <c:formatCode>#\ ##0.0" ";\-#\ ##0.0" ";#\ ###" "</c:formatCode>
                <c:ptCount val="12"/>
                <c:pt idx="0">
                  <c:v>6.4</c:v>
                </c:pt>
                <c:pt idx="1">
                  <c:v>6.6</c:v>
                </c:pt>
                <c:pt idx="2">
                  <c:v>6.2</c:v>
                </c:pt>
                <c:pt idx="3">
                  <c:v>6</c:v>
                </c:pt>
                <c:pt idx="4">
                  <c:v>5.8</c:v>
                </c:pt>
                <c:pt idx="5">
                  <c:v>5.9</c:v>
                </c:pt>
                <c:pt idx="6">
                  <c:v>5.7</c:v>
                </c:pt>
                <c:pt idx="7">
                  <c:v>5.0999999999999996</c:v>
                </c:pt>
                <c:pt idx="8">
                  <c:v>4.8</c:v>
                </c:pt>
                <c:pt idx="9">
                  <c:v>4.8</c:v>
                </c:pt>
                <c:pt idx="10">
                  <c:v>4.2</c:v>
                </c:pt>
                <c:pt idx="11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27-4F55-BF89-0CF2ED797B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6585951"/>
        <c:axId val="1296583871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evol!$A$6:$C$6</c15:sqref>
                        </c15:formulaRef>
                      </c:ext>
                    </c:extLst>
                    <c:strCache>
                      <c:ptCount val="3"/>
                      <c:pt idx="0">
                        <c:v>Public</c:v>
                      </c:pt>
                      <c:pt idx="1">
                        <c:v>Nb</c:v>
                      </c:pt>
                      <c:pt idx="2">
                        <c:v>Externes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evol!$D$6:$O$6</c15:sqref>
                        </c15:formulaRef>
                      </c:ext>
                    </c:extLst>
                    <c:numCache>
                      <c:formatCode>_(* #\ ##0_);_(* \(#\ ##0\);_(* "-"??_);_(@_)</c:formatCode>
                      <c:ptCount val="12"/>
                      <c:pt idx="0">
                        <c:v>15538</c:v>
                      </c:pt>
                      <c:pt idx="1">
                        <c:v>16802</c:v>
                      </c:pt>
                      <c:pt idx="2">
                        <c:v>15373</c:v>
                      </c:pt>
                      <c:pt idx="3">
                        <c:v>14932</c:v>
                      </c:pt>
                      <c:pt idx="4">
                        <c:v>14859</c:v>
                      </c:pt>
                      <c:pt idx="5">
                        <c:v>14922</c:v>
                      </c:pt>
                      <c:pt idx="6">
                        <c:v>14923</c:v>
                      </c:pt>
                      <c:pt idx="7">
                        <c:v>14559</c:v>
                      </c:pt>
                      <c:pt idx="8">
                        <c:v>14262</c:v>
                      </c:pt>
                      <c:pt idx="9">
                        <c:v>14288</c:v>
                      </c:pt>
                      <c:pt idx="10">
                        <c:v>14590</c:v>
                      </c:pt>
                      <c:pt idx="11">
                        <c:v>14827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427-4F55-BF89-0CF2ED797B5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evol!$A$7:$C$7</c15:sqref>
                        </c15:formulaRef>
                      </c:ext>
                    </c:extLst>
                    <c:strCache>
                      <c:ptCount val="3"/>
                      <c:pt idx="0">
                        <c:v>Public</c:v>
                      </c:pt>
                      <c:pt idx="1">
                        <c:v>Nb</c:v>
                      </c:pt>
                      <c:pt idx="2">
                        <c:v>Internes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evol!$D$7:$O$7</c15:sqref>
                        </c15:formulaRef>
                      </c:ext>
                    </c:extLst>
                    <c:numCache>
                      <c:formatCode>_(* #\ ##0_);_(* \(#\ ##0\);_(* "-"??_);_(@_)</c:formatCode>
                      <c:ptCount val="12"/>
                      <c:pt idx="0">
                        <c:v>7308</c:v>
                      </c:pt>
                      <c:pt idx="1">
                        <c:v>7073</c:v>
                      </c:pt>
                      <c:pt idx="2">
                        <c:v>7184</c:v>
                      </c:pt>
                      <c:pt idx="3">
                        <c:v>7169</c:v>
                      </c:pt>
                      <c:pt idx="4">
                        <c:v>7052</c:v>
                      </c:pt>
                      <c:pt idx="5">
                        <c:v>6787</c:v>
                      </c:pt>
                      <c:pt idx="6">
                        <c:v>6819</c:v>
                      </c:pt>
                      <c:pt idx="7">
                        <c:v>6623</c:v>
                      </c:pt>
                      <c:pt idx="8">
                        <c:v>6557</c:v>
                      </c:pt>
                      <c:pt idx="9">
                        <c:v>6490</c:v>
                      </c:pt>
                      <c:pt idx="10">
                        <c:v>6317</c:v>
                      </c:pt>
                      <c:pt idx="11">
                        <c:v>6299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427-4F55-BF89-0CF2ED797B5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evol!$A$8:$C$8</c15:sqref>
                        </c15:formulaRef>
                      </c:ext>
                    </c:extLst>
                    <c:strCache>
                      <c:ptCount val="3"/>
                      <c:pt idx="0">
                        <c:v>Public</c:v>
                      </c:pt>
                      <c:pt idx="1">
                        <c:v>Nb</c:v>
                      </c:pt>
                      <c:pt idx="2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evol!$D$8:$O$8</c15:sqref>
                        </c15:formulaRef>
                      </c:ext>
                    </c:extLst>
                    <c:numCache>
                      <c:formatCode>_(* #\ ##0_);_(* \(#\ ##0\);_(* "-"??_);_(@_)</c:formatCode>
                      <c:ptCount val="12"/>
                      <c:pt idx="0">
                        <c:v>81222</c:v>
                      </c:pt>
                      <c:pt idx="1">
                        <c:v>81642</c:v>
                      </c:pt>
                      <c:pt idx="2">
                        <c:v>82278</c:v>
                      </c:pt>
                      <c:pt idx="3">
                        <c:v>83328</c:v>
                      </c:pt>
                      <c:pt idx="4">
                        <c:v>83815</c:v>
                      </c:pt>
                      <c:pt idx="5">
                        <c:v>84174</c:v>
                      </c:pt>
                      <c:pt idx="6">
                        <c:v>84727</c:v>
                      </c:pt>
                      <c:pt idx="7">
                        <c:v>85310</c:v>
                      </c:pt>
                      <c:pt idx="8">
                        <c:v>85056</c:v>
                      </c:pt>
                      <c:pt idx="9">
                        <c:v>85244</c:v>
                      </c:pt>
                      <c:pt idx="10">
                        <c:v>84935</c:v>
                      </c:pt>
                      <c:pt idx="11">
                        <c:v>84219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427-4F55-BF89-0CF2ED797B5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evol!$A$9:$C$9</c15:sqref>
                        </c15:formulaRef>
                      </c:ext>
                    </c:extLst>
                    <c:strCache>
                      <c:ptCount val="3"/>
                      <c:pt idx="0">
                        <c:v>Public</c:v>
                      </c:pt>
                      <c:pt idx="1">
                        <c:v>%</c:v>
                      </c:pt>
                      <c:pt idx="2">
                        <c:v>Demi-pens.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evol!$D$9:$O$9</c15:sqref>
                        </c15:formulaRef>
                      </c:ext>
                    </c:extLst>
                    <c:numCache>
                      <c:formatCode>#\ ##0.0" ";\-#\ ##0.0" ";#\ ###" "</c:formatCode>
                      <c:ptCount val="12"/>
                      <c:pt idx="0">
                        <c:v>71.900000000000006</c:v>
                      </c:pt>
                      <c:pt idx="1">
                        <c:v>70.8</c:v>
                      </c:pt>
                      <c:pt idx="2">
                        <c:v>72.599999999999994</c:v>
                      </c:pt>
                      <c:pt idx="3">
                        <c:v>73.5</c:v>
                      </c:pt>
                      <c:pt idx="4">
                        <c:v>73.900000000000006</c:v>
                      </c:pt>
                      <c:pt idx="5">
                        <c:v>74.2</c:v>
                      </c:pt>
                      <c:pt idx="6">
                        <c:v>74.3</c:v>
                      </c:pt>
                      <c:pt idx="7">
                        <c:v>75.2</c:v>
                      </c:pt>
                      <c:pt idx="8">
                        <c:v>75.5</c:v>
                      </c:pt>
                      <c:pt idx="9">
                        <c:v>75.599999999999994</c:v>
                      </c:pt>
                      <c:pt idx="10">
                        <c:v>75.400000000000006</c:v>
                      </c:pt>
                      <c:pt idx="11">
                        <c:v>74.900000000000006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427-4F55-BF89-0CF2ED797B53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evol!$A$10:$C$10</c15:sqref>
                        </c15:formulaRef>
                      </c:ext>
                    </c:extLst>
                    <c:strCache>
                      <c:ptCount val="3"/>
                      <c:pt idx="0">
                        <c:v>Public</c:v>
                      </c:pt>
                      <c:pt idx="1">
                        <c:v>%</c:v>
                      </c:pt>
                      <c:pt idx="2">
                        <c:v>Externes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evol!$D$10:$O$10</c15:sqref>
                        </c15:formulaRef>
                      </c:ext>
                    </c:extLst>
                    <c:numCache>
                      <c:formatCode>#\ ##0.0" ";\-#\ ##0.0" ";#\ ###" "</c:formatCode>
                      <c:ptCount val="12"/>
                      <c:pt idx="0">
                        <c:v>19.100000000000001</c:v>
                      </c:pt>
                      <c:pt idx="1">
                        <c:v>20.6</c:v>
                      </c:pt>
                      <c:pt idx="2">
                        <c:v>18.7</c:v>
                      </c:pt>
                      <c:pt idx="3">
                        <c:v>17.899999999999999</c:v>
                      </c:pt>
                      <c:pt idx="4">
                        <c:v>17.7</c:v>
                      </c:pt>
                      <c:pt idx="5">
                        <c:v>17.7</c:v>
                      </c:pt>
                      <c:pt idx="6">
                        <c:v>17.600000000000001</c:v>
                      </c:pt>
                      <c:pt idx="7">
                        <c:v>17.100000000000001</c:v>
                      </c:pt>
                      <c:pt idx="8">
                        <c:v>16.8</c:v>
                      </c:pt>
                      <c:pt idx="9">
                        <c:v>16.8</c:v>
                      </c:pt>
                      <c:pt idx="10">
                        <c:v>17.2</c:v>
                      </c:pt>
                      <c:pt idx="11">
                        <c:v>17.600000000000001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427-4F55-BF89-0CF2ED797B53}"/>
                  </c:ext>
                </c:extLst>
              </c15:ser>
            </c15:filteredLineSeries>
            <c15:filteredLineSeries>
              <c15:ser>
                <c:idx val="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evol!$A$12:$C$12</c15:sqref>
                        </c15:formulaRef>
                      </c:ext>
                    </c:extLst>
                    <c:strCache>
                      <c:ptCount val="3"/>
                      <c:pt idx="0">
                        <c:v>Public</c:v>
                      </c:pt>
                      <c:pt idx="1">
                        <c:v>%</c:v>
                      </c:pt>
                      <c:pt idx="2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evol!$D$12:$O$12</c15:sqref>
                        </c15:formulaRef>
                      </c:ext>
                    </c:extLst>
                    <c:numCache>
                      <c:formatCode>#\ ###" "</c:formatCode>
                      <c:ptCount val="12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427-4F55-BF89-0CF2ED797B53}"/>
                  </c:ext>
                </c:extLst>
              </c15:ser>
            </c15:filteredLineSeries>
            <c15:filteredLine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evol!$A$13:$C$13</c15:sqref>
                        </c15:formulaRef>
                      </c:ext>
                    </c:extLst>
                    <c:strCache>
                      <c:ptCount val="3"/>
                      <c:pt idx="0">
                        <c:v>Privé</c:v>
                      </c:pt>
                      <c:pt idx="1">
                        <c:v>Nb</c:v>
                      </c:pt>
                      <c:pt idx="2">
                        <c:v>Demi-pens.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evol!$D$13:$O$13</c15:sqref>
                        </c15:formulaRef>
                      </c:ext>
                    </c:extLst>
                    <c:numCache>
                      <c:formatCode>_(* #\ ##0_);_(* \(#\ ##0\);_(* "-"??_);_(@_)</c:formatCode>
                      <c:ptCount val="12"/>
                      <c:pt idx="0">
                        <c:v>9956</c:v>
                      </c:pt>
                      <c:pt idx="1">
                        <c:v>9971</c:v>
                      </c:pt>
                      <c:pt idx="2">
                        <c:v>10159</c:v>
                      </c:pt>
                      <c:pt idx="3">
                        <c:v>9875</c:v>
                      </c:pt>
                      <c:pt idx="4">
                        <c:v>10102</c:v>
                      </c:pt>
                      <c:pt idx="5">
                        <c:v>10220</c:v>
                      </c:pt>
                      <c:pt idx="6">
                        <c:v>9711</c:v>
                      </c:pt>
                      <c:pt idx="7">
                        <c:v>10257</c:v>
                      </c:pt>
                      <c:pt idx="8">
                        <c:v>11232</c:v>
                      </c:pt>
                      <c:pt idx="9">
                        <c:v>11437</c:v>
                      </c:pt>
                      <c:pt idx="10">
                        <c:v>12136</c:v>
                      </c:pt>
                      <c:pt idx="11">
                        <c:v>12069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427-4F55-BF89-0CF2ED797B53}"/>
                  </c:ext>
                </c:extLst>
              </c15:ser>
            </c15:filteredLineSeries>
            <c15:filteredLineSeries>
              <c15:ser>
                <c:idx val="9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evol!$A$14:$C$14</c15:sqref>
                        </c15:formulaRef>
                      </c:ext>
                    </c:extLst>
                    <c:strCache>
                      <c:ptCount val="3"/>
                      <c:pt idx="0">
                        <c:v>Privé</c:v>
                      </c:pt>
                      <c:pt idx="1">
                        <c:v>Nb</c:v>
                      </c:pt>
                      <c:pt idx="2">
                        <c:v>Externes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evol!$D$14:$O$14</c15:sqref>
                        </c15:formulaRef>
                      </c:ext>
                    </c:extLst>
                    <c:numCache>
                      <c:formatCode>_(* #\ ##0_);_(* \(#\ ##0\);_(* "-"??_);_(@_)</c:formatCode>
                      <c:ptCount val="12"/>
                      <c:pt idx="0">
                        <c:v>10989</c:v>
                      </c:pt>
                      <c:pt idx="1">
                        <c:v>10639</c:v>
                      </c:pt>
                      <c:pt idx="2">
                        <c:v>10547</c:v>
                      </c:pt>
                      <c:pt idx="3">
                        <c:v>10599</c:v>
                      </c:pt>
                      <c:pt idx="4">
                        <c:v>10408</c:v>
                      </c:pt>
                      <c:pt idx="5">
                        <c:v>10617</c:v>
                      </c:pt>
                      <c:pt idx="6">
                        <c:v>11405</c:v>
                      </c:pt>
                      <c:pt idx="7">
                        <c:v>11228</c:v>
                      </c:pt>
                      <c:pt idx="8">
                        <c:v>10499</c:v>
                      </c:pt>
                      <c:pt idx="9">
                        <c:v>10332</c:v>
                      </c:pt>
                      <c:pt idx="10">
                        <c:v>9848</c:v>
                      </c:pt>
                      <c:pt idx="11">
                        <c:v>9930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427-4F55-BF89-0CF2ED797B53}"/>
                  </c:ext>
                </c:extLst>
              </c15:ser>
            </c15:filteredLineSeries>
            <c15:filteredLineSeries>
              <c15:ser>
                <c:idx val="1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evol!$A$15:$C$15</c15:sqref>
                        </c15:formulaRef>
                      </c:ext>
                    </c:extLst>
                    <c:strCache>
                      <c:ptCount val="3"/>
                      <c:pt idx="0">
                        <c:v>Privé</c:v>
                      </c:pt>
                      <c:pt idx="1">
                        <c:v>Nb</c:v>
                      </c:pt>
                      <c:pt idx="2">
                        <c:v>Internes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evol!$D$15:$O$15</c15:sqref>
                        </c15:formulaRef>
                      </c:ext>
                    </c:extLst>
                    <c:numCache>
                      <c:formatCode>_(* #\ ##0_);_(* \(#\ ##0\);_(* "-"??_);_(@_)</c:formatCode>
                      <c:ptCount val="12"/>
                      <c:pt idx="0">
                        <c:v>1434</c:v>
                      </c:pt>
                      <c:pt idx="1">
                        <c:v>1466</c:v>
                      </c:pt>
                      <c:pt idx="2">
                        <c:v>1379</c:v>
                      </c:pt>
                      <c:pt idx="3">
                        <c:v>1318</c:v>
                      </c:pt>
                      <c:pt idx="4">
                        <c:v>1264</c:v>
                      </c:pt>
                      <c:pt idx="5">
                        <c:v>1313</c:v>
                      </c:pt>
                      <c:pt idx="6">
                        <c:v>1269</c:v>
                      </c:pt>
                      <c:pt idx="7">
                        <c:v>1155</c:v>
                      </c:pt>
                      <c:pt idx="8">
                        <c:v>1106</c:v>
                      </c:pt>
                      <c:pt idx="9">
                        <c:v>1089</c:v>
                      </c:pt>
                      <c:pt idx="10">
                        <c:v>968</c:v>
                      </c:pt>
                      <c:pt idx="11">
                        <c:v>1096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427-4F55-BF89-0CF2ED797B53}"/>
                  </c:ext>
                </c:extLst>
              </c15:ser>
            </c15:filteredLineSeries>
            <c15:filteredLineSeries>
              <c15:ser>
                <c:idx val="11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evol!$A$16:$C$16</c15:sqref>
                        </c15:formulaRef>
                      </c:ext>
                    </c:extLst>
                    <c:strCache>
                      <c:ptCount val="3"/>
                      <c:pt idx="0">
                        <c:v>Privé</c:v>
                      </c:pt>
                      <c:pt idx="1">
                        <c:v>Nb</c:v>
                      </c:pt>
                      <c:pt idx="2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evol!$D$16:$O$16</c15:sqref>
                        </c15:formulaRef>
                      </c:ext>
                    </c:extLst>
                    <c:numCache>
                      <c:formatCode>_(* #\ ##0_);_(* \(#\ ##0\);_(* "-"??_);_(@_)</c:formatCode>
                      <c:ptCount val="12"/>
                      <c:pt idx="0">
                        <c:v>22379</c:v>
                      </c:pt>
                      <c:pt idx="1">
                        <c:v>22076</c:v>
                      </c:pt>
                      <c:pt idx="2">
                        <c:v>22085</c:v>
                      </c:pt>
                      <c:pt idx="3">
                        <c:v>21792</c:v>
                      </c:pt>
                      <c:pt idx="4">
                        <c:v>21774</c:v>
                      </c:pt>
                      <c:pt idx="5">
                        <c:v>22150</c:v>
                      </c:pt>
                      <c:pt idx="6">
                        <c:v>22385</c:v>
                      </c:pt>
                      <c:pt idx="7">
                        <c:v>22640</c:v>
                      </c:pt>
                      <c:pt idx="8">
                        <c:v>22837</c:v>
                      </c:pt>
                      <c:pt idx="9">
                        <c:v>22858</c:v>
                      </c:pt>
                      <c:pt idx="10">
                        <c:v>22952</c:v>
                      </c:pt>
                      <c:pt idx="11">
                        <c:v>23095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427-4F55-BF89-0CF2ED797B53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evol!$A$18:$C$18</c15:sqref>
                        </c15:formulaRef>
                      </c:ext>
                    </c:extLst>
                    <c:strCache>
                      <c:ptCount val="3"/>
                      <c:pt idx="0">
                        <c:v>Privé</c:v>
                      </c:pt>
                      <c:pt idx="1">
                        <c:v>%</c:v>
                      </c:pt>
                      <c:pt idx="2">
                        <c:v>Externes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evol!$D$18:$O$18</c15:sqref>
                        </c15:formulaRef>
                      </c:ext>
                    </c:extLst>
                    <c:numCache>
                      <c:formatCode>#\ ##0.0" ";\-#\ ##0.0" ";#\ ###" "</c:formatCode>
                      <c:ptCount val="12"/>
                      <c:pt idx="0">
                        <c:v>49.1</c:v>
                      </c:pt>
                      <c:pt idx="1">
                        <c:v>48.2</c:v>
                      </c:pt>
                      <c:pt idx="2">
                        <c:v>47.8</c:v>
                      </c:pt>
                      <c:pt idx="3">
                        <c:v>48.6</c:v>
                      </c:pt>
                      <c:pt idx="4">
                        <c:v>47.8</c:v>
                      </c:pt>
                      <c:pt idx="5">
                        <c:v>47.9</c:v>
                      </c:pt>
                      <c:pt idx="6">
                        <c:v>50.9</c:v>
                      </c:pt>
                      <c:pt idx="7">
                        <c:v>49.6</c:v>
                      </c:pt>
                      <c:pt idx="8">
                        <c:v>46</c:v>
                      </c:pt>
                      <c:pt idx="9">
                        <c:v>45.2</c:v>
                      </c:pt>
                      <c:pt idx="10">
                        <c:v>42.9</c:v>
                      </c:pt>
                      <c:pt idx="11">
                        <c:v>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427-4F55-BF89-0CF2ED797B53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evol!$A$20:$C$20</c15:sqref>
                        </c15:formulaRef>
                      </c:ext>
                    </c:extLst>
                    <c:strCache>
                      <c:ptCount val="3"/>
                      <c:pt idx="0">
                        <c:v>Privé</c:v>
                      </c:pt>
                      <c:pt idx="1">
                        <c:v>%</c:v>
                      </c:pt>
                      <c:pt idx="2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evol!$D$20:$O$20</c15:sqref>
                        </c15:formulaRef>
                      </c:ext>
                    </c:extLst>
                    <c:numCache>
                      <c:formatCode>#\ ###" "</c:formatCode>
                      <c:ptCount val="12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427-4F55-BF89-0CF2ED797B53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evol!$A$21:$C$21</c15:sqref>
                        </c15:formulaRef>
                      </c:ext>
                    </c:extLst>
                    <c:strCache>
                      <c:ptCount val="3"/>
                      <c:pt idx="0">
                        <c:v>Public et privé</c:v>
                      </c:pt>
                      <c:pt idx="1">
                        <c:v>Nb</c:v>
                      </c:pt>
                      <c:pt idx="2">
                        <c:v>Demi-pens.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evol!$D$21:$O$21</c15:sqref>
                        </c15:formulaRef>
                      </c:ext>
                    </c:extLst>
                    <c:numCache>
                      <c:formatCode>_(* #\ ##0_);_(* \(#\ ##0\);_(* "-"??_);_(@_)</c:formatCode>
                      <c:ptCount val="12"/>
                      <c:pt idx="0">
                        <c:v>68332</c:v>
                      </c:pt>
                      <c:pt idx="1">
                        <c:v>67738</c:v>
                      </c:pt>
                      <c:pt idx="2">
                        <c:v>69880</c:v>
                      </c:pt>
                      <c:pt idx="3">
                        <c:v>71102</c:v>
                      </c:pt>
                      <c:pt idx="4">
                        <c:v>72006</c:v>
                      </c:pt>
                      <c:pt idx="5">
                        <c:v>72685</c:v>
                      </c:pt>
                      <c:pt idx="6">
                        <c:v>72696</c:v>
                      </c:pt>
                      <c:pt idx="7">
                        <c:v>74385</c:v>
                      </c:pt>
                      <c:pt idx="8">
                        <c:v>75469</c:v>
                      </c:pt>
                      <c:pt idx="9">
                        <c:v>75903</c:v>
                      </c:pt>
                      <c:pt idx="10">
                        <c:v>76164</c:v>
                      </c:pt>
                      <c:pt idx="11">
                        <c:v>75162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427-4F55-BF89-0CF2ED797B53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evol!$A$22:$C$22</c15:sqref>
                        </c15:formulaRef>
                      </c:ext>
                    </c:extLst>
                    <c:strCache>
                      <c:ptCount val="3"/>
                      <c:pt idx="0">
                        <c:v>Public et privé</c:v>
                      </c:pt>
                      <c:pt idx="1">
                        <c:v>Nb</c:v>
                      </c:pt>
                      <c:pt idx="2">
                        <c:v>Externes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evol!$D$22:$O$22</c15:sqref>
                        </c15:formulaRef>
                      </c:ext>
                    </c:extLst>
                    <c:numCache>
                      <c:formatCode>_(* #\ ##0_);_(* \(#\ ##0\);_(* "-"??_);_(@_)</c:formatCode>
                      <c:ptCount val="12"/>
                      <c:pt idx="0">
                        <c:v>26527</c:v>
                      </c:pt>
                      <c:pt idx="1">
                        <c:v>27441</c:v>
                      </c:pt>
                      <c:pt idx="2">
                        <c:v>25920</c:v>
                      </c:pt>
                      <c:pt idx="3">
                        <c:v>25531</c:v>
                      </c:pt>
                      <c:pt idx="4">
                        <c:v>25267</c:v>
                      </c:pt>
                      <c:pt idx="5">
                        <c:v>25539</c:v>
                      </c:pt>
                      <c:pt idx="6">
                        <c:v>26328</c:v>
                      </c:pt>
                      <c:pt idx="7">
                        <c:v>25787</c:v>
                      </c:pt>
                      <c:pt idx="8">
                        <c:v>24761</c:v>
                      </c:pt>
                      <c:pt idx="9">
                        <c:v>24620</c:v>
                      </c:pt>
                      <c:pt idx="10">
                        <c:v>24438</c:v>
                      </c:pt>
                      <c:pt idx="11">
                        <c:v>24757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427-4F55-BF89-0CF2ED797B53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evol!$A$23:$C$23</c15:sqref>
                        </c15:formulaRef>
                      </c:ext>
                    </c:extLst>
                    <c:strCache>
                      <c:ptCount val="3"/>
                      <c:pt idx="0">
                        <c:v>Public et privé</c:v>
                      </c:pt>
                      <c:pt idx="1">
                        <c:v>Nb</c:v>
                      </c:pt>
                      <c:pt idx="2">
                        <c:v>Internes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evol!$D$23:$O$23</c15:sqref>
                        </c15:formulaRef>
                      </c:ext>
                    </c:extLst>
                    <c:numCache>
                      <c:formatCode>_(* #\ ##0_);_(* \(#\ ##0\);_(* "-"??_);_(@_)</c:formatCode>
                      <c:ptCount val="12"/>
                      <c:pt idx="0">
                        <c:v>8742</c:v>
                      </c:pt>
                      <c:pt idx="1">
                        <c:v>8539</c:v>
                      </c:pt>
                      <c:pt idx="2">
                        <c:v>8563</c:v>
                      </c:pt>
                      <c:pt idx="3">
                        <c:v>8487</c:v>
                      </c:pt>
                      <c:pt idx="4">
                        <c:v>8316</c:v>
                      </c:pt>
                      <c:pt idx="5">
                        <c:v>8100</c:v>
                      </c:pt>
                      <c:pt idx="6">
                        <c:v>8088</c:v>
                      </c:pt>
                      <c:pt idx="7">
                        <c:v>7778</c:v>
                      </c:pt>
                      <c:pt idx="8">
                        <c:v>7663</c:v>
                      </c:pt>
                      <c:pt idx="9">
                        <c:v>7579</c:v>
                      </c:pt>
                      <c:pt idx="10">
                        <c:v>7285</c:v>
                      </c:pt>
                      <c:pt idx="11">
                        <c:v>7395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427-4F55-BF89-0CF2ED797B53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evol!$A$24:$C$24</c15:sqref>
                        </c15:formulaRef>
                      </c:ext>
                    </c:extLst>
                    <c:strCache>
                      <c:ptCount val="3"/>
                      <c:pt idx="0">
                        <c:v>Public et privé</c:v>
                      </c:pt>
                      <c:pt idx="1">
                        <c:v>Nb</c:v>
                      </c:pt>
                      <c:pt idx="2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evol!$D$24:$O$24</c15:sqref>
                        </c15:formulaRef>
                      </c:ext>
                    </c:extLst>
                    <c:numCache>
                      <c:formatCode>_(* #\ ##0_);_(* \(#\ ##0\);_(* "-"??_);_(@_)</c:formatCode>
                      <c:ptCount val="12"/>
                      <c:pt idx="0">
                        <c:v>103601</c:v>
                      </c:pt>
                      <c:pt idx="1">
                        <c:v>103718</c:v>
                      </c:pt>
                      <c:pt idx="2">
                        <c:v>104363</c:v>
                      </c:pt>
                      <c:pt idx="3">
                        <c:v>105120</c:v>
                      </c:pt>
                      <c:pt idx="4">
                        <c:v>105589</c:v>
                      </c:pt>
                      <c:pt idx="5">
                        <c:v>106324</c:v>
                      </c:pt>
                      <c:pt idx="6">
                        <c:v>107112</c:v>
                      </c:pt>
                      <c:pt idx="7">
                        <c:v>107950</c:v>
                      </c:pt>
                      <c:pt idx="8">
                        <c:v>107893</c:v>
                      </c:pt>
                      <c:pt idx="9">
                        <c:v>108102</c:v>
                      </c:pt>
                      <c:pt idx="10">
                        <c:v>107887</c:v>
                      </c:pt>
                      <c:pt idx="11">
                        <c:v>107314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427-4F55-BF89-0CF2ED797B53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evol!$A$25:$C$25</c15:sqref>
                        </c15:formulaRef>
                      </c:ext>
                    </c:extLst>
                    <c:strCache>
                      <c:ptCount val="3"/>
                      <c:pt idx="0">
                        <c:v>Public et privé</c:v>
                      </c:pt>
                      <c:pt idx="1">
                        <c:v>%</c:v>
                      </c:pt>
                      <c:pt idx="2">
                        <c:v>Demi-pens.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evol!$D$25:$O$25</c15:sqref>
                        </c15:formulaRef>
                      </c:ext>
                    </c:extLst>
                    <c:numCache>
                      <c:formatCode>#\ ##0.0" ";\-#\ ##0.0" ";#\ ###" "</c:formatCode>
                      <c:ptCount val="12"/>
                      <c:pt idx="0">
                        <c:v>66</c:v>
                      </c:pt>
                      <c:pt idx="1">
                        <c:v>65.3</c:v>
                      </c:pt>
                      <c:pt idx="2">
                        <c:v>67</c:v>
                      </c:pt>
                      <c:pt idx="3">
                        <c:v>67.599999999999994</c:v>
                      </c:pt>
                      <c:pt idx="4">
                        <c:v>68.2</c:v>
                      </c:pt>
                      <c:pt idx="5">
                        <c:v>68.400000000000006</c:v>
                      </c:pt>
                      <c:pt idx="6">
                        <c:v>67.900000000000006</c:v>
                      </c:pt>
                      <c:pt idx="7">
                        <c:v>68.900000000000006</c:v>
                      </c:pt>
                      <c:pt idx="8">
                        <c:v>69.900000000000006</c:v>
                      </c:pt>
                      <c:pt idx="9">
                        <c:v>70.2</c:v>
                      </c:pt>
                      <c:pt idx="10">
                        <c:v>70.599999999999994</c:v>
                      </c:pt>
                      <c:pt idx="11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6427-4F55-BF89-0CF2ED797B53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evol!$A$26:$C$26</c15:sqref>
                        </c15:formulaRef>
                      </c:ext>
                    </c:extLst>
                    <c:strCache>
                      <c:ptCount val="3"/>
                      <c:pt idx="0">
                        <c:v>Public et privé</c:v>
                      </c:pt>
                      <c:pt idx="1">
                        <c:v>%</c:v>
                      </c:pt>
                      <c:pt idx="2">
                        <c:v>Externes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evol!$D$26:$O$26</c15:sqref>
                        </c15:formulaRef>
                      </c:ext>
                    </c:extLst>
                    <c:numCache>
                      <c:formatCode>#\ ##0.0" ";\-#\ ##0.0" ";#\ ###" "</c:formatCode>
                      <c:ptCount val="12"/>
                      <c:pt idx="0">
                        <c:v>25.6</c:v>
                      </c:pt>
                      <c:pt idx="1">
                        <c:v>26.5</c:v>
                      </c:pt>
                      <c:pt idx="2">
                        <c:v>24.8</c:v>
                      </c:pt>
                      <c:pt idx="3">
                        <c:v>24.3</c:v>
                      </c:pt>
                      <c:pt idx="4">
                        <c:v>23.9</c:v>
                      </c:pt>
                      <c:pt idx="5">
                        <c:v>24</c:v>
                      </c:pt>
                      <c:pt idx="6">
                        <c:v>24.6</c:v>
                      </c:pt>
                      <c:pt idx="7">
                        <c:v>23.9</c:v>
                      </c:pt>
                      <c:pt idx="8">
                        <c:v>22.9</c:v>
                      </c:pt>
                      <c:pt idx="9">
                        <c:v>22.8</c:v>
                      </c:pt>
                      <c:pt idx="10">
                        <c:v>22.7</c:v>
                      </c:pt>
                      <c:pt idx="11">
                        <c:v>23.1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6427-4F55-BF89-0CF2ED797B53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evol!$A$27:$C$27</c15:sqref>
                        </c15:formulaRef>
                      </c:ext>
                    </c:extLst>
                    <c:strCache>
                      <c:ptCount val="3"/>
                      <c:pt idx="0">
                        <c:v>Public et privé</c:v>
                      </c:pt>
                      <c:pt idx="1">
                        <c:v>%</c:v>
                      </c:pt>
                      <c:pt idx="2">
                        <c:v>Internes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evol!$D$27:$O$27</c15:sqref>
                        </c15:formulaRef>
                      </c:ext>
                    </c:extLst>
                    <c:numCache>
                      <c:formatCode>#\ ##0.0" ";\-#\ ##0.0" ";#\ ###" "</c:formatCode>
                      <c:ptCount val="12"/>
                      <c:pt idx="0">
                        <c:v>8.4</c:v>
                      </c:pt>
                      <c:pt idx="1">
                        <c:v>8.1999999999999993</c:v>
                      </c:pt>
                      <c:pt idx="2">
                        <c:v>8.1999999999999993</c:v>
                      </c:pt>
                      <c:pt idx="3">
                        <c:v>8.1</c:v>
                      </c:pt>
                      <c:pt idx="4">
                        <c:v>7.9</c:v>
                      </c:pt>
                      <c:pt idx="5">
                        <c:v>7.6</c:v>
                      </c:pt>
                      <c:pt idx="6">
                        <c:v>7.6</c:v>
                      </c:pt>
                      <c:pt idx="7">
                        <c:v>7.2</c:v>
                      </c:pt>
                      <c:pt idx="8">
                        <c:v>7.1</c:v>
                      </c:pt>
                      <c:pt idx="9">
                        <c:v>7</c:v>
                      </c:pt>
                      <c:pt idx="10">
                        <c:v>6.8</c:v>
                      </c:pt>
                      <c:pt idx="11">
                        <c:v>6.9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6427-4F55-BF89-0CF2ED797B53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evol!$A$28:$C$28</c15:sqref>
                        </c15:formulaRef>
                      </c:ext>
                    </c:extLst>
                    <c:strCache>
                      <c:ptCount val="3"/>
                      <c:pt idx="0">
                        <c:v>Public et privé</c:v>
                      </c:pt>
                      <c:pt idx="1">
                        <c:v>%</c:v>
                      </c:pt>
                      <c:pt idx="2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evol!$D$4:$O$4</c15:sqref>
                        </c15:formulaRef>
                      </c:ext>
                    </c:extLst>
                    <c:strCach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evol!$D$28:$O$28</c15:sqref>
                        </c15:formulaRef>
                      </c:ext>
                    </c:extLst>
                    <c:numCache>
                      <c:formatCode>#\ ###" "</c:formatCode>
                      <c:ptCount val="12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6427-4F55-BF89-0CF2ED797B53}"/>
                  </c:ext>
                </c:extLst>
              </c15:ser>
            </c15:filteredLineSeries>
          </c:ext>
        </c:extLst>
      </c:lineChart>
      <c:catAx>
        <c:axId val="129658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6583871"/>
        <c:crosses val="autoZero"/>
        <c:auto val="1"/>
        <c:lblAlgn val="ctr"/>
        <c:lblOffset val="100"/>
        <c:noMultiLvlLbl val="0"/>
      </c:catAx>
      <c:valAx>
        <c:axId val="1296583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numFmt formatCode="#\ ##0.0&quot; &quot;;\-#\ ##0.0&quot; &quot;;#\ ###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658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44018316118446"/>
          <c:y val="0.26147101612298462"/>
          <c:w val="0.21592631766800294"/>
          <c:h val="0.36285804274465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171450</xdr:rowOff>
    </xdr:from>
    <xdr:to>
      <xdr:col>11</xdr:col>
      <xdr:colOff>571500</xdr:colOff>
      <xdr:row>47</xdr:row>
      <xdr:rowOff>57150</xdr:rowOff>
    </xdr:to>
    <xdr:graphicFrame macro="">
      <xdr:nvGraphicFramePr>
        <xdr:cNvPr id="2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238124</xdr:colOff>
      <xdr:row>2</xdr:row>
      <xdr:rowOff>180975</xdr:rowOff>
    </xdr:from>
    <xdr:to>
      <xdr:col>30</xdr:col>
      <xdr:colOff>328124</xdr:colOff>
      <xdr:row>35</xdr:row>
      <xdr:rowOff>50475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4"/>
  <sheetViews>
    <sheetView showGridLines="0" tabSelected="1" workbookViewId="0">
      <selection activeCell="A50" sqref="A50"/>
    </sheetView>
  </sheetViews>
  <sheetFormatPr baseColWidth="10" defaultRowHeight="15" x14ac:dyDescent="0.25"/>
  <cols>
    <col min="1" max="16384" width="11.42578125" style="540"/>
  </cols>
  <sheetData>
    <row r="1" spans="1:5" ht="22.5" x14ac:dyDescent="0.25">
      <c r="A1" s="539" t="s">
        <v>430</v>
      </c>
    </row>
    <row r="2" spans="1:5" ht="20.25" thickBot="1" x14ac:dyDescent="0.3">
      <c r="A2" s="541" t="s">
        <v>431</v>
      </c>
      <c r="B2" s="541"/>
      <c r="C2" s="541"/>
      <c r="D2" s="541"/>
      <c r="E2" s="541"/>
    </row>
    <row r="3" spans="1:5" ht="15.75" thickTop="1" x14ac:dyDescent="0.25">
      <c r="A3" s="542" t="s">
        <v>432</v>
      </c>
    </row>
    <row r="4" spans="1:5" x14ac:dyDescent="0.25">
      <c r="A4" s="542" t="s">
        <v>510</v>
      </c>
    </row>
    <row r="6" spans="1:5" s="676" customFormat="1" x14ac:dyDescent="0.25">
      <c r="A6" s="675" t="s">
        <v>534</v>
      </c>
    </row>
    <row r="7" spans="1:5" s="543" customFormat="1" ht="12.75" x14ac:dyDescent="0.25">
      <c r="A7" s="543" t="s">
        <v>494</v>
      </c>
    </row>
    <row r="8" spans="1:5" s="676" customFormat="1" x14ac:dyDescent="0.25">
      <c r="A8" s="675" t="s">
        <v>535</v>
      </c>
    </row>
    <row r="9" spans="1:5" x14ac:dyDescent="0.25">
      <c r="A9" s="544"/>
    </row>
    <row r="10" spans="1:5" x14ac:dyDescent="0.25">
      <c r="A10" s="544" t="s">
        <v>433</v>
      </c>
    </row>
    <row r="11" spans="1:5" x14ac:dyDescent="0.25">
      <c r="A11" s="545" t="s">
        <v>511</v>
      </c>
    </row>
    <row r="12" spans="1:5" x14ac:dyDescent="0.25">
      <c r="A12" s="544" t="s">
        <v>434</v>
      </c>
    </row>
    <row r="13" spans="1:5" x14ac:dyDescent="0.25">
      <c r="A13" s="544" t="s">
        <v>435</v>
      </c>
    </row>
    <row r="14" spans="1:5" x14ac:dyDescent="0.25">
      <c r="A14" s="544" t="s">
        <v>436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9"/>
  <sheetViews>
    <sheetView workbookViewId="0">
      <selection activeCell="A50" sqref="A50"/>
    </sheetView>
  </sheetViews>
  <sheetFormatPr baseColWidth="10" defaultRowHeight="15" x14ac:dyDescent="0.25"/>
  <cols>
    <col min="1" max="1" width="10.7109375" style="173" customWidth="1"/>
    <col min="2" max="2" width="14.28515625" style="173" bestFit="1" customWidth="1"/>
    <col min="3" max="14" width="6.7109375" style="173" customWidth="1"/>
    <col min="15" max="16384" width="11.42578125" style="173"/>
  </cols>
  <sheetData>
    <row r="1" spans="1:14" s="169" customFormat="1" ht="18" x14ac:dyDescent="0.25">
      <c r="A1" s="140" t="s">
        <v>448</v>
      </c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171"/>
      <c r="N1" s="171"/>
    </row>
    <row r="2" spans="1:14" s="193" customFormat="1" ht="15.75" x14ac:dyDescent="0.25">
      <c r="A2" s="141" t="s">
        <v>510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195"/>
      <c r="N2" s="195"/>
    </row>
    <row r="3" spans="1:14" s="169" customFormat="1" ht="12.9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2.95" customHeight="1" x14ac:dyDescent="0.25">
      <c r="A4" s="626" t="s">
        <v>128</v>
      </c>
      <c r="B4" s="627"/>
      <c r="C4" s="619" t="s">
        <v>0</v>
      </c>
      <c r="D4" s="620"/>
      <c r="E4" s="621"/>
      <c r="F4" s="619" t="s">
        <v>142</v>
      </c>
      <c r="G4" s="620"/>
      <c r="H4" s="621"/>
      <c r="I4" s="619" t="s">
        <v>2</v>
      </c>
      <c r="J4" s="620"/>
      <c r="K4" s="620"/>
      <c r="L4" s="622" t="s">
        <v>3</v>
      </c>
      <c r="M4" s="620"/>
      <c r="N4" s="621"/>
    </row>
    <row r="5" spans="1:14" ht="12.95" customHeight="1" x14ac:dyDescent="0.25">
      <c r="A5" s="628"/>
      <c r="B5" s="629"/>
      <c r="C5" s="174" t="s">
        <v>155</v>
      </c>
      <c r="D5" s="175" t="s">
        <v>154</v>
      </c>
      <c r="E5" s="176" t="s">
        <v>3</v>
      </c>
      <c r="F5" s="174" t="s">
        <v>155</v>
      </c>
      <c r="G5" s="175" t="s">
        <v>154</v>
      </c>
      <c r="H5" s="176" t="s">
        <v>3</v>
      </c>
      <c r="I5" s="174" t="s">
        <v>155</v>
      </c>
      <c r="J5" s="175" t="s">
        <v>154</v>
      </c>
      <c r="K5" s="174" t="s">
        <v>3</v>
      </c>
      <c r="L5" s="177" t="s">
        <v>155</v>
      </c>
      <c r="M5" s="175" t="s">
        <v>154</v>
      </c>
      <c r="N5" s="176" t="s">
        <v>3</v>
      </c>
    </row>
    <row r="6" spans="1:14" ht="12.95" customHeight="1" x14ac:dyDescent="0.25">
      <c r="A6" s="623" t="s">
        <v>145</v>
      </c>
      <c r="B6" s="178" t="s">
        <v>146</v>
      </c>
      <c r="C6" s="308">
        <v>31</v>
      </c>
      <c r="D6" s="309">
        <v>48</v>
      </c>
      <c r="E6" s="310">
        <v>79</v>
      </c>
      <c r="F6" s="308">
        <v>5105</v>
      </c>
      <c r="G6" s="309">
        <v>5057</v>
      </c>
      <c r="H6" s="310">
        <v>10162</v>
      </c>
      <c r="I6" s="308">
        <v>1095</v>
      </c>
      <c r="J6" s="309">
        <v>1202</v>
      </c>
      <c r="K6" s="311">
        <v>2297</v>
      </c>
      <c r="L6" s="312">
        <v>6231</v>
      </c>
      <c r="M6" s="309">
        <v>6307</v>
      </c>
      <c r="N6" s="310">
        <v>12538</v>
      </c>
    </row>
    <row r="7" spans="1:14" ht="12.95" customHeight="1" x14ac:dyDescent="0.25">
      <c r="A7" s="624"/>
      <c r="B7" s="179" t="s">
        <v>147</v>
      </c>
      <c r="C7" s="313">
        <v>23</v>
      </c>
      <c r="D7" s="314">
        <v>141</v>
      </c>
      <c r="E7" s="315">
        <v>164</v>
      </c>
      <c r="F7" s="313">
        <v>143</v>
      </c>
      <c r="G7" s="314">
        <v>235</v>
      </c>
      <c r="H7" s="315">
        <v>378</v>
      </c>
      <c r="I7" s="313">
        <v>60</v>
      </c>
      <c r="J7" s="314">
        <v>116</v>
      </c>
      <c r="K7" s="316">
        <v>176</v>
      </c>
      <c r="L7" s="317">
        <v>226</v>
      </c>
      <c r="M7" s="314">
        <v>492</v>
      </c>
      <c r="N7" s="315">
        <v>718</v>
      </c>
    </row>
    <row r="8" spans="1:14" ht="12.95" customHeight="1" x14ac:dyDescent="0.25">
      <c r="A8" s="624"/>
      <c r="B8" s="180" t="s">
        <v>148</v>
      </c>
      <c r="C8" s="318">
        <v>653</v>
      </c>
      <c r="D8" s="319">
        <v>641</v>
      </c>
      <c r="E8" s="320">
        <v>1294</v>
      </c>
      <c r="F8" s="318">
        <v>2882</v>
      </c>
      <c r="G8" s="319">
        <v>2586</v>
      </c>
      <c r="H8" s="320">
        <v>5468</v>
      </c>
      <c r="I8" s="318">
        <v>1143</v>
      </c>
      <c r="J8" s="319">
        <v>1105</v>
      </c>
      <c r="K8" s="321">
        <v>2248</v>
      </c>
      <c r="L8" s="322">
        <v>4678</v>
      </c>
      <c r="M8" s="319">
        <v>4332</v>
      </c>
      <c r="N8" s="320">
        <v>9010</v>
      </c>
    </row>
    <row r="9" spans="1:14" ht="12.95" customHeight="1" x14ac:dyDescent="0.25">
      <c r="A9" s="625"/>
      <c r="B9" s="181" t="s">
        <v>3</v>
      </c>
      <c r="C9" s="323">
        <v>707</v>
      </c>
      <c r="D9" s="324">
        <v>830</v>
      </c>
      <c r="E9" s="325">
        <v>1537</v>
      </c>
      <c r="F9" s="323">
        <v>8130</v>
      </c>
      <c r="G9" s="324">
        <v>7878</v>
      </c>
      <c r="H9" s="325">
        <v>16008</v>
      </c>
      <c r="I9" s="323">
        <v>2298</v>
      </c>
      <c r="J9" s="324">
        <v>2423</v>
      </c>
      <c r="K9" s="323">
        <v>4721</v>
      </c>
      <c r="L9" s="326">
        <v>11135</v>
      </c>
      <c r="M9" s="324">
        <v>11131</v>
      </c>
      <c r="N9" s="325">
        <v>22266</v>
      </c>
    </row>
    <row r="10" spans="1:14" ht="12.95" customHeight="1" x14ac:dyDescent="0.25">
      <c r="A10" s="623" t="s">
        <v>149</v>
      </c>
      <c r="B10" s="178" t="s">
        <v>146</v>
      </c>
      <c r="C10" s="308">
        <v>36</v>
      </c>
      <c r="D10" s="309">
        <v>43</v>
      </c>
      <c r="E10" s="310">
        <v>79</v>
      </c>
      <c r="F10" s="308">
        <v>2106</v>
      </c>
      <c r="G10" s="309">
        <v>2086</v>
      </c>
      <c r="H10" s="310">
        <v>4192</v>
      </c>
      <c r="I10" s="308">
        <v>277</v>
      </c>
      <c r="J10" s="309">
        <v>318</v>
      </c>
      <c r="K10" s="311">
        <v>595</v>
      </c>
      <c r="L10" s="312">
        <v>2419</v>
      </c>
      <c r="M10" s="309">
        <v>2447</v>
      </c>
      <c r="N10" s="310">
        <v>4866</v>
      </c>
    </row>
    <row r="11" spans="1:14" ht="12.95" customHeight="1" x14ac:dyDescent="0.25">
      <c r="A11" s="624"/>
      <c r="B11" s="179" t="s">
        <v>147</v>
      </c>
      <c r="C11" s="313">
        <v>81</v>
      </c>
      <c r="D11" s="314">
        <v>103</v>
      </c>
      <c r="E11" s="315">
        <v>184</v>
      </c>
      <c r="F11" s="313">
        <v>157</v>
      </c>
      <c r="G11" s="314">
        <v>116</v>
      </c>
      <c r="H11" s="315">
        <v>273</v>
      </c>
      <c r="I11" s="313">
        <v>18</v>
      </c>
      <c r="J11" s="314">
        <v>11</v>
      </c>
      <c r="K11" s="316">
        <v>29</v>
      </c>
      <c r="L11" s="317">
        <v>256</v>
      </c>
      <c r="M11" s="314">
        <v>230</v>
      </c>
      <c r="N11" s="315">
        <v>486</v>
      </c>
    </row>
    <row r="12" spans="1:14" ht="12.95" customHeight="1" x14ac:dyDescent="0.25">
      <c r="A12" s="624"/>
      <c r="B12" s="179" t="s">
        <v>148</v>
      </c>
      <c r="C12" s="313">
        <v>286</v>
      </c>
      <c r="D12" s="314">
        <v>259</v>
      </c>
      <c r="E12" s="315">
        <v>545</v>
      </c>
      <c r="F12" s="313">
        <v>933</v>
      </c>
      <c r="G12" s="314">
        <v>903</v>
      </c>
      <c r="H12" s="315">
        <v>1836</v>
      </c>
      <c r="I12" s="313">
        <v>121</v>
      </c>
      <c r="J12" s="314">
        <v>143</v>
      </c>
      <c r="K12" s="316">
        <v>264</v>
      </c>
      <c r="L12" s="317">
        <v>1340</v>
      </c>
      <c r="M12" s="314">
        <v>1305</v>
      </c>
      <c r="N12" s="315">
        <v>2645</v>
      </c>
    </row>
    <row r="13" spans="1:14" ht="12.95" customHeight="1" x14ac:dyDescent="0.25">
      <c r="A13" s="624"/>
      <c r="B13" s="180" t="s">
        <v>150</v>
      </c>
      <c r="C13" s="318">
        <v>8</v>
      </c>
      <c r="D13" s="319">
        <v>14</v>
      </c>
      <c r="E13" s="320">
        <v>22</v>
      </c>
      <c r="F13" s="318">
        <v>20</v>
      </c>
      <c r="G13" s="319">
        <v>40</v>
      </c>
      <c r="H13" s="320">
        <v>60</v>
      </c>
      <c r="I13" s="318">
        <v>2</v>
      </c>
      <c r="J13" s="319">
        <v>5</v>
      </c>
      <c r="K13" s="321">
        <v>7</v>
      </c>
      <c r="L13" s="322">
        <v>30</v>
      </c>
      <c r="M13" s="319">
        <v>59</v>
      </c>
      <c r="N13" s="320">
        <v>89</v>
      </c>
    </row>
    <row r="14" spans="1:14" ht="12.95" customHeight="1" x14ac:dyDescent="0.25">
      <c r="A14" s="625"/>
      <c r="B14" s="181" t="s">
        <v>3</v>
      </c>
      <c r="C14" s="323">
        <v>411</v>
      </c>
      <c r="D14" s="324">
        <v>419</v>
      </c>
      <c r="E14" s="325">
        <v>830</v>
      </c>
      <c r="F14" s="323">
        <v>3216</v>
      </c>
      <c r="G14" s="324">
        <v>3145</v>
      </c>
      <c r="H14" s="325">
        <v>6361</v>
      </c>
      <c r="I14" s="323">
        <v>418</v>
      </c>
      <c r="J14" s="324">
        <v>477</v>
      </c>
      <c r="K14" s="323">
        <v>895</v>
      </c>
      <c r="L14" s="326">
        <v>4045</v>
      </c>
      <c r="M14" s="324">
        <v>4041</v>
      </c>
      <c r="N14" s="325">
        <v>8086</v>
      </c>
    </row>
    <row r="15" spans="1:14" ht="12.95" customHeight="1" x14ac:dyDescent="0.25">
      <c r="A15" s="623" t="s">
        <v>151</v>
      </c>
      <c r="B15" s="178" t="s">
        <v>146</v>
      </c>
      <c r="C15" s="308">
        <v>10</v>
      </c>
      <c r="D15" s="309">
        <v>18</v>
      </c>
      <c r="E15" s="310">
        <v>28</v>
      </c>
      <c r="F15" s="308">
        <v>2432</v>
      </c>
      <c r="G15" s="309">
        <v>2493</v>
      </c>
      <c r="H15" s="310">
        <v>4925</v>
      </c>
      <c r="I15" s="308">
        <v>544</v>
      </c>
      <c r="J15" s="309">
        <v>580</v>
      </c>
      <c r="K15" s="311">
        <v>1124</v>
      </c>
      <c r="L15" s="312">
        <v>2986</v>
      </c>
      <c r="M15" s="309">
        <v>3091</v>
      </c>
      <c r="N15" s="310">
        <v>6077</v>
      </c>
    </row>
    <row r="16" spans="1:14" ht="12.95" customHeight="1" x14ac:dyDescent="0.25">
      <c r="A16" s="624"/>
      <c r="B16" s="179" t="s">
        <v>147</v>
      </c>
      <c r="C16" s="313">
        <v>70</v>
      </c>
      <c r="D16" s="314">
        <v>50</v>
      </c>
      <c r="E16" s="315">
        <v>120</v>
      </c>
      <c r="F16" s="313">
        <v>88</v>
      </c>
      <c r="G16" s="314">
        <v>73</v>
      </c>
      <c r="H16" s="315">
        <v>161</v>
      </c>
      <c r="I16" s="313">
        <v>70</v>
      </c>
      <c r="J16" s="314">
        <v>64</v>
      </c>
      <c r="K16" s="316">
        <v>134</v>
      </c>
      <c r="L16" s="317">
        <v>228</v>
      </c>
      <c r="M16" s="314">
        <v>187</v>
      </c>
      <c r="N16" s="315">
        <v>415</v>
      </c>
    </row>
    <row r="17" spans="1:14" ht="12.95" customHeight="1" x14ac:dyDescent="0.25">
      <c r="A17" s="624"/>
      <c r="B17" s="179" t="s">
        <v>148</v>
      </c>
      <c r="C17" s="313">
        <v>332</v>
      </c>
      <c r="D17" s="314">
        <v>249</v>
      </c>
      <c r="E17" s="315">
        <v>581</v>
      </c>
      <c r="F17" s="313">
        <v>1525</v>
      </c>
      <c r="G17" s="314">
        <v>1233</v>
      </c>
      <c r="H17" s="315">
        <v>2758</v>
      </c>
      <c r="I17" s="313">
        <v>270</v>
      </c>
      <c r="J17" s="314">
        <v>255</v>
      </c>
      <c r="K17" s="316">
        <v>525</v>
      </c>
      <c r="L17" s="317">
        <v>2127</v>
      </c>
      <c r="M17" s="314">
        <v>1737</v>
      </c>
      <c r="N17" s="315">
        <v>3864</v>
      </c>
    </row>
    <row r="18" spans="1:14" ht="12.95" customHeight="1" x14ac:dyDescent="0.25">
      <c r="A18" s="624"/>
      <c r="B18" s="180" t="s">
        <v>150</v>
      </c>
      <c r="C18" s="318">
        <v>15</v>
      </c>
      <c r="D18" s="319">
        <v>24</v>
      </c>
      <c r="E18" s="320">
        <v>39</v>
      </c>
      <c r="F18" s="318">
        <v>10</v>
      </c>
      <c r="G18" s="319">
        <v>27</v>
      </c>
      <c r="H18" s="320">
        <v>37</v>
      </c>
      <c r="I18" s="318">
        <v>0</v>
      </c>
      <c r="J18" s="319">
        <v>0</v>
      </c>
      <c r="K18" s="321">
        <v>0</v>
      </c>
      <c r="L18" s="322">
        <v>25</v>
      </c>
      <c r="M18" s="319">
        <v>51</v>
      </c>
      <c r="N18" s="320">
        <v>76</v>
      </c>
    </row>
    <row r="19" spans="1:14" ht="12.95" customHeight="1" x14ac:dyDescent="0.25">
      <c r="A19" s="625"/>
      <c r="B19" s="181" t="s">
        <v>3</v>
      </c>
      <c r="C19" s="323">
        <v>427</v>
      </c>
      <c r="D19" s="324">
        <v>341</v>
      </c>
      <c r="E19" s="325">
        <v>768</v>
      </c>
      <c r="F19" s="323">
        <v>4055</v>
      </c>
      <c r="G19" s="324">
        <v>3826</v>
      </c>
      <c r="H19" s="325">
        <v>7881</v>
      </c>
      <c r="I19" s="323">
        <v>884</v>
      </c>
      <c r="J19" s="324">
        <v>899</v>
      </c>
      <c r="K19" s="323">
        <v>1783</v>
      </c>
      <c r="L19" s="326">
        <v>5366</v>
      </c>
      <c r="M19" s="324">
        <v>5066</v>
      </c>
      <c r="N19" s="325">
        <v>10432</v>
      </c>
    </row>
    <row r="20" spans="1:14" ht="12.95" customHeight="1" x14ac:dyDescent="0.25">
      <c r="A20" s="623" t="s">
        <v>152</v>
      </c>
      <c r="B20" s="178" t="s">
        <v>146</v>
      </c>
      <c r="C20" s="308">
        <v>58</v>
      </c>
      <c r="D20" s="309">
        <v>69</v>
      </c>
      <c r="E20" s="310">
        <v>127</v>
      </c>
      <c r="F20" s="308">
        <v>9870</v>
      </c>
      <c r="G20" s="309">
        <v>10182</v>
      </c>
      <c r="H20" s="310">
        <v>20052</v>
      </c>
      <c r="I20" s="308">
        <v>1815</v>
      </c>
      <c r="J20" s="309">
        <v>1972</v>
      </c>
      <c r="K20" s="311">
        <v>3787</v>
      </c>
      <c r="L20" s="312">
        <v>11743</v>
      </c>
      <c r="M20" s="309">
        <v>12223</v>
      </c>
      <c r="N20" s="310">
        <v>23966</v>
      </c>
    </row>
    <row r="21" spans="1:14" ht="12.95" customHeight="1" x14ac:dyDescent="0.25">
      <c r="A21" s="624"/>
      <c r="B21" s="179" t="s">
        <v>147</v>
      </c>
      <c r="C21" s="313">
        <v>444</v>
      </c>
      <c r="D21" s="314">
        <v>601</v>
      </c>
      <c r="E21" s="315">
        <v>1045</v>
      </c>
      <c r="F21" s="313">
        <v>964</v>
      </c>
      <c r="G21" s="314">
        <v>1262</v>
      </c>
      <c r="H21" s="315">
        <v>2226</v>
      </c>
      <c r="I21" s="313">
        <v>415</v>
      </c>
      <c r="J21" s="314">
        <v>468</v>
      </c>
      <c r="K21" s="316">
        <v>883</v>
      </c>
      <c r="L21" s="317">
        <v>1823</v>
      </c>
      <c r="M21" s="314">
        <v>2331</v>
      </c>
      <c r="N21" s="315">
        <v>4154</v>
      </c>
    </row>
    <row r="22" spans="1:14" ht="12.95" customHeight="1" x14ac:dyDescent="0.25">
      <c r="A22" s="624"/>
      <c r="B22" s="179" t="s">
        <v>148</v>
      </c>
      <c r="C22" s="313">
        <v>937</v>
      </c>
      <c r="D22" s="314">
        <v>1030</v>
      </c>
      <c r="E22" s="315">
        <v>1967</v>
      </c>
      <c r="F22" s="313">
        <v>5385</v>
      </c>
      <c r="G22" s="314">
        <v>5114</v>
      </c>
      <c r="H22" s="315">
        <v>10499</v>
      </c>
      <c r="I22" s="313">
        <v>1456</v>
      </c>
      <c r="J22" s="314">
        <v>1287</v>
      </c>
      <c r="K22" s="316">
        <v>2743</v>
      </c>
      <c r="L22" s="317">
        <v>7778</v>
      </c>
      <c r="M22" s="314">
        <v>7431</v>
      </c>
      <c r="N22" s="315">
        <v>15209</v>
      </c>
    </row>
    <row r="23" spans="1:14" ht="12.95" customHeight="1" x14ac:dyDescent="0.25">
      <c r="A23" s="624"/>
      <c r="B23" s="180" t="s">
        <v>150</v>
      </c>
      <c r="C23" s="318">
        <v>0</v>
      </c>
      <c r="D23" s="319">
        <v>25</v>
      </c>
      <c r="E23" s="320">
        <v>25</v>
      </c>
      <c r="F23" s="318">
        <v>5</v>
      </c>
      <c r="G23" s="319">
        <v>61</v>
      </c>
      <c r="H23" s="320">
        <v>66</v>
      </c>
      <c r="I23" s="318">
        <v>4</v>
      </c>
      <c r="J23" s="319">
        <v>11</v>
      </c>
      <c r="K23" s="321">
        <v>15</v>
      </c>
      <c r="L23" s="322">
        <v>9</v>
      </c>
      <c r="M23" s="319">
        <v>97</v>
      </c>
      <c r="N23" s="320">
        <v>106</v>
      </c>
    </row>
    <row r="24" spans="1:14" ht="12.95" customHeight="1" x14ac:dyDescent="0.25">
      <c r="A24" s="625"/>
      <c r="B24" s="181" t="s">
        <v>3</v>
      </c>
      <c r="C24" s="323">
        <v>1439</v>
      </c>
      <c r="D24" s="324">
        <v>1725</v>
      </c>
      <c r="E24" s="325">
        <v>3164</v>
      </c>
      <c r="F24" s="323">
        <v>16224</v>
      </c>
      <c r="G24" s="324">
        <v>16619</v>
      </c>
      <c r="H24" s="325">
        <v>32843</v>
      </c>
      <c r="I24" s="323">
        <v>3690</v>
      </c>
      <c r="J24" s="324">
        <v>3738</v>
      </c>
      <c r="K24" s="323">
        <v>7428</v>
      </c>
      <c r="L24" s="326">
        <v>21353</v>
      </c>
      <c r="M24" s="324">
        <v>22082</v>
      </c>
      <c r="N24" s="325">
        <v>43435</v>
      </c>
    </row>
    <row r="25" spans="1:14" ht="12.95" customHeight="1" x14ac:dyDescent="0.25">
      <c r="A25" s="623" t="s">
        <v>153</v>
      </c>
      <c r="B25" s="178" t="s">
        <v>146</v>
      </c>
      <c r="C25" s="308">
        <v>135</v>
      </c>
      <c r="D25" s="309">
        <v>178</v>
      </c>
      <c r="E25" s="310">
        <v>313</v>
      </c>
      <c r="F25" s="308">
        <v>19513</v>
      </c>
      <c r="G25" s="309">
        <v>19818</v>
      </c>
      <c r="H25" s="310">
        <v>39331</v>
      </c>
      <c r="I25" s="308">
        <v>3731</v>
      </c>
      <c r="J25" s="309">
        <v>4072</v>
      </c>
      <c r="K25" s="311">
        <v>7803</v>
      </c>
      <c r="L25" s="312">
        <v>23379</v>
      </c>
      <c r="M25" s="309">
        <v>24068</v>
      </c>
      <c r="N25" s="310">
        <v>47447</v>
      </c>
    </row>
    <row r="26" spans="1:14" ht="12.95" customHeight="1" x14ac:dyDescent="0.25">
      <c r="A26" s="624"/>
      <c r="B26" s="179" t="s">
        <v>147</v>
      </c>
      <c r="C26" s="313">
        <v>618</v>
      </c>
      <c r="D26" s="314">
        <v>895</v>
      </c>
      <c r="E26" s="315">
        <v>1513</v>
      </c>
      <c r="F26" s="313">
        <v>1352</v>
      </c>
      <c r="G26" s="314">
        <v>1686</v>
      </c>
      <c r="H26" s="315">
        <v>3038</v>
      </c>
      <c r="I26" s="313">
        <v>563</v>
      </c>
      <c r="J26" s="314">
        <v>659</v>
      </c>
      <c r="K26" s="316">
        <v>1222</v>
      </c>
      <c r="L26" s="317">
        <v>2533</v>
      </c>
      <c r="M26" s="314">
        <v>3240</v>
      </c>
      <c r="N26" s="315">
        <v>5773</v>
      </c>
    </row>
    <row r="27" spans="1:14" ht="12.95" customHeight="1" x14ac:dyDescent="0.25">
      <c r="A27" s="624"/>
      <c r="B27" s="179" t="s">
        <v>148</v>
      </c>
      <c r="C27" s="313">
        <v>2208</v>
      </c>
      <c r="D27" s="314">
        <v>2179</v>
      </c>
      <c r="E27" s="315">
        <v>4387</v>
      </c>
      <c r="F27" s="313">
        <v>10725</v>
      </c>
      <c r="G27" s="314">
        <v>9836</v>
      </c>
      <c r="H27" s="315">
        <v>20561</v>
      </c>
      <c r="I27" s="313">
        <v>2990</v>
      </c>
      <c r="J27" s="314">
        <v>2790</v>
      </c>
      <c r="K27" s="316">
        <v>5780</v>
      </c>
      <c r="L27" s="317">
        <v>15923</v>
      </c>
      <c r="M27" s="314">
        <v>14805</v>
      </c>
      <c r="N27" s="315">
        <v>30728</v>
      </c>
    </row>
    <row r="28" spans="1:14" ht="12.95" customHeight="1" x14ac:dyDescent="0.25">
      <c r="A28" s="624"/>
      <c r="B28" s="180" t="s">
        <v>150</v>
      </c>
      <c r="C28" s="318">
        <v>23</v>
      </c>
      <c r="D28" s="319">
        <v>63</v>
      </c>
      <c r="E28" s="320">
        <v>86</v>
      </c>
      <c r="F28" s="318">
        <v>35</v>
      </c>
      <c r="G28" s="319">
        <v>128</v>
      </c>
      <c r="H28" s="320">
        <v>163</v>
      </c>
      <c r="I28" s="318">
        <v>6</v>
      </c>
      <c r="J28" s="319">
        <v>16</v>
      </c>
      <c r="K28" s="321">
        <v>22</v>
      </c>
      <c r="L28" s="322">
        <v>64</v>
      </c>
      <c r="M28" s="319">
        <v>207</v>
      </c>
      <c r="N28" s="320">
        <v>271</v>
      </c>
    </row>
    <row r="29" spans="1:14" ht="12.95" customHeight="1" x14ac:dyDescent="0.25">
      <c r="A29" s="625"/>
      <c r="B29" s="181" t="s">
        <v>3</v>
      </c>
      <c r="C29" s="323">
        <v>2984</v>
      </c>
      <c r="D29" s="324">
        <v>3315</v>
      </c>
      <c r="E29" s="325">
        <v>6299</v>
      </c>
      <c r="F29" s="323">
        <v>31625</v>
      </c>
      <c r="G29" s="324">
        <v>31468</v>
      </c>
      <c r="H29" s="325">
        <v>63093</v>
      </c>
      <c r="I29" s="323">
        <v>7290</v>
      </c>
      <c r="J29" s="324">
        <v>7537</v>
      </c>
      <c r="K29" s="323">
        <v>14827</v>
      </c>
      <c r="L29" s="326">
        <v>41899</v>
      </c>
      <c r="M29" s="324">
        <v>42320</v>
      </c>
      <c r="N29" s="325">
        <v>84219</v>
      </c>
    </row>
  </sheetData>
  <mergeCells count="10">
    <mergeCell ref="A10:A14"/>
    <mergeCell ref="A15:A19"/>
    <mergeCell ref="A20:A24"/>
    <mergeCell ref="A25:A29"/>
    <mergeCell ref="A4:B5"/>
    <mergeCell ref="C4:E4"/>
    <mergeCell ref="F4:H4"/>
    <mergeCell ref="I4:K4"/>
    <mergeCell ref="L4:N4"/>
    <mergeCell ref="A6:A9"/>
  </mergeCells>
  <pageMargins left="0.08" right="0.08" top="1" bottom="1" header="0.5" footer="0.4921259845"/>
  <pageSetup orientation="portrait" horizontalDpi="300" verticalDpi="300"/>
  <headerFooter>
    <oddHeader>Régime scolaire des établissements publics par département et sexe_x000D_Année scolaire 2018-2019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99"/>
  <sheetViews>
    <sheetView showGridLines="0" zoomScaleNormal="100" workbookViewId="0">
      <selection activeCell="A100" sqref="A100"/>
    </sheetView>
  </sheetViews>
  <sheetFormatPr baseColWidth="10" defaultRowHeight="15" x14ac:dyDescent="0.25"/>
  <cols>
    <col min="1" max="1" width="25.7109375" style="108" customWidth="1"/>
    <col min="2" max="2" width="28.7109375" style="108" customWidth="1"/>
    <col min="3" max="14" width="5.7109375" style="108" customWidth="1"/>
    <col min="15" max="16384" width="11.42578125" style="108"/>
  </cols>
  <sheetData>
    <row r="1" spans="1:15" s="10" customFormat="1" ht="18" x14ac:dyDescent="0.25">
      <c r="A1" s="142" t="s">
        <v>449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82" customFormat="1" ht="15.75" x14ac:dyDescent="0.25">
      <c r="A2" s="1" t="s">
        <v>510</v>
      </c>
      <c r="B2" s="187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s="10" customFormat="1" x14ac:dyDescent="0.25">
      <c r="A3" s="11"/>
      <c r="B3" s="11"/>
      <c r="C3" s="12"/>
    </row>
    <row r="4" spans="1:15" x14ac:dyDescent="0.25">
      <c r="A4" s="95" t="s">
        <v>128</v>
      </c>
      <c r="B4" s="96"/>
      <c r="C4" s="632" t="s">
        <v>0</v>
      </c>
      <c r="D4" s="633"/>
      <c r="E4" s="634"/>
      <c r="F4" s="632" t="s">
        <v>142</v>
      </c>
      <c r="G4" s="633"/>
      <c r="H4" s="634"/>
      <c r="I4" s="632" t="s">
        <v>2</v>
      </c>
      <c r="J4" s="633"/>
      <c r="K4" s="633"/>
      <c r="L4" s="635" t="s">
        <v>3</v>
      </c>
      <c r="M4" s="633"/>
      <c r="N4" s="636"/>
    </row>
    <row r="5" spans="1:15" ht="34.5" x14ac:dyDescent="0.25">
      <c r="A5" s="97"/>
      <c r="B5" s="98"/>
      <c r="C5" s="143" t="s">
        <v>155</v>
      </c>
      <c r="D5" s="144" t="s">
        <v>154</v>
      </c>
      <c r="E5" s="145" t="s">
        <v>3</v>
      </c>
      <c r="F5" s="146" t="s">
        <v>155</v>
      </c>
      <c r="G5" s="147" t="s">
        <v>154</v>
      </c>
      <c r="H5" s="148" t="s">
        <v>3</v>
      </c>
      <c r="I5" s="147" t="s">
        <v>155</v>
      </c>
      <c r="J5" s="144" t="s">
        <v>154</v>
      </c>
      <c r="K5" s="149" t="s">
        <v>3</v>
      </c>
      <c r="L5" s="147" t="s">
        <v>155</v>
      </c>
      <c r="M5" s="144" t="s">
        <v>154</v>
      </c>
      <c r="N5" s="145" t="s">
        <v>3</v>
      </c>
    </row>
    <row r="6" spans="1:15" x14ac:dyDescent="0.25">
      <c r="A6" s="630" t="s">
        <v>156</v>
      </c>
      <c r="B6" s="631"/>
      <c r="C6" s="264">
        <v>707</v>
      </c>
      <c r="D6" s="278">
        <v>830</v>
      </c>
      <c r="E6" s="266">
        <v>1537</v>
      </c>
      <c r="F6" s="267">
        <v>8130</v>
      </c>
      <c r="G6" s="265">
        <v>7878</v>
      </c>
      <c r="H6" s="266">
        <v>16008</v>
      </c>
      <c r="I6" s="267">
        <v>2298</v>
      </c>
      <c r="J6" s="265">
        <v>2423</v>
      </c>
      <c r="K6" s="268">
        <v>4721</v>
      </c>
      <c r="L6" s="267">
        <v>11135</v>
      </c>
      <c r="M6" s="265">
        <v>11131</v>
      </c>
      <c r="N6" s="265">
        <v>22266</v>
      </c>
    </row>
    <row r="7" spans="1:15" s="168" customFormat="1" ht="9" x14ac:dyDescent="0.25">
      <c r="A7" s="60" t="s">
        <v>14</v>
      </c>
      <c r="B7" s="61" t="s">
        <v>157</v>
      </c>
      <c r="C7" s="211">
        <v>0</v>
      </c>
      <c r="D7" s="212">
        <v>0</v>
      </c>
      <c r="E7" s="213">
        <v>0</v>
      </c>
      <c r="F7" s="214">
        <v>149</v>
      </c>
      <c r="G7" s="215">
        <v>152</v>
      </c>
      <c r="H7" s="216">
        <v>301</v>
      </c>
      <c r="I7" s="215">
        <v>3</v>
      </c>
      <c r="J7" s="212">
        <v>8</v>
      </c>
      <c r="K7" s="217">
        <v>11</v>
      </c>
      <c r="L7" s="218">
        <v>152</v>
      </c>
      <c r="M7" s="219">
        <v>160</v>
      </c>
      <c r="N7" s="213">
        <v>312</v>
      </c>
    </row>
    <row r="8" spans="1:15" s="168" customFormat="1" ht="9" x14ac:dyDescent="0.25">
      <c r="A8" s="60" t="s">
        <v>15</v>
      </c>
      <c r="B8" s="61" t="s">
        <v>158</v>
      </c>
      <c r="C8" s="211">
        <v>0</v>
      </c>
      <c r="D8" s="212">
        <v>0</v>
      </c>
      <c r="E8" s="213">
        <v>0</v>
      </c>
      <c r="F8" s="214">
        <v>161</v>
      </c>
      <c r="G8" s="215">
        <v>172</v>
      </c>
      <c r="H8" s="216">
        <v>333</v>
      </c>
      <c r="I8" s="215">
        <v>53</v>
      </c>
      <c r="J8" s="212">
        <v>35</v>
      </c>
      <c r="K8" s="217">
        <v>88</v>
      </c>
      <c r="L8" s="218">
        <v>214</v>
      </c>
      <c r="M8" s="219">
        <v>207</v>
      </c>
      <c r="N8" s="213">
        <v>421</v>
      </c>
    </row>
    <row r="9" spans="1:15" s="168" customFormat="1" ht="9" x14ac:dyDescent="0.25">
      <c r="A9" s="60" t="s">
        <v>19</v>
      </c>
      <c r="B9" s="61" t="s">
        <v>159</v>
      </c>
      <c r="C9" s="211">
        <v>0</v>
      </c>
      <c r="D9" s="212">
        <v>0</v>
      </c>
      <c r="E9" s="213">
        <v>0</v>
      </c>
      <c r="F9" s="214">
        <v>130</v>
      </c>
      <c r="G9" s="215">
        <v>128</v>
      </c>
      <c r="H9" s="216">
        <v>258</v>
      </c>
      <c r="I9" s="215">
        <v>4</v>
      </c>
      <c r="J9" s="212">
        <v>4</v>
      </c>
      <c r="K9" s="217">
        <v>8</v>
      </c>
      <c r="L9" s="218">
        <v>134</v>
      </c>
      <c r="M9" s="219">
        <v>132</v>
      </c>
      <c r="N9" s="213">
        <v>266</v>
      </c>
    </row>
    <row r="10" spans="1:15" s="168" customFormat="1" ht="9" x14ac:dyDescent="0.25">
      <c r="A10" s="60" t="s">
        <v>24</v>
      </c>
      <c r="B10" s="61" t="s">
        <v>160</v>
      </c>
      <c r="C10" s="211">
        <v>0</v>
      </c>
      <c r="D10" s="212">
        <v>0</v>
      </c>
      <c r="E10" s="213">
        <v>0</v>
      </c>
      <c r="F10" s="214">
        <v>43</v>
      </c>
      <c r="G10" s="215">
        <v>60</v>
      </c>
      <c r="H10" s="216">
        <v>103</v>
      </c>
      <c r="I10" s="215">
        <v>5</v>
      </c>
      <c r="J10" s="212">
        <v>6</v>
      </c>
      <c r="K10" s="217">
        <v>11</v>
      </c>
      <c r="L10" s="218">
        <v>48</v>
      </c>
      <c r="M10" s="219">
        <v>66</v>
      </c>
      <c r="N10" s="213">
        <v>114</v>
      </c>
    </row>
    <row r="11" spans="1:15" s="168" customFormat="1" ht="9" x14ac:dyDescent="0.25">
      <c r="A11" s="60" t="s">
        <v>31</v>
      </c>
      <c r="B11" s="61" t="s">
        <v>161</v>
      </c>
      <c r="C11" s="211">
        <v>0</v>
      </c>
      <c r="D11" s="212">
        <v>0</v>
      </c>
      <c r="E11" s="213">
        <v>0</v>
      </c>
      <c r="F11" s="214">
        <v>145</v>
      </c>
      <c r="G11" s="215">
        <v>166</v>
      </c>
      <c r="H11" s="216">
        <v>311</v>
      </c>
      <c r="I11" s="215">
        <v>39</v>
      </c>
      <c r="J11" s="212">
        <v>50</v>
      </c>
      <c r="K11" s="217">
        <v>89</v>
      </c>
      <c r="L11" s="218">
        <v>184</v>
      </c>
      <c r="M11" s="219">
        <v>216</v>
      </c>
      <c r="N11" s="213">
        <v>400</v>
      </c>
    </row>
    <row r="12" spans="1:15" s="168" customFormat="1" ht="9" x14ac:dyDescent="0.25">
      <c r="A12" s="60"/>
      <c r="B12" s="61" t="s">
        <v>162</v>
      </c>
      <c r="C12" s="211">
        <v>67</v>
      </c>
      <c r="D12" s="212">
        <v>15</v>
      </c>
      <c r="E12" s="213">
        <v>82</v>
      </c>
      <c r="F12" s="214">
        <v>180</v>
      </c>
      <c r="G12" s="215">
        <v>31</v>
      </c>
      <c r="H12" s="216">
        <v>211</v>
      </c>
      <c r="I12" s="215">
        <v>33</v>
      </c>
      <c r="J12" s="212">
        <v>8</v>
      </c>
      <c r="K12" s="217">
        <v>41</v>
      </c>
      <c r="L12" s="218">
        <v>280</v>
      </c>
      <c r="M12" s="219">
        <v>54</v>
      </c>
      <c r="N12" s="213">
        <v>334</v>
      </c>
    </row>
    <row r="13" spans="1:15" s="168" customFormat="1" ht="9" x14ac:dyDescent="0.25">
      <c r="A13" s="60" t="s">
        <v>33</v>
      </c>
      <c r="B13" s="61" t="s">
        <v>163</v>
      </c>
      <c r="C13" s="211">
        <v>0</v>
      </c>
      <c r="D13" s="212">
        <v>0</v>
      </c>
      <c r="E13" s="213">
        <v>0</v>
      </c>
      <c r="F13" s="214">
        <v>131</v>
      </c>
      <c r="G13" s="215">
        <v>127</v>
      </c>
      <c r="H13" s="216">
        <v>258</v>
      </c>
      <c r="I13" s="215">
        <v>6</v>
      </c>
      <c r="J13" s="212">
        <v>15</v>
      </c>
      <c r="K13" s="217">
        <v>21</v>
      </c>
      <c r="L13" s="218">
        <v>137</v>
      </c>
      <c r="M13" s="219">
        <v>142</v>
      </c>
      <c r="N13" s="213">
        <v>279</v>
      </c>
    </row>
    <row r="14" spans="1:15" s="168" customFormat="1" ht="9" x14ac:dyDescent="0.25">
      <c r="A14" s="60" t="s">
        <v>38</v>
      </c>
      <c r="B14" s="61" t="s">
        <v>164</v>
      </c>
      <c r="C14" s="211">
        <v>0</v>
      </c>
      <c r="D14" s="212">
        <v>0</v>
      </c>
      <c r="E14" s="213">
        <v>0</v>
      </c>
      <c r="F14" s="214">
        <v>279</v>
      </c>
      <c r="G14" s="215">
        <v>234</v>
      </c>
      <c r="H14" s="216">
        <v>513</v>
      </c>
      <c r="I14" s="215">
        <v>80</v>
      </c>
      <c r="J14" s="212">
        <v>87</v>
      </c>
      <c r="K14" s="217">
        <v>167</v>
      </c>
      <c r="L14" s="218">
        <v>359</v>
      </c>
      <c r="M14" s="219">
        <v>321</v>
      </c>
      <c r="N14" s="213">
        <v>680</v>
      </c>
    </row>
    <row r="15" spans="1:15" s="168" customFormat="1" ht="9" x14ac:dyDescent="0.25">
      <c r="A15" s="60"/>
      <c r="B15" s="61" t="s">
        <v>165</v>
      </c>
      <c r="C15" s="211">
        <v>5</v>
      </c>
      <c r="D15" s="212">
        <v>25</v>
      </c>
      <c r="E15" s="213">
        <v>30</v>
      </c>
      <c r="F15" s="214">
        <v>33</v>
      </c>
      <c r="G15" s="215">
        <v>113</v>
      </c>
      <c r="H15" s="216">
        <v>146</v>
      </c>
      <c r="I15" s="215">
        <v>28</v>
      </c>
      <c r="J15" s="212">
        <v>98</v>
      </c>
      <c r="K15" s="217">
        <v>126</v>
      </c>
      <c r="L15" s="218">
        <v>66</v>
      </c>
      <c r="M15" s="219">
        <v>236</v>
      </c>
      <c r="N15" s="213">
        <v>302</v>
      </c>
    </row>
    <row r="16" spans="1:15" s="168" customFormat="1" ht="9" x14ac:dyDescent="0.25">
      <c r="A16" s="60"/>
      <c r="B16" s="61" t="s">
        <v>166</v>
      </c>
      <c r="C16" s="211">
        <v>40</v>
      </c>
      <c r="D16" s="212">
        <v>49</v>
      </c>
      <c r="E16" s="213">
        <v>89</v>
      </c>
      <c r="F16" s="214">
        <v>658</v>
      </c>
      <c r="G16" s="215">
        <v>615</v>
      </c>
      <c r="H16" s="216">
        <v>1273</v>
      </c>
      <c r="I16" s="215">
        <v>293</v>
      </c>
      <c r="J16" s="212">
        <v>250</v>
      </c>
      <c r="K16" s="217">
        <v>543</v>
      </c>
      <c r="L16" s="218">
        <v>991</v>
      </c>
      <c r="M16" s="219">
        <v>914</v>
      </c>
      <c r="N16" s="213">
        <v>1905</v>
      </c>
    </row>
    <row r="17" spans="1:14" s="168" customFormat="1" ht="9" x14ac:dyDescent="0.25">
      <c r="A17" s="60"/>
      <c r="B17" s="61" t="s">
        <v>167</v>
      </c>
      <c r="C17" s="211">
        <v>144</v>
      </c>
      <c r="D17" s="212">
        <v>66</v>
      </c>
      <c r="E17" s="213">
        <v>210</v>
      </c>
      <c r="F17" s="214">
        <v>385</v>
      </c>
      <c r="G17" s="215">
        <v>181</v>
      </c>
      <c r="H17" s="216">
        <v>566</v>
      </c>
      <c r="I17" s="215">
        <v>92</v>
      </c>
      <c r="J17" s="212">
        <v>79</v>
      </c>
      <c r="K17" s="217">
        <v>171</v>
      </c>
      <c r="L17" s="218">
        <v>621</v>
      </c>
      <c r="M17" s="219">
        <v>326</v>
      </c>
      <c r="N17" s="213">
        <v>947</v>
      </c>
    </row>
    <row r="18" spans="1:14" s="168" customFormat="1" ht="9" x14ac:dyDescent="0.25">
      <c r="A18" s="60" t="s">
        <v>39</v>
      </c>
      <c r="B18" s="61" t="s">
        <v>168</v>
      </c>
      <c r="C18" s="211">
        <v>0</v>
      </c>
      <c r="D18" s="212">
        <v>0</v>
      </c>
      <c r="E18" s="213">
        <v>0</v>
      </c>
      <c r="F18" s="214">
        <v>228</v>
      </c>
      <c r="G18" s="215">
        <v>220</v>
      </c>
      <c r="H18" s="216">
        <v>448</v>
      </c>
      <c r="I18" s="215">
        <v>42</v>
      </c>
      <c r="J18" s="212">
        <v>33</v>
      </c>
      <c r="K18" s="217">
        <v>75</v>
      </c>
      <c r="L18" s="218">
        <v>270</v>
      </c>
      <c r="M18" s="219">
        <v>253</v>
      </c>
      <c r="N18" s="213">
        <v>523</v>
      </c>
    </row>
    <row r="19" spans="1:14" s="168" customFormat="1" ht="9" x14ac:dyDescent="0.25">
      <c r="A19" s="60" t="s">
        <v>40</v>
      </c>
      <c r="B19" s="61" t="s">
        <v>169</v>
      </c>
      <c r="C19" s="211">
        <v>0</v>
      </c>
      <c r="D19" s="212">
        <v>0</v>
      </c>
      <c r="E19" s="213">
        <v>0</v>
      </c>
      <c r="F19" s="214">
        <v>138</v>
      </c>
      <c r="G19" s="215">
        <v>121</v>
      </c>
      <c r="H19" s="216">
        <v>259</v>
      </c>
      <c r="I19" s="215">
        <v>30</v>
      </c>
      <c r="J19" s="212">
        <v>30</v>
      </c>
      <c r="K19" s="217">
        <v>60</v>
      </c>
      <c r="L19" s="218">
        <v>168</v>
      </c>
      <c r="M19" s="219">
        <v>151</v>
      </c>
      <c r="N19" s="213">
        <v>319</v>
      </c>
    </row>
    <row r="20" spans="1:14" s="168" customFormat="1" ht="9" x14ac:dyDescent="0.25">
      <c r="A20" s="60" t="s">
        <v>41</v>
      </c>
      <c r="B20" s="61" t="s">
        <v>170</v>
      </c>
      <c r="C20" s="211">
        <v>0</v>
      </c>
      <c r="D20" s="212">
        <v>0</v>
      </c>
      <c r="E20" s="213">
        <v>0</v>
      </c>
      <c r="F20" s="214">
        <v>168</v>
      </c>
      <c r="G20" s="215">
        <v>140</v>
      </c>
      <c r="H20" s="216">
        <v>308</v>
      </c>
      <c r="I20" s="215">
        <v>21</v>
      </c>
      <c r="J20" s="212">
        <v>36</v>
      </c>
      <c r="K20" s="217">
        <v>57</v>
      </c>
      <c r="L20" s="218">
        <v>189</v>
      </c>
      <c r="M20" s="219">
        <v>176</v>
      </c>
      <c r="N20" s="213">
        <v>365</v>
      </c>
    </row>
    <row r="21" spans="1:14" s="168" customFormat="1" ht="9" x14ac:dyDescent="0.25">
      <c r="A21" s="60" t="s">
        <v>42</v>
      </c>
      <c r="B21" s="61" t="s">
        <v>171</v>
      </c>
      <c r="C21" s="211">
        <v>0</v>
      </c>
      <c r="D21" s="212">
        <v>0</v>
      </c>
      <c r="E21" s="213">
        <v>0</v>
      </c>
      <c r="F21" s="214">
        <v>50</v>
      </c>
      <c r="G21" s="215">
        <v>60</v>
      </c>
      <c r="H21" s="216">
        <v>110</v>
      </c>
      <c r="I21" s="215">
        <v>10</v>
      </c>
      <c r="J21" s="212">
        <v>9</v>
      </c>
      <c r="K21" s="217">
        <v>19</v>
      </c>
      <c r="L21" s="218">
        <v>60</v>
      </c>
      <c r="M21" s="219">
        <v>69</v>
      </c>
      <c r="N21" s="213">
        <v>129</v>
      </c>
    </row>
    <row r="22" spans="1:14" s="168" customFormat="1" ht="9" x14ac:dyDescent="0.25">
      <c r="A22" s="60" t="s">
        <v>45</v>
      </c>
      <c r="B22" s="61" t="s">
        <v>172</v>
      </c>
      <c r="C22" s="211">
        <v>0</v>
      </c>
      <c r="D22" s="212">
        <v>0</v>
      </c>
      <c r="E22" s="213">
        <v>0</v>
      </c>
      <c r="F22" s="214">
        <v>205</v>
      </c>
      <c r="G22" s="215">
        <v>190</v>
      </c>
      <c r="H22" s="216">
        <v>395</v>
      </c>
      <c r="I22" s="215">
        <v>22</v>
      </c>
      <c r="J22" s="212">
        <v>30</v>
      </c>
      <c r="K22" s="217">
        <v>52</v>
      </c>
      <c r="L22" s="218">
        <v>227</v>
      </c>
      <c r="M22" s="219">
        <v>220</v>
      </c>
      <c r="N22" s="213">
        <v>447</v>
      </c>
    </row>
    <row r="23" spans="1:14" s="168" customFormat="1" ht="9" x14ac:dyDescent="0.25">
      <c r="A23" s="60"/>
      <c r="B23" s="61" t="s">
        <v>173</v>
      </c>
      <c r="C23" s="211">
        <v>4</v>
      </c>
      <c r="D23" s="212">
        <v>113</v>
      </c>
      <c r="E23" s="213">
        <v>117</v>
      </c>
      <c r="F23" s="214">
        <v>6</v>
      </c>
      <c r="G23" s="215">
        <v>85</v>
      </c>
      <c r="H23" s="216">
        <v>91</v>
      </c>
      <c r="I23" s="215">
        <v>0</v>
      </c>
      <c r="J23" s="212">
        <v>7</v>
      </c>
      <c r="K23" s="217">
        <v>7</v>
      </c>
      <c r="L23" s="218">
        <v>10</v>
      </c>
      <c r="M23" s="219">
        <v>205</v>
      </c>
      <c r="N23" s="213">
        <v>215</v>
      </c>
    </row>
    <row r="24" spans="1:14" s="168" customFormat="1" ht="9" x14ac:dyDescent="0.25">
      <c r="A24" s="60" t="s">
        <v>47</v>
      </c>
      <c r="B24" s="61" t="s">
        <v>174</v>
      </c>
      <c r="C24" s="211">
        <v>0</v>
      </c>
      <c r="D24" s="212">
        <v>0</v>
      </c>
      <c r="E24" s="213">
        <v>0</v>
      </c>
      <c r="F24" s="214">
        <v>136</v>
      </c>
      <c r="G24" s="215">
        <v>141</v>
      </c>
      <c r="H24" s="216">
        <v>277</v>
      </c>
      <c r="I24" s="215">
        <v>15</v>
      </c>
      <c r="J24" s="212">
        <v>19</v>
      </c>
      <c r="K24" s="217">
        <v>34</v>
      </c>
      <c r="L24" s="218">
        <v>151</v>
      </c>
      <c r="M24" s="219">
        <v>160</v>
      </c>
      <c r="N24" s="213">
        <v>311</v>
      </c>
    </row>
    <row r="25" spans="1:14" s="168" customFormat="1" ht="9" x14ac:dyDescent="0.25">
      <c r="A25" s="60" t="s">
        <v>49</v>
      </c>
      <c r="B25" s="61" t="s">
        <v>175</v>
      </c>
      <c r="C25" s="211">
        <v>0</v>
      </c>
      <c r="D25" s="212">
        <v>0</v>
      </c>
      <c r="E25" s="213">
        <v>0</v>
      </c>
      <c r="F25" s="214">
        <v>50</v>
      </c>
      <c r="G25" s="215">
        <v>67</v>
      </c>
      <c r="H25" s="216">
        <v>117</v>
      </c>
      <c r="I25" s="215">
        <v>2</v>
      </c>
      <c r="J25" s="212">
        <v>3</v>
      </c>
      <c r="K25" s="217">
        <v>5</v>
      </c>
      <c r="L25" s="218">
        <v>52</v>
      </c>
      <c r="M25" s="219">
        <v>70</v>
      </c>
      <c r="N25" s="213">
        <v>122</v>
      </c>
    </row>
    <row r="26" spans="1:14" s="168" customFormat="1" ht="9" x14ac:dyDescent="0.25">
      <c r="A26" s="60" t="s">
        <v>55</v>
      </c>
      <c r="B26" s="61" t="s">
        <v>176</v>
      </c>
      <c r="C26" s="211">
        <v>14</v>
      </c>
      <c r="D26" s="212">
        <v>20</v>
      </c>
      <c r="E26" s="213">
        <v>34</v>
      </c>
      <c r="F26" s="214">
        <v>140</v>
      </c>
      <c r="G26" s="215">
        <v>137</v>
      </c>
      <c r="H26" s="216">
        <v>277</v>
      </c>
      <c r="I26" s="215">
        <v>33</v>
      </c>
      <c r="J26" s="212">
        <v>33</v>
      </c>
      <c r="K26" s="217">
        <v>66</v>
      </c>
      <c r="L26" s="218">
        <v>187</v>
      </c>
      <c r="M26" s="219">
        <v>190</v>
      </c>
      <c r="N26" s="213">
        <v>377</v>
      </c>
    </row>
    <row r="27" spans="1:14" s="168" customFormat="1" ht="9" x14ac:dyDescent="0.25">
      <c r="A27" s="60" t="s">
        <v>58</v>
      </c>
      <c r="B27" s="61" t="s">
        <v>177</v>
      </c>
      <c r="C27" s="211">
        <v>0</v>
      </c>
      <c r="D27" s="212">
        <v>0</v>
      </c>
      <c r="E27" s="213">
        <v>0</v>
      </c>
      <c r="F27" s="214">
        <v>69</v>
      </c>
      <c r="G27" s="215">
        <v>51</v>
      </c>
      <c r="H27" s="216">
        <v>120</v>
      </c>
      <c r="I27" s="215">
        <v>0</v>
      </c>
      <c r="J27" s="212">
        <v>3</v>
      </c>
      <c r="K27" s="217">
        <v>3</v>
      </c>
      <c r="L27" s="218">
        <v>69</v>
      </c>
      <c r="M27" s="219">
        <v>54</v>
      </c>
      <c r="N27" s="213">
        <v>123</v>
      </c>
    </row>
    <row r="28" spans="1:14" s="168" customFormat="1" ht="9" x14ac:dyDescent="0.25">
      <c r="A28" s="60" t="s">
        <v>59</v>
      </c>
      <c r="B28" s="61" t="s">
        <v>178</v>
      </c>
      <c r="C28" s="211">
        <v>10</v>
      </c>
      <c r="D28" s="212">
        <v>12</v>
      </c>
      <c r="E28" s="213">
        <v>22</v>
      </c>
      <c r="F28" s="214">
        <v>70</v>
      </c>
      <c r="G28" s="215">
        <v>62</v>
      </c>
      <c r="H28" s="216">
        <v>132</v>
      </c>
      <c r="I28" s="215">
        <v>16</v>
      </c>
      <c r="J28" s="212">
        <v>11</v>
      </c>
      <c r="K28" s="217">
        <v>27</v>
      </c>
      <c r="L28" s="218">
        <v>96</v>
      </c>
      <c r="M28" s="219">
        <v>85</v>
      </c>
      <c r="N28" s="213">
        <v>181</v>
      </c>
    </row>
    <row r="29" spans="1:14" s="168" customFormat="1" ht="9" x14ac:dyDescent="0.25">
      <c r="A29" s="60" t="s">
        <v>66</v>
      </c>
      <c r="B29" s="61" t="s">
        <v>179</v>
      </c>
      <c r="C29" s="211">
        <v>0</v>
      </c>
      <c r="D29" s="212">
        <v>0</v>
      </c>
      <c r="E29" s="213">
        <v>0</v>
      </c>
      <c r="F29" s="214">
        <v>68</v>
      </c>
      <c r="G29" s="215">
        <v>79</v>
      </c>
      <c r="H29" s="216">
        <v>147</v>
      </c>
      <c r="I29" s="215">
        <v>10</v>
      </c>
      <c r="J29" s="212">
        <v>6</v>
      </c>
      <c r="K29" s="217">
        <v>16</v>
      </c>
      <c r="L29" s="218">
        <v>78</v>
      </c>
      <c r="M29" s="219">
        <v>85</v>
      </c>
      <c r="N29" s="213">
        <v>163</v>
      </c>
    </row>
    <row r="30" spans="1:14" s="168" customFormat="1" ht="9" x14ac:dyDescent="0.25">
      <c r="A30" s="60" t="s">
        <v>68</v>
      </c>
      <c r="B30" s="61" t="s">
        <v>180</v>
      </c>
      <c r="C30" s="211">
        <v>0</v>
      </c>
      <c r="D30" s="212">
        <v>0</v>
      </c>
      <c r="E30" s="213">
        <v>0</v>
      </c>
      <c r="F30" s="214">
        <v>40</v>
      </c>
      <c r="G30" s="215">
        <v>38</v>
      </c>
      <c r="H30" s="216">
        <v>78</v>
      </c>
      <c r="I30" s="215">
        <v>3</v>
      </c>
      <c r="J30" s="212">
        <v>13</v>
      </c>
      <c r="K30" s="217">
        <v>16</v>
      </c>
      <c r="L30" s="218">
        <v>43</v>
      </c>
      <c r="M30" s="219">
        <v>51</v>
      </c>
      <c r="N30" s="213">
        <v>94</v>
      </c>
    </row>
    <row r="31" spans="1:14" s="168" customFormat="1" ht="9" x14ac:dyDescent="0.25">
      <c r="A31" s="60" t="s">
        <v>74</v>
      </c>
      <c r="B31" s="61" t="s">
        <v>182</v>
      </c>
      <c r="C31" s="211">
        <v>0</v>
      </c>
      <c r="D31" s="212">
        <v>0</v>
      </c>
      <c r="E31" s="213">
        <v>0</v>
      </c>
      <c r="F31" s="214">
        <v>229</v>
      </c>
      <c r="G31" s="215">
        <v>200</v>
      </c>
      <c r="H31" s="216">
        <v>429</v>
      </c>
      <c r="I31" s="215">
        <v>49</v>
      </c>
      <c r="J31" s="212">
        <v>59</v>
      </c>
      <c r="K31" s="217">
        <v>108</v>
      </c>
      <c r="L31" s="218">
        <v>278</v>
      </c>
      <c r="M31" s="219">
        <v>259</v>
      </c>
      <c r="N31" s="213">
        <v>537</v>
      </c>
    </row>
    <row r="32" spans="1:14" s="168" customFormat="1" ht="9" x14ac:dyDescent="0.25">
      <c r="A32" s="60"/>
      <c r="B32" s="61" t="s">
        <v>181</v>
      </c>
      <c r="C32" s="211">
        <v>0</v>
      </c>
      <c r="D32" s="212">
        <v>0</v>
      </c>
      <c r="E32" s="213">
        <v>0</v>
      </c>
      <c r="F32" s="214">
        <v>47</v>
      </c>
      <c r="G32" s="215">
        <v>46</v>
      </c>
      <c r="H32" s="216">
        <v>93</v>
      </c>
      <c r="I32" s="215">
        <v>109</v>
      </c>
      <c r="J32" s="212">
        <v>91</v>
      </c>
      <c r="K32" s="217">
        <v>200</v>
      </c>
      <c r="L32" s="218">
        <v>156</v>
      </c>
      <c r="M32" s="219">
        <v>137</v>
      </c>
      <c r="N32" s="213">
        <v>293</v>
      </c>
    </row>
    <row r="33" spans="1:14" s="168" customFormat="1" ht="9" x14ac:dyDescent="0.25">
      <c r="A33" s="60"/>
      <c r="B33" s="61" t="s">
        <v>183</v>
      </c>
      <c r="C33" s="211">
        <v>5</v>
      </c>
      <c r="D33" s="212">
        <v>14</v>
      </c>
      <c r="E33" s="213">
        <v>19</v>
      </c>
      <c r="F33" s="214">
        <v>159</v>
      </c>
      <c r="G33" s="215">
        <v>173</v>
      </c>
      <c r="H33" s="216">
        <v>332</v>
      </c>
      <c r="I33" s="215">
        <v>63</v>
      </c>
      <c r="J33" s="212">
        <v>51</v>
      </c>
      <c r="K33" s="217">
        <v>114</v>
      </c>
      <c r="L33" s="218">
        <v>227</v>
      </c>
      <c r="M33" s="219">
        <v>238</v>
      </c>
      <c r="N33" s="213">
        <v>465</v>
      </c>
    </row>
    <row r="34" spans="1:14" s="168" customFormat="1" ht="9" x14ac:dyDescent="0.25">
      <c r="A34" s="60"/>
      <c r="B34" s="61" t="s">
        <v>178</v>
      </c>
      <c r="C34" s="211">
        <v>0</v>
      </c>
      <c r="D34" s="212">
        <v>0</v>
      </c>
      <c r="E34" s="213">
        <v>0</v>
      </c>
      <c r="F34" s="214">
        <v>66</v>
      </c>
      <c r="G34" s="215">
        <v>62</v>
      </c>
      <c r="H34" s="216">
        <v>128</v>
      </c>
      <c r="I34" s="215">
        <v>27</v>
      </c>
      <c r="J34" s="212">
        <v>36</v>
      </c>
      <c r="K34" s="217">
        <v>63</v>
      </c>
      <c r="L34" s="218">
        <v>93</v>
      </c>
      <c r="M34" s="219">
        <v>98</v>
      </c>
      <c r="N34" s="213">
        <v>191</v>
      </c>
    </row>
    <row r="35" spans="1:14" s="168" customFormat="1" ht="9" x14ac:dyDescent="0.25">
      <c r="A35" s="60"/>
      <c r="B35" s="61" t="s">
        <v>184</v>
      </c>
      <c r="C35" s="211">
        <v>1</v>
      </c>
      <c r="D35" s="212">
        <v>111</v>
      </c>
      <c r="E35" s="213">
        <v>112</v>
      </c>
      <c r="F35" s="214">
        <v>7</v>
      </c>
      <c r="G35" s="215">
        <v>110</v>
      </c>
      <c r="H35" s="216">
        <v>117</v>
      </c>
      <c r="I35" s="215">
        <v>1</v>
      </c>
      <c r="J35" s="212">
        <v>38</v>
      </c>
      <c r="K35" s="217">
        <v>39</v>
      </c>
      <c r="L35" s="218">
        <v>9</v>
      </c>
      <c r="M35" s="219">
        <v>259</v>
      </c>
      <c r="N35" s="213">
        <v>268</v>
      </c>
    </row>
    <row r="36" spans="1:14" s="168" customFormat="1" ht="9" x14ac:dyDescent="0.25">
      <c r="A36" s="60"/>
      <c r="B36" s="61" t="s">
        <v>185</v>
      </c>
      <c r="C36" s="211">
        <v>153</v>
      </c>
      <c r="D36" s="212">
        <v>93</v>
      </c>
      <c r="E36" s="213">
        <v>246</v>
      </c>
      <c r="F36" s="214">
        <v>447</v>
      </c>
      <c r="G36" s="215">
        <v>238</v>
      </c>
      <c r="H36" s="216">
        <v>685</v>
      </c>
      <c r="I36" s="215">
        <v>103</v>
      </c>
      <c r="J36" s="212">
        <v>53</v>
      </c>
      <c r="K36" s="217">
        <v>156</v>
      </c>
      <c r="L36" s="218">
        <v>703</v>
      </c>
      <c r="M36" s="219">
        <v>384</v>
      </c>
      <c r="N36" s="213">
        <v>1087</v>
      </c>
    </row>
    <row r="37" spans="1:14" s="168" customFormat="1" ht="9" x14ac:dyDescent="0.25">
      <c r="A37" s="60"/>
      <c r="B37" s="61" t="s">
        <v>186</v>
      </c>
      <c r="C37" s="211">
        <v>42</v>
      </c>
      <c r="D37" s="212">
        <v>114</v>
      </c>
      <c r="E37" s="213">
        <v>156</v>
      </c>
      <c r="F37" s="214">
        <v>321</v>
      </c>
      <c r="G37" s="215">
        <v>556</v>
      </c>
      <c r="H37" s="216">
        <v>877</v>
      </c>
      <c r="I37" s="215">
        <v>292</v>
      </c>
      <c r="J37" s="212">
        <v>379</v>
      </c>
      <c r="K37" s="217">
        <v>671</v>
      </c>
      <c r="L37" s="218">
        <v>655</v>
      </c>
      <c r="M37" s="219">
        <v>1049</v>
      </c>
      <c r="N37" s="213">
        <v>1704</v>
      </c>
    </row>
    <row r="38" spans="1:14" s="168" customFormat="1" ht="9" x14ac:dyDescent="0.25">
      <c r="A38" s="60" t="s">
        <v>75</v>
      </c>
      <c r="B38" s="61" t="s">
        <v>187</v>
      </c>
      <c r="C38" s="211">
        <v>0</v>
      </c>
      <c r="D38" s="212">
        <v>0</v>
      </c>
      <c r="E38" s="213">
        <v>0</v>
      </c>
      <c r="F38" s="214">
        <v>63</v>
      </c>
      <c r="G38" s="215">
        <v>75</v>
      </c>
      <c r="H38" s="216">
        <v>138</v>
      </c>
      <c r="I38" s="215">
        <v>11</v>
      </c>
      <c r="J38" s="212">
        <v>22</v>
      </c>
      <c r="K38" s="217">
        <v>33</v>
      </c>
      <c r="L38" s="218">
        <v>74</v>
      </c>
      <c r="M38" s="219">
        <v>97</v>
      </c>
      <c r="N38" s="213">
        <v>171</v>
      </c>
    </row>
    <row r="39" spans="1:14" s="168" customFormat="1" ht="9" x14ac:dyDescent="0.25">
      <c r="A39" s="60" t="s">
        <v>77</v>
      </c>
      <c r="B39" s="61" t="s">
        <v>188</v>
      </c>
      <c r="C39" s="211">
        <v>0</v>
      </c>
      <c r="D39" s="212">
        <v>0</v>
      </c>
      <c r="E39" s="213">
        <v>0</v>
      </c>
      <c r="F39" s="214">
        <v>289</v>
      </c>
      <c r="G39" s="215">
        <v>260</v>
      </c>
      <c r="H39" s="216">
        <v>549</v>
      </c>
      <c r="I39" s="215">
        <v>48</v>
      </c>
      <c r="J39" s="212">
        <v>34</v>
      </c>
      <c r="K39" s="217">
        <v>82</v>
      </c>
      <c r="L39" s="218">
        <v>337</v>
      </c>
      <c r="M39" s="219">
        <v>294</v>
      </c>
      <c r="N39" s="213">
        <v>631</v>
      </c>
    </row>
    <row r="40" spans="1:14" s="168" customFormat="1" ht="9" x14ac:dyDescent="0.25">
      <c r="A40" s="60"/>
      <c r="B40" s="61" t="s">
        <v>189</v>
      </c>
      <c r="C40" s="211">
        <v>0</v>
      </c>
      <c r="D40" s="212">
        <v>0</v>
      </c>
      <c r="E40" s="213">
        <v>0</v>
      </c>
      <c r="F40" s="214">
        <v>198</v>
      </c>
      <c r="G40" s="215">
        <v>258</v>
      </c>
      <c r="H40" s="216">
        <v>456</v>
      </c>
      <c r="I40" s="215">
        <v>24</v>
      </c>
      <c r="J40" s="212">
        <v>46</v>
      </c>
      <c r="K40" s="217">
        <v>70</v>
      </c>
      <c r="L40" s="218">
        <v>222</v>
      </c>
      <c r="M40" s="219">
        <v>304</v>
      </c>
      <c r="N40" s="213">
        <v>526</v>
      </c>
    </row>
    <row r="41" spans="1:14" s="168" customFormat="1" ht="9" x14ac:dyDescent="0.25">
      <c r="A41" s="60"/>
      <c r="B41" s="61" t="s">
        <v>163</v>
      </c>
      <c r="C41" s="211">
        <v>0</v>
      </c>
      <c r="D41" s="212">
        <v>0</v>
      </c>
      <c r="E41" s="213">
        <v>0</v>
      </c>
      <c r="F41" s="214">
        <v>148</v>
      </c>
      <c r="G41" s="215">
        <v>180</v>
      </c>
      <c r="H41" s="216">
        <v>328</v>
      </c>
      <c r="I41" s="215">
        <v>88</v>
      </c>
      <c r="J41" s="212">
        <v>86</v>
      </c>
      <c r="K41" s="217">
        <v>174</v>
      </c>
      <c r="L41" s="218">
        <v>236</v>
      </c>
      <c r="M41" s="219">
        <v>266</v>
      </c>
      <c r="N41" s="213">
        <v>502</v>
      </c>
    </row>
    <row r="42" spans="1:14" s="168" customFormat="1" ht="9" x14ac:dyDescent="0.25">
      <c r="A42" s="60"/>
      <c r="B42" s="61" t="s">
        <v>190</v>
      </c>
      <c r="C42" s="211">
        <v>94</v>
      </c>
      <c r="D42" s="212">
        <v>60</v>
      </c>
      <c r="E42" s="213">
        <v>154</v>
      </c>
      <c r="F42" s="214">
        <v>419</v>
      </c>
      <c r="G42" s="215">
        <v>296</v>
      </c>
      <c r="H42" s="216">
        <v>715</v>
      </c>
      <c r="I42" s="215">
        <v>123</v>
      </c>
      <c r="J42" s="212">
        <v>76</v>
      </c>
      <c r="K42" s="217">
        <v>199</v>
      </c>
      <c r="L42" s="218">
        <v>636</v>
      </c>
      <c r="M42" s="219">
        <v>432</v>
      </c>
      <c r="N42" s="213">
        <v>1068</v>
      </c>
    </row>
    <row r="43" spans="1:14" s="168" customFormat="1" ht="9" x14ac:dyDescent="0.25">
      <c r="A43" s="60" t="s">
        <v>80</v>
      </c>
      <c r="B43" s="61" t="s">
        <v>191</v>
      </c>
      <c r="C43" s="211">
        <v>0</v>
      </c>
      <c r="D43" s="212">
        <v>0</v>
      </c>
      <c r="E43" s="213">
        <v>0</v>
      </c>
      <c r="F43" s="214">
        <v>115</v>
      </c>
      <c r="G43" s="215">
        <v>82</v>
      </c>
      <c r="H43" s="216">
        <v>197</v>
      </c>
      <c r="I43" s="215">
        <v>20</v>
      </c>
      <c r="J43" s="212">
        <v>19</v>
      </c>
      <c r="K43" s="217">
        <v>39</v>
      </c>
      <c r="L43" s="218">
        <v>135</v>
      </c>
      <c r="M43" s="219">
        <v>101</v>
      </c>
      <c r="N43" s="213">
        <v>236</v>
      </c>
    </row>
    <row r="44" spans="1:14" s="168" customFormat="1" ht="9" x14ac:dyDescent="0.25">
      <c r="A44" s="60" t="s">
        <v>104</v>
      </c>
      <c r="B44" s="61" t="s">
        <v>192</v>
      </c>
      <c r="C44" s="211">
        <v>0</v>
      </c>
      <c r="D44" s="212">
        <v>0</v>
      </c>
      <c r="E44" s="213">
        <v>0</v>
      </c>
      <c r="F44" s="214">
        <v>138</v>
      </c>
      <c r="G44" s="215">
        <v>128</v>
      </c>
      <c r="H44" s="216">
        <v>266</v>
      </c>
      <c r="I44" s="215">
        <v>16</v>
      </c>
      <c r="J44" s="212">
        <v>30</v>
      </c>
      <c r="K44" s="217">
        <v>46</v>
      </c>
      <c r="L44" s="218">
        <v>154</v>
      </c>
      <c r="M44" s="219">
        <v>158</v>
      </c>
      <c r="N44" s="213">
        <v>312</v>
      </c>
    </row>
    <row r="45" spans="1:14" s="168" customFormat="1" ht="9" x14ac:dyDescent="0.25">
      <c r="A45" s="60" t="s">
        <v>110</v>
      </c>
      <c r="B45" s="61" t="s">
        <v>193</v>
      </c>
      <c r="C45" s="211">
        <v>0</v>
      </c>
      <c r="D45" s="212">
        <v>0</v>
      </c>
      <c r="E45" s="213">
        <v>0</v>
      </c>
      <c r="F45" s="214">
        <v>202</v>
      </c>
      <c r="G45" s="215">
        <v>165</v>
      </c>
      <c r="H45" s="216">
        <v>367</v>
      </c>
      <c r="I45" s="215">
        <v>39</v>
      </c>
      <c r="J45" s="212">
        <v>37</v>
      </c>
      <c r="K45" s="217">
        <v>76</v>
      </c>
      <c r="L45" s="218">
        <v>241</v>
      </c>
      <c r="M45" s="219">
        <v>202</v>
      </c>
      <c r="N45" s="213">
        <v>443</v>
      </c>
    </row>
    <row r="46" spans="1:14" s="168" customFormat="1" ht="9" x14ac:dyDescent="0.25">
      <c r="A46" s="60"/>
      <c r="B46" s="61" t="s">
        <v>194</v>
      </c>
      <c r="C46" s="211">
        <v>11</v>
      </c>
      <c r="D46" s="212">
        <v>10</v>
      </c>
      <c r="E46" s="213">
        <v>21</v>
      </c>
      <c r="F46" s="214">
        <v>179</v>
      </c>
      <c r="G46" s="215">
        <v>160</v>
      </c>
      <c r="H46" s="216">
        <v>339</v>
      </c>
      <c r="I46" s="215">
        <v>12</v>
      </c>
      <c r="J46" s="212">
        <v>19</v>
      </c>
      <c r="K46" s="217">
        <v>31</v>
      </c>
      <c r="L46" s="218">
        <v>202</v>
      </c>
      <c r="M46" s="219">
        <v>189</v>
      </c>
      <c r="N46" s="213">
        <v>391</v>
      </c>
    </row>
    <row r="47" spans="1:14" s="168" customFormat="1" ht="9" x14ac:dyDescent="0.25">
      <c r="A47" s="60" t="s">
        <v>112</v>
      </c>
      <c r="B47" s="61" t="s">
        <v>177</v>
      </c>
      <c r="C47" s="211">
        <v>0</v>
      </c>
      <c r="D47" s="212">
        <v>0</v>
      </c>
      <c r="E47" s="213">
        <v>0</v>
      </c>
      <c r="F47" s="214">
        <v>145</v>
      </c>
      <c r="G47" s="215">
        <v>133</v>
      </c>
      <c r="H47" s="216">
        <v>278</v>
      </c>
      <c r="I47" s="215">
        <v>6</v>
      </c>
      <c r="J47" s="212">
        <v>15</v>
      </c>
      <c r="K47" s="217">
        <v>21</v>
      </c>
      <c r="L47" s="218">
        <v>151</v>
      </c>
      <c r="M47" s="219">
        <v>148</v>
      </c>
      <c r="N47" s="213">
        <v>299</v>
      </c>
    </row>
    <row r="48" spans="1:14" s="168" customFormat="1" ht="9" x14ac:dyDescent="0.25">
      <c r="A48" s="60" t="s">
        <v>118</v>
      </c>
      <c r="B48" s="61" t="s">
        <v>195</v>
      </c>
      <c r="C48" s="211">
        <v>0</v>
      </c>
      <c r="D48" s="212">
        <v>0</v>
      </c>
      <c r="E48" s="213">
        <v>0</v>
      </c>
      <c r="F48" s="214">
        <v>69</v>
      </c>
      <c r="G48" s="215">
        <v>65</v>
      </c>
      <c r="H48" s="216">
        <v>134</v>
      </c>
      <c r="I48" s="215">
        <v>2</v>
      </c>
      <c r="J48" s="212">
        <v>4</v>
      </c>
      <c r="K48" s="217">
        <v>6</v>
      </c>
      <c r="L48" s="218">
        <v>71</v>
      </c>
      <c r="M48" s="219">
        <v>69</v>
      </c>
      <c r="N48" s="213">
        <v>140</v>
      </c>
    </row>
    <row r="49" spans="1:14" s="168" customFormat="1" ht="9" x14ac:dyDescent="0.25">
      <c r="A49" s="60" t="s">
        <v>119</v>
      </c>
      <c r="B49" s="61" t="s">
        <v>196</v>
      </c>
      <c r="C49" s="211">
        <v>0</v>
      </c>
      <c r="D49" s="212">
        <v>0</v>
      </c>
      <c r="E49" s="213">
        <v>0</v>
      </c>
      <c r="F49" s="214">
        <v>109</v>
      </c>
      <c r="G49" s="215">
        <v>93</v>
      </c>
      <c r="H49" s="216">
        <v>202</v>
      </c>
      <c r="I49" s="215">
        <v>6</v>
      </c>
      <c r="J49" s="212">
        <v>3</v>
      </c>
      <c r="K49" s="217">
        <v>9</v>
      </c>
      <c r="L49" s="218">
        <v>115</v>
      </c>
      <c r="M49" s="219">
        <v>96</v>
      </c>
      <c r="N49" s="213">
        <v>211</v>
      </c>
    </row>
    <row r="50" spans="1:14" s="168" customFormat="1" ht="9" x14ac:dyDescent="0.25">
      <c r="A50" s="60" t="s">
        <v>120</v>
      </c>
      <c r="B50" s="61" t="s">
        <v>197</v>
      </c>
      <c r="C50" s="211">
        <v>2</v>
      </c>
      <c r="D50" s="212">
        <v>2</v>
      </c>
      <c r="E50" s="213">
        <v>4</v>
      </c>
      <c r="F50" s="214">
        <v>170</v>
      </c>
      <c r="G50" s="215">
        <v>172</v>
      </c>
      <c r="H50" s="216">
        <v>342</v>
      </c>
      <c r="I50" s="215">
        <v>19</v>
      </c>
      <c r="J50" s="212">
        <v>40</v>
      </c>
      <c r="K50" s="217">
        <v>59</v>
      </c>
      <c r="L50" s="218">
        <v>191</v>
      </c>
      <c r="M50" s="219">
        <v>214</v>
      </c>
      <c r="N50" s="213">
        <v>405</v>
      </c>
    </row>
    <row r="51" spans="1:14" s="168" customFormat="1" ht="9" x14ac:dyDescent="0.25">
      <c r="A51" s="60"/>
      <c r="B51" s="61" t="s">
        <v>198</v>
      </c>
      <c r="C51" s="211">
        <v>14</v>
      </c>
      <c r="D51" s="212">
        <v>3</v>
      </c>
      <c r="E51" s="213">
        <v>17</v>
      </c>
      <c r="F51" s="214">
        <v>104</v>
      </c>
      <c r="G51" s="215">
        <v>37</v>
      </c>
      <c r="H51" s="216">
        <v>141</v>
      </c>
      <c r="I51" s="215">
        <v>32</v>
      </c>
      <c r="J51" s="212">
        <v>11</v>
      </c>
      <c r="K51" s="217">
        <v>43</v>
      </c>
      <c r="L51" s="218">
        <v>150</v>
      </c>
      <c r="M51" s="219">
        <v>51</v>
      </c>
      <c r="N51" s="213">
        <v>201</v>
      </c>
    </row>
    <row r="52" spans="1:14" s="168" customFormat="1" ht="9" x14ac:dyDescent="0.25">
      <c r="A52" s="60" t="s">
        <v>123</v>
      </c>
      <c r="B52" s="61" t="s">
        <v>183</v>
      </c>
      <c r="C52" s="211">
        <v>0</v>
      </c>
      <c r="D52" s="212">
        <v>0</v>
      </c>
      <c r="E52" s="213">
        <v>0</v>
      </c>
      <c r="F52" s="214">
        <v>187</v>
      </c>
      <c r="G52" s="215">
        <v>229</v>
      </c>
      <c r="H52" s="216">
        <v>416</v>
      </c>
      <c r="I52" s="215">
        <v>53</v>
      </c>
      <c r="J52" s="212">
        <v>89</v>
      </c>
      <c r="K52" s="217">
        <v>142</v>
      </c>
      <c r="L52" s="218">
        <v>240</v>
      </c>
      <c r="M52" s="219">
        <v>318</v>
      </c>
      <c r="N52" s="213">
        <v>558</v>
      </c>
    </row>
    <row r="53" spans="1:14" s="168" customFormat="1" ht="9" x14ac:dyDescent="0.25">
      <c r="A53" s="60" t="s">
        <v>123</v>
      </c>
      <c r="B53" s="61" t="s">
        <v>199</v>
      </c>
      <c r="C53" s="211">
        <v>0</v>
      </c>
      <c r="D53" s="212">
        <v>0</v>
      </c>
      <c r="E53" s="213">
        <v>0</v>
      </c>
      <c r="F53" s="214">
        <v>126</v>
      </c>
      <c r="G53" s="215">
        <v>117</v>
      </c>
      <c r="H53" s="216">
        <v>243</v>
      </c>
      <c r="I53" s="215">
        <v>45</v>
      </c>
      <c r="J53" s="212">
        <v>37</v>
      </c>
      <c r="K53" s="217">
        <v>82</v>
      </c>
      <c r="L53" s="218">
        <v>171</v>
      </c>
      <c r="M53" s="219">
        <v>154</v>
      </c>
      <c r="N53" s="213">
        <v>325</v>
      </c>
    </row>
    <row r="54" spans="1:14" s="168" customFormat="1" ht="9" x14ac:dyDescent="0.25">
      <c r="A54" s="60" t="s">
        <v>127</v>
      </c>
      <c r="B54" s="61" t="s">
        <v>200</v>
      </c>
      <c r="C54" s="211">
        <v>0</v>
      </c>
      <c r="D54" s="212">
        <v>0</v>
      </c>
      <c r="E54" s="213">
        <v>0</v>
      </c>
      <c r="F54" s="214">
        <v>245</v>
      </c>
      <c r="G54" s="215">
        <v>274</v>
      </c>
      <c r="H54" s="216">
        <v>519</v>
      </c>
      <c r="I54" s="215">
        <v>76</v>
      </c>
      <c r="J54" s="212">
        <v>72</v>
      </c>
      <c r="K54" s="217">
        <v>148</v>
      </c>
      <c r="L54" s="218">
        <v>321</v>
      </c>
      <c r="M54" s="219">
        <v>346</v>
      </c>
      <c r="N54" s="213">
        <v>667</v>
      </c>
    </row>
    <row r="55" spans="1:14" s="168" customFormat="1" ht="9" x14ac:dyDescent="0.25">
      <c r="A55" s="62"/>
      <c r="B55" s="63" t="s">
        <v>201</v>
      </c>
      <c r="C55" s="221">
        <v>101</v>
      </c>
      <c r="D55" s="222">
        <v>123</v>
      </c>
      <c r="E55" s="223">
        <v>224</v>
      </c>
      <c r="F55" s="224">
        <v>286</v>
      </c>
      <c r="G55" s="225">
        <v>399</v>
      </c>
      <c r="H55" s="242">
        <v>685</v>
      </c>
      <c r="I55" s="225">
        <v>194</v>
      </c>
      <c r="J55" s="222">
        <v>203</v>
      </c>
      <c r="K55" s="227">
        <v>397</v>
      </c>
      <c r="L55" s="228">
        <v>581</v>
      </c>
      <c r="M55" s="229">
        <v>725</v>
      </c>
      <c r="N55" s="223">
        <v>1306</v>
      </c>
    </row>
    <row r="56" spans="1:14" s="168" customFormat="1" ht="9" x14ac:dyDescent="0.25"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1:14" s="168" customFormat="1" ht="9" x14ac:dyDescent="0.25"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</row>
    <row r="58" spans="1:14" s="168" customFormat="1" ht="9" x14ac:dyDescent="0.25"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</row>
    <row r="59" spans="1:14" s="168" customFormat="1" ht="9" x14ac:dyDescent="0.25"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</row>
    <row r="60" spans="1:14" s="168" customFormat="1" ht="9" x14ac:dyDescent="0.25"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</row>
    <row r="61" spans="1:14" s="168" customFormat="1" ht="9" x14ac:dyDescent="0.25"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</row>
    <row r="62" spans="1:14" s="168" customFormat="1" ht="9" x14ac:dyDescent="0.25"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</row>
    <row r="63" spans="1:14" s="168" customFormat="1" ht="9" x14ac:dyDescent="0.25"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</row>
    <row r="64" spans="1:14" s="168" customFormat="1" ht="9" x14ac:dyDescent="0.25"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</row>
    <row r="65" spans="3:14" s="168" customFormat="1" ht="9" x14ac:dyDescent="0.25"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6" spans="3:14" s="168" customFormat="1" ht="9" x14ac:dyDescent="0.25"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</row>
    <row r="67" spans="3:14" s="168" customFormat="1" ht="9" x14ac:dyDescent="0.25"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</row>
    <row r="68" spans="3:14" s="168" customFormat="1" ht="9" x14ac:dyDescent="0.25"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</row>
    <row r="69" spans="3:14" s="168" customFormat="1" ht="9" x14ac:dyDescent="0.25"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</row>
    <row r="70" spans="3:14" s="168" customFormat="1" ht="9" x14ac:dyDescent="0.25"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</row>
    <row r="71" spans="3:14" s="168" customFormat="1" ht="9" x14ac:dyDescent="0.25"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</row>
    <row r="72" spans="3:14" s="168" customFormat="1" ht="9" x14ac:dyDescent="0.25"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</row>
    <row r="73" spans="3:14" s="168" customFormat="1" ht="9" x14ac:dyDescent="0.25"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</row>
    <row r="74" spans="3:14" s="168" customFormat="1" ht="9" x14ac:dyDescent="0.25"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</row>
    <row r="75" spans="3:14" s="168" customFormat="1" ht="9" x14ac:dyDescent="0.25"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</row>
    <row r="76" spans="3:14" s="168" customFormat="1" ht="9" x14ac:dyDescent="0.25"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</row>
    <row r="77" spans="3:14" s="168" customFormat="1" ht="9" x14ac:dyDescent="0.25"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</row>
    <row r="78" spans="3:14" s="168" customFormat="1" ht="9" x14ac:dyDescent="0.25"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</row>
    <row r="79" spans="3:14" s="168" customFormat="1" ht="9" x14ac:dyDescent="0.25"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</row>
    <row r="80" spans="3:14" s="168" customFormat="1" ht="9" x14ac:dyDescent="0.25"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</row>
    <row r="81" spans="3:14" s="168" customFormat="1" ht="9" x14ac:dyDescent="0.25"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</row>
    <row r="82" spans="3:14" s="168" customFormat="1" ht="9" x14ac:dyDescent="0.25"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</row>
    <row r="83" spans="3:14" s="168" customFormat="1" ht="9" x14ac:dyDescent="0.25"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</row>
    <row r="84" spans="3:14" s="168" customFormat="1" ht="9" x14ac:dyDescent="0.25"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</row>
    <row r="85" spans="3:14" s="168" customFormat="1" ht="9" x14ac:dyDescent="0.25"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</row>
    <row r="86" spans="3:14" s="168" customFormat="1" ht="9" x14ac:dyDescent="0.25"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</row>
    <row r="87" spans="3:14" s="168" customFormat="1" ht="9" x14ac:dyDescent="0.25"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</row>
    <row r="88" spans="3:14" s="168" customFormat="1" ht="9" x14ac:dyDescent="0.25"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</row>
    <row r="89" spans="3:14" s="168" customFormat="1" ht="9" x14ac:dyDescent="0.25"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</row>
    <row r="90" spans="3:14" s="168" customFormat="1" ht="9" x14ac:dyDescent="0.25"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</row>
    <row r="91" spans="3:14" s="168" customFormat="1" ht="9" x14ac:dyDescent="0.25"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</row>
    <row r="92" spans="3:14" s="168" customFormat="1" ht="9" x14ac:dyDescent="0.25"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</row>
    <row r="93" spans="3:14" s="168" customFormat="1" ht="9" x14ac:dyDescent="0.25"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</row>
    <row r="94" spans="3:14" s="168" customFormat="1" ht="9" x14ac:dyDescent="0.25"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</row>
    <row r="95" spans="3:14" s="168" customFormat="1" ht="9" x14ac:dyDescent="0.25"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3:14" s="168" customFormat="1" ht="9" x14ac:dyDescent="0.25"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</row>
    <row r="97" spans="3:14" s="168" customFormat="1" ht="9" x14ac:dyDescent="0.25"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</row>
    <row r="98" spans="3:14" s="168" customFormat="1" ht="9" x14ac:dyDescent="0.25"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</row>
    <row r="99" spans="3:14" s="168" customFormat="1" ht="9" x14ac:dyDescent="0.25"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</row>
  </sheetData>
  <mergeCells count="5">
    <mergeCell ref="A6:B6"/>
    <mergeCell ref="C4:E4"/>
    <mergeCell ref="F4:H4"/>
    <mergeCell ref="I4:K4"/>
    <mergeCell ref="L4:N4"/>
  </mergeCells>
  <pageMargins left="0.08" right="0.08" top="1" bottom="1" header="0.5" footer="0.4921259845"/>
  <pageSetup orientation="portrait" horizontalDpi="300" verticalDpi="300" r:id="rId1"/>
  <headerFooter>
    <oddHeader>Régime scolaire des établissements publics - Allier_x000D_Année scolaire 2018-2019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99"/>
  <sheetViews>
    <sheetView showGridLines="0" zoomScaleNormal="100" workbookViewId="0">
      <selection activeCell="A100" sqref="A100"/>
    </sheetView>
  </sheetViews>
  <sheetFormatPr baseColWidth="10" defaultRowHeight="15" x14ac:dyDescent="0.25"/>
  <cols>
    <col min="1" max="1" width="25.7109375" style="108" customWidth="1"/>
    <col min="2" max="2" width="28.7109375" style="108" customWidth="1"/>
    <col min="3" max="14" width="5.7109375" style="108" customWidth="1"/>
    <col min="15" max="16384" width="11.42578125" style="108"/>
  </cols>
  <sheetData>
    <row r="1" spans="1:15" s="10" customFormat="1" ht="18" x14ac:dyDescent="0.25">
      <c r="A1" s="142" t="s">
        <v>450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82" customFormat="1" ht="15.75" x14ac:dyDescent="0.25">
      <c r="A2" s="1" t="s">
        <v>510</v>
      </c>
      <c r="B2" s="187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s="10" customFormat="1" x14ac:dyDescent="0.25">
      <c r="A3" s="11"/>
      <c r="B3" s="11"/>
      <c r="C3" s="12"/>
    </row>
    <row r="4" spans="1:15" x14ac:dyDescent="0.25">
      <c r="A4" s="99" t="s">
        <v>128</v>
      </c>
      <c r="B4" s="100"/>
      <c r="C4" s="632" t="s">
        <v>0</v>
      </c>
      <c r="D4" s="633"/>
      <c r="E4" s="634"/>
      <c r="F4" s="632" t="s">
        <v>142</v>
      </c>
      <c r="G4" s="633"/>
      <c r="H4" s="634"/>
      <c r="I4" s="632" t="s">
        <v>2</v>
      </c>
      <c r="J4" s="633"/>
      <c r="K4" s="633"/>
      <c r="L4" s="635" t="s">
        <v>3</v>
      </c>
      <c r="M4" s="633"/>
      <c r="N4" s="636"/>
    </row>
    <row r="5" spans="1:15" ht="34.5" x14ac:dyDescent="0.25">
      <c r="A5" s="101"/>
      <c r="B5" s="102"/>
      <c r="C5" s="143" t="s">
        <v>155</v>
      </c>
      <c r="D5" s="144" t="s">
        <v>154</v>
      </c>
      <c r="E5" s="145" t="s">
        <v>3</v>
      </c>
      <c r="F5" s="146" t="s">
        <v>155</v>
      </c>
      <c r="G5" s="147" t="s">
        <v>154</v>
      </c>
      <c r="H5" s="148" t="s">
        <v>3</v>
      </c>
      <c r="I5" s="147" t="s">
        <v>155</v>
      </c>
      <c r="J5" s="144" t="s">
        <v>154</v>
      </c>
      <c r="K5" s="149" t="s">
        <v>3</v>
      </c>
      <c r="L5" s="147" t="s">
        <v>155</v>
      </c>
      <c r="M5" s="144" t="s">
        <v>154</v>
      </c>
      <c r="N5" s="145" t="s">
        <v>3</v>
      </c>
    </row>
    <row r="6" spans="1:15" x14ac:dyDescent="0.25">
      <c r="A6" s="637" t="s">
        <v>202</v>
      </c>
      <c r="B6" s="638"/>
      <c r="C6" s="273">
        <v>411</v>
      </c>
      <c r="D6" s="274">
        <v>419</v>
      </c>
      <c r="E6" s="275">
        <v>830</v>
      </c>
      <c r="F6" s="276">
        <v>3216</v>
      </c>
      <c r="G6" s="274">
        <v>3145</v>
      </c>
      <c r="H6" s="275">
        <v>6361</v>
      </c>
      <c r="I6" s="276">
        <v>418</v>
      </c>
      <c r="J6" s="274">
        <v>477</v>
      </c>
      <c r="K6" s="277">
        <v>895</v>
      </c>
      <c r="L6" s="276">
        <v>4045</v>
      </c>
      <c r="M6" s="274">
        <v>4041</v>
      </c>
      <c r="N6" s="274">
        <v>8086</v>
      </c>
    </row>
    <row r="7" spans="1:15" s="168" customFormat="1" ht="9" x14ac:dyDescent="0.25">
      <c r="A7" s="60" t="s">
        <v>6</v>
      </c>
      <c r="B7" s="61" t="s">
        <v>203</v>
      </c>
      <c r="C7" s="246">
        <v>0</v>
      </c>
      <c r="D7" s="247">
        <v>0</v>
      </c>
      <c r="E7" s="248">
        <v>0</v>
      </c>
      <c r="F7" s="249">
        <v>25</v>
      </c>
      <c r="G7" s="250">
        <v>33</v>
      </c>
      <c r="H7" s="251">
        <v>58</v>
      </c>
      <c r="I7" s="250">
        <v>3</v>
      </c>
      <c r="J7" s="247">
        <v>7</v>
      </c>
      <c r="K7" s="252">
        <v>10</v>
      </c>
      <c r="L7" s="253">
        <v>28</v>
      </c>
      <c r="M7" s="254">
        <v>40</v>
      </c>
      <c r="N7" s="248">
        <v>68</v>
      </c>
    </row>
    <row r="8" spans="1:15" s="168" customFormat="1" ht="9" x14ac:dyDescent="0.25">
      <c r="A8" s="60" t="s">
        <v>12</v>
      </c>
      <c r="B8" s="61" t="s">
        <v>204</v>
      </c>
      <c r="C8" s="246">
        <v>1</v>
      </c>
      <c r="D8" s="247">
        <v>0</v>
      </c>
      <c r="E8" s="248">
        <v>1</v>
      </c>
      <c r="F8" s="249">
        <v>159</v>
      </c>
      <c r="G8" s="250">
        <v>109</v>
      </c>
      <c r="H8" s="251">
        <v>268</v>
      </c>
      <c r="I8" s="250">
        <v>29</v>
      </c>
      <c r="J8" s="247">
        <v>39</v>
      </c>
      <c r="K8" s="252">
        <v>68</v>
      </c>
      <c r="L8" s="253">
        <v>189</v>
      </c>
      <c r="M8" s="254">
        <v>148</v>
      </c>
      <c r="N8" s="248">
        <v>337</v>
      </c>
    </row>
    <row r="9" spans="1:15" s="168" customFormat="1" ht="9" x14ac:dyDescent="0.25">
      <c r="A9" s="60"/>
      <c r="B9" s="61" t="s">
        <v>183</v>
      </c>
      <c r="C9" s="246">
        <v>5</v>
      </c>
      <c r="D9" s="247">
        <v>6</v>
      </c>
      <c r="E9" s="248">
        <v>11</v>
      </c>
      <c r="F9" s="249">
        <v>245</v>
      </c>
      <c r="G9" s="250">
        <v>231</v>
      </c>
      <c r="H9" s="251">
        <v>476</v>
      </c>
      <c r="I9" s="250">
        <v>43</v>
      </c>
      <c r="J9" s="247">
        <v>39</v>
      </c>
      <c r="K9" s="252">
        <v>82</v>
      </c>
      <c r="L9" s="253">
        <v>293</v>
      </c>
      <c r="M9" s="254">
        <v>276</v>
      </c>
      <c r="N9" s="248">
        <v>569</v>
      </c>
    </row>
    <row r="10" spans="1:15" s="168" customFormat="1" ht="9" x14ac:dyDescent="0.25">
      <c r="A10" s="60"/>
      <c r="B10" s="61" t="s">
        <v>205</v>
      </c>
      <c r="C10" s="246">
        <v>0</v>
      </c>
      <c r="D10" s="247">
        <v>0</v>
      </c>
      <c r="E10" s="248">
        <v>0</v>
      </c>
      <c r="F10" s="249">
        <v>184</v>
      </c>
      <c r="G10" s="250">
        <v>197</v>
      </c>
      <c r="H10" s="251">
        <v>381</v>
      </c>
      <c r="I10" s="250">
        <v>47</v>
      </c>
      <c r="J10" s="247">
        <v>39</v>
      </c>
      <c r="K10" s="252">
        <v>86</v>
      </c>
      <c r="L10" s="253">
        <v>231</v>
      </c>
      <c r="M10" s="254">
        <v>236</v>
      </c>
      <c r="N10" s="248">
        <v>467</v>
      </c>
    </row>
    <row r="11" spans="1:15" s="168" customFormat="1" ht="9" x14ac:dyDescent="0.25">
      <c r="A11" s="60"/>
      <c r="B11" s="61" t="s">
        <v>206</v>
      </c>
      <c r="C11" s="246">
        <v>0</v>
      </c>
      <c r="D11" s="247">
        <v>0</v>
      </c>
      <c r="E11" s="248">
        <v>0</v>
      </c>
      <c r="F11" s="249">
        <v>227</v>
      </c>
      <c r="G11" s="250">
        <v>257</v>
      </c>
      <c r="H11" s="251">
        <v>484</v>
      </c>
      <c r="I11" s="250">
        <v>22</v>
      </c>
      <c r="J11" s="247">
        <v>38</v>
      </c>
      <c r="K11" s="252">
        <v>60</v>
      </c>
      <c r="L11" s="253">
        <v>249</v>
      </c>
      <c r="M11" s="254">
        <v>295</v>
      </c>
      <c r="N11" s="248">
        <v>544</v>
      </c>
    </row>
    <row r="12" spans="1:15" s="168" customFormat="1" ht="9" x14ac:dyDescent="0.25">
      <c r="A12" s="60"/>
      <c r="B12" s="61" t="s">
        <v>207</v>
      </c>
      <c r="C12" s="246">
        <v>8</v>
      </c>
      <c r="D12" s="247">
        <v>14</v>
      </c>
      <c r="E12" s="248">
        <v>22</v>
      </c>
      <c r="F12" s="249">
        <v>20</v>
      </c>
      <c r="G12" s="250">
        <v>40</v>
      </c>
      <c r="H12" s="251">
        <v>60</v>
      </c>
      <c r="I12" s="250">
        <v>2</v>
      </c>
      <c r="J12" s="247">
        <v>5</v>
      </c>
      <c r="K12" s="252">
        <v>7</v>
      </c>
      <c r="L12" s="253">
        <v>30</v>
      </c>
      <c r="M12" s="254">
        <v>59</v>
      </c>
      <c r="N12" s="248">
        <v>89</v>
      </c>
    </row>
    <row r="13" spans="1:15" s="168" customFormat="1" ht="9" x14ac:dyDescent="0.25">
      <c r="A13" s="60"/>
      <c r="B13" s="61" t="s">
        <v>208</v>
      </c>
      <c r="C13" s="246">
        <v>76</v>
      </c>
      <c r="D13" s="247">
        <v>43</v>
      </c>
      <c r="E13" s="248">
        <v>119</v>
      </c>
      <c r="F13" s="249">
        <v>153</v>
      </c>
      <c r="G13" s="250">
        <v>105</v>
      </c>
      <c r="H13" s="251">
        <v>258</v>
      </c>
      <c r="I13" s="250">
        <v>17</v>
      </c>
      <c r="J13" s="247">
        <v>9</v>
      </c>
      <c r="K13" s="252">
        <v>26</v>
      </c>
      <c r="L13" s="253">
        <v>246</v>
      </c>
      <c r="M13" s="254">
        <v>157</v>
      </c>
      <c r="N13" s="248">
        <v>403</v>
      </c>
    </row>
    <row r="14" spans="1:15" s="168" customFormat="1" ht="9" x14ac:dyDescent="0.25">
      <c r="A14" s="60"/>
      <c r="B14" s="61" t="s">
        <v>209</v>
      </c>
      <c r="C14" s="246">
        <v>93</v>
      </c>
      <c r="D14" s="247">
        <v>43</v>
      </c>
      <c r="E14" s="248">
        <v>136</v>
      </c>
      <c r="F14" s="249">
        <v>371</v>
      </c>
      <c r="G14" s="250">
        <v>181</v>
      </c>
      <c r="H14" s="251">
        <v>552</v>
      </c>
      <c r="I14" s="250">
        <v>22</v>
      </c>
      <c r="J14" s="247">
        <v>13</v>
      </c>
      <c r="K14" s="252">
        <v>35</v>
      </c>
      <c r="L14" s="253">
        <v>486</v>
      </c>
      <c r="M14" s="254">
        <v>237</v>
      </c>
      <c r="N14" s="248">
        <v>723</v>
      </c>
    </row>
    <row r="15" spans="1:15" s="168" customFormat="1" ht="9" x14ac:dyDescent="0.25">
      <c r="A15" s="60"/>
      <c r="B15" s="61" t="s">
        <v>210</v>
      </c>
      <c r="C15" s="246">
        <v>94</v>
      </c>
      <c r="D15" s="247">
        <v>125</v>
      </c>
      <c r="E15" s="248">
        <v>219</v>
      </c>
      <c r="F15" s="249">
        <v>255</v>
      </c>
      <c r="G15" s="250">
        <v>474</v>
      </c>
      <c r="H15" s="251">
        <v>729</v>
      </c>
      <c r="I15" s="250">
        <v>50</v>
      </c>
      <c r="J15" s="247">
        <v>88</v>
      </c>
      <c r="K15" s="252">
        <v>138</v>
      </c>
      <c r="L15" s="253">
        <v>399</v>
      </c>
      <c r="M15" s="254">
        <v>687</v>
      </c>
      <c r="N15" s="248">
        <v>1086</v>
      </c>
    </row>
    <row r="16" spans="1:15" s="168" customFormat="1" ht="9" x14ac:dyDescent="0.25">
      <c r="A16" s="60" t="s">
        <v>29</v>
      </c>
      <c r="B16" s="61" t="s">
        <v>211</v>
      </c>
      <c r="C16" s="246">
        <v>0</v>
      </c>
      <c r="D16" s="247">
        <v>0</v>
      </c>
      <c r="E16" s="248">
        <v>0</v>
      </c>
      <c r="F16" s="249">
        <v>44</v>
      </c>
      <c r="G16" s="250">
        <v>59</v>
      </c>
      <c r="H16" s="251">
        <v>103</v>
      </c>
      <c r="I16" s="250">
        <v>0</v>
      </c>
      <c r="J16" s="247">
        <v>1</v>
      </c>
      <c r="K16" s="252">
        <v>1</v>
      </c>
      <c r="L16" s="253">
        <v>44</v>
      </c>
      <c r="M16" s="254">
        <v>60</v>
      </c>
      <c r="N16" s="248">
        <v>104</v>
      </c>
    </row>
    <row r="17" spans="1:14" s="168" customFormat="1" ht="9" x14ac:dyDescent="0.25">
      <c r="A17" s="60" t="s">
        <v>32</v>
      </c>
      <c r="B17" s="61" t="s">
        <v>212</v>
      </c>
      <c r="C17" s="246">
        <v>7</v>
      </c>
      <c r="D17" s="247">
        <v>3</v>
      </c>
      <c r="E17" s="248">
        <v>10</v>
      </c>
      <c r="F17" s="249">
        <v>15</v>
      </c>
      <c r="G17" s="250">
        <v>21</v>
      </c>
      <c r="H17" s="251">
        <v>36</v>
      </c>
      <c r="I17" s="250">
        <v>9</v>
      </c>
      <c r="J17" s="247">
        <v>8</v>
      </c>
      <c r="K17" s="252">
        <v>17</v>
      </c>
      <c r="L17" s="253">
        <v>31</v>
      </c>
      <c r="M17" s="254">
        <v>32</v>
      </c>
      <c r="N17" s="248">
        <v>63</v>
      </c>
    </row>
    <row r="18" spans="1:14" s="168" customFormat="1" ht="9" x14ac:dyDescent="0.25">
      <c r="A18" s="60" t="s">
        <v>56</v>
      </c>
      <c r="B18" s="61" t="s">
        <v>213</v>
      </c>
      <c r="C18" s="246">
        <v>0</v>
      </c>
      <c r="D18" s="247">
        <v>0</v>
      </c>
      <c r="E18" s="248">
        <v>0</v>
      </c>
      <c r="F18" s="249">
        <v>71</v>
      </c>
      <c r="G18" s="250">
        <v>72</v>
      </c>
      <c r="H18" s="251">
        <v>143</v>
      </c>
      <c r="I18" s="250">
        <v>1</v>
      </c>
      <c r="J18" s="247">
        <v>3</v>
      </c>
      <c r="K18" s="252">
        <v>4</v>
      </c>
      <c r="L18" s="253">
        <v>72</v>
      </c>
      <c r="M18" s="254">
        <v>75</v>
      </c>
      <c r="N18" s="248">
        <v>147</v>
      </c>
    </row>
    <row r="19" spans="1:14" s="168" customFormat="1" ht="9" x14ac:dyDescent="0.25">
      <c r="A19" s="60" t="s">
        <v>70</v>
      </c>
      <c r="B19" s="61" t="s">
        <v>214</v>
      </c>
      <c r="C19" s="246">
        <v>5</v>
      </c>
      <c r="D19" s="247">
        <v>11</v>
      </c>
      <c r="E19" s="248">
        <v>16</v>
      </c>
      <c r="F19" s="249">
        <v>47</v>
      </c>
      <c r="G19" s="250">
        <v>51</v>
      </c>
      <c r="H19" s="251">
        <v>98</v>
      </c>
      <c r="I19" s="250">
        <v>8</v>
      </c>
      <c r="J19" s="247">
        <v>8</v>
      </c>
      <c r="K19" s="252">
        <v>16</v>
      </c>
      <c r="L19" s="253">
        <v>60</v>
      </c>
      <c r="M19" s="254">
        <v>70</v>
      </c>
      <c r="N19" s="248">
        <v>130</v>
      </c>
    </row>
    <row r="20" spans="1:14" s="168" customFormat="1" ht="9" x14ac:dyDescent="0.25">
      <c r="A20" s="60" t="s">
        <v>71</v>
      </c>
      <c r="B20" s="61" t="s">
        <v>215</v>
      </c>
      <c r="C20" s="246">
        <v>5</v>
      </c>
      <c r="D20" s="247">
        <v>11</v>
      </c>
      <c r="E20" s="248">
        <v>16</v>
      </c>
      <c r="F20" s="249">
        <v>114</v>
      </c>
      <c r="G20" s="250">
        <v>89</v>
      </c>
      <c r="H20" s="251">
        <v>203</v>
      </c>
      <c r="I20" s="250">
        <v>18</v>
      </c>
      <c r="J20" s="247">
        <v>26</v>
      </c>
      <c r="K20" s="252">
        <v>44</v>
      </c>
      <c r="L20" s="253">
        <v>137</v>
      </c>
      <c r="M20" s="254">
        <v>126</v>
      </c>
      <c r="N20" s="248">
        <v>263</v>
      </c>
    </row>
    <row r="21" spans="1:14" s="168" customFormat="1" ht="9" x14ac:dyDescent="0.25">
      <c r="A21" s="60"/>
      <c r="B21" s="61" t="s">
        <v>216</v>
      </c>
      <c r="C21" s="246">
        <v>28</v>
      </c>
      <c r="D21" s="247">
        <v>35</v>
      </c>
      <c r="E21" s="248">
        <v>63</v>
      </c>
      <c r="F21" s="249">
        <v>82</v>
      </c>
      <c r="G21" s="250">
        <v>51</v>
      </c>
      <c r="H21" s="251">
        <v>133</v>
      </c>
      <c r="I21" s="250">
        <v>18</v>
      </c>
      <c r="J21" s="247">
        <v>23</v>
      </c>
      <c r="K21" s="252">
        <v>41</v>
      </c>
      <c r="L21" s="253">
        <v>128</v>
      </c>
      <c r="M21" s="254">
        <v>109</v>
      </c>
      <c r="N21" s="248">
        <v>237</v>
      </c>
    </row>
    <row r="22" spans="1:14" s="168" customFormat="1" ht="9" x14ac:dyDescent="0.25">
      <c r="A22" s="60" t="s">
        <v>72</v>
      </c>
      <c r="B22" s="61" t="s">
        <v>217</v>
      </c>
      <c r="C22" s="246">
        <v>0</v>
      </c>
      <c r="D22" s="247">
        <v>0</v>
      </c>
      <c r="E22" s="248">
        <v>0</v>
      </c>
      <c r="F22" s="249">
        <v>84</v>
      </c>
      <c r="G22" s="250">
        <v>87</v>
      </c>
      <c r="H22" s="251">
        <v>171</v>
      </c>
      <c r="I22" s="250">
        <v>14</v>
      </c>
      <c r="J22" s="247">
        <v>8</v>
      </c>
      <c r="K22" s="252">
        <v>22</v>
      </c>
      <c r="L22" s="253">
        <v>98</v>
      </c>
      <c r="M22" s="254">
        <v>95</v>
      </c>
      <c r="N22" s="248">
        <v>193</v>
      </c>
    </row>
    <row r="23" spans="1:14" s="168" customFormat="1" ht="9" x14ac:dyDescent="0.25">
      <c r="A23" s="60" t="s">
        <v>76</v>
      </c>
      <c r="B23" s="61" t="s">
        <v>218</v>
      </c>
      <c r="C23" s="246">
        <v>0</v>
      </c>
      <c r="D23" s="247">
        <v>0</v>
      </c>
      <c r="E23" s="248">
        <v>0</v>
      </c>
      <c r="F23" s="249">
        <v>78</v>
      </c>
      <c r="G23" s="250">
        <v>64</v>
      </c>
      <c r="H23" s="251">
        <v>142</v>
      </c>
      <c r="I23" s="250">
        <v>4</v>
      </c>
      <c r="J23" s="247">
        <v>1</v>
      </c>
      <c r="K23" s="252">
        <v>5</v>
      </c>
      <c r="L23" s="253">
        <v>82</v>
      </c>
      <c r="M23" s="254">
        <v>65</v>
      </c>
      <c r="N23" s="248">
        <v>147</v>
      </c>
    </row>
    <row r="24" spans="1:14" s="168" customFormat="1" ht="9" x14ac:dyDescent="0.25">
      <c r="A24" s="60" t="s">
        <v>78</v>
      </c>
      <c r="B24" s="61" t="s">
        <v>212</v>
      </c>
      <c r="C24" s="246">
        <v>0</v>
      </c>
      <c r="D24" s="247">
        <v>0</v>
      </c>
      <c r="E24" s="248">
        <v>0</v>
      </c>
      <c r="F24" s="249">
        <v>56</v>
      </c>
      <c r="G24" s="250">
        <v>50</v>
      </c>
      <c r="H24" s="251">
        <v>106</v>
      </c>
      <c r="I24" s="250">
        <v>11</v>
      </c>
      <c r="J24" s="247">
        <v>6</v>
      </c>
      <c r="K24" s="252">
        <v>17</v>
      </c>
      <c r="L24" s="253">
        <v>67</v>
      </c>
      <c r="M24" s="254">
        <v>56</v>
      </c>
      <c r="N24" s="248">
        <v>123</v>
      </c>
    </row>
    <row r="25" spans="1:14" s="168" customFormat="1" ht="9" x14ac:dyDescent="0.25">
      <c r="A25" s="60"/>
      <c r="B25" s="61" t="s">
        <v>219</v>
      </c>
      <c r="C25" s="246">
        <v>5</v>
      </c>
      <c r="D25" s="247">
        <v>60</v>
      </c>
      <c r="E25" s="248">
        <v>65</v>
      </c>
      <c r="F25" s="249">
        <v>4</v>
      </c>
      <c r="G25" s="250">
        <v>11</v>
      </c>
      <c r="H25" s="251">
        <v>15</v>
      </c>
      <c r="I25" s="250">
        <v>1</v>
      </c>
      <c r="J25" s="247">
        <v>2</v>
      </c>
      <c r="K25" s="252">
        <v>3</v>
      </c>
      <c r="L25" s="253">
        <v>10</v>
      </c>
      <c r="M25" s="254">
        <v>73</v>
      </c>
      <c r="N25" s="248">
        <v>83</v>
      </c>
    </row>
    <row r="26" spans="1:14" s="168" customFormat="1" ht="9" x14ac:dyDescent="0.25">
      <c r="A26" s="60" t="s">
        <v>85</v>
      </c>
      <c r="B26" s="61" t="s">
        <v>220</v>
      </c>
      <c r="C26" s="246">
        <v>2</v>
      </c>
      <c r="D26" s="247">
        <v>1</v>
      </c>
      <c r="E26" s="248">
        <v>3</v>
      </c>
      <c r="F26" s="249">
        <v>17</v>
      </c>
      <c r="G26" s="250">
        <v>19</v>
      </c>
      <c r="H26" s="251">
        <v>36</v>
      </c>
      <c r="I26" s="250">
        <v>9</v>
      </c>
      <c r="J26" s="247">
        <v>10</v>
      </c>
      <c r="K26" s="252">
        <v>19</v>
      </c>
      <c r="L26" s="253">
        <v>28</v>
      </c>
      <c r="M26" s="254">
        <v>30</v>
      </c>
      <c r="N26" s="248">
        <v>58</v>
      </c>
    </row>
    <row r="27" spans="1:14" s="168" customFormat="1" ht="9" x14ac:dyDescent="0.25">
      <c r="A27" s="60" t="s">
        <v>87</v>
      </c>
      <c r="B27" s="61" t="s">
        <v>221</v>
      </c>
      <c r="C27" s="246">
        <v>0</v>
      </c>
      <c r="D27" s="247">
        <v>0</v>
      </c>
      <c r="E27" s="248">
        <v>0</v>
      </c>
      <c r="F27" s="249">
        <v>31</v>
      </c>
      <c r="G27" s="250">
        <v>36</v>
      </c>
      <c r="H27" s="251">
        <v>67</v>
      </c>
      <c r="I27" s="250">
        <v>2</v>
      </c>
      <c r="J27" s="247">
        <v>1</v>
      </c>
      <c r="K27" s="252">
        <v>3</v>
      </c>
      <c r="L27" s="253">
        <v>33</v>
      </c>
      <c r="M27" s="254">
        <v>37</v>
      </c>
      <c r="N27" s="248">
        <v>70</v>
      </c>
    </row>
    <row r="28" spans="1:14" s="168" customFormat="1" ht="9" x14ac:dyDescent="0.25">
      <c r="A28" s="60" t="s">
        <v>94</v>
      </c>
      <c r="B28" s="61" t="s">
        <v>222</v>
      </c>
      <c r="C28" s="246">
        <v>2</v>
      </c>
      <c r="D28" s="247">
        <v>2</v>
      </c>
      <c r="E28" s="248">
        <v>4</v>
      </c>
      <c r="F28" s="249">
        <v>42</v>
      </c>
      <c r="G28" s="250">
        <v>52</v>
      </c>
      <c r="H28" s="251">
        <v>94</v>
      </c>
      <c r="I28" s="250">
        <v>3</v>
      </c>
      <c r="J28" s="247">
        <v>12</v>
      </c>
      <c r="K28" s="252">
        <v>15</v>
      </c>
      <c r="L28" s="253">
        <v>47</v>
      </c>
      <c r="M28" s="254">
        <v>66</v>
      </c>
      <c r="N28" s="248">
        <v>113</v>
      </c>
    </row>
    <row r="29" spans="1:14" s="168" customFormat="1" ht="9" x14ac:dyDescent="0.25">
      <c r="A29" s="60" t="s">
        <v>99</v>
      </c>
      <c r="B29" s="61" t="s">
        <v>223</v>
      </c>
      <c r="C29" s="246">
        <v>0</v>
      </c>
      <c r="D29" s="247">
        <v>0</v>
      </c>
      <c r="E29" s="248">
        <v>0</v>
      </c>
      <c r="F29" s="249">
        <v>78</v>
      </c>
      <c r="G29" s="250">
        <v>72</v>
      </c>
      <c r="H29" s="251">
        <v>150</v>
      </c>
      <c r="I29" s="250">
        <v>2</v>
      </c>
      <c r="J29" s="247">
        <v>6</v>
      </c>
      <c r="K29" s="252">
        <v>8</v>
      </c>
      <c r="L29" s="253">
        <v>80</v>
      </c>
      <c r="M29" s="254">
        <v>78</v>
      </c>
      <c r="N29" s="248">
        <v>158</v>
      </c>
    </row>
    <row r="30" spans="1:14" s="168" customFormat="1" ht="9" x14ac:dyDescent="0.25">
      <c r="A30" s="60" t="s">
        <v>103</v>
      </c>
      <c r="B30" s="61" t="s">
        <v>224</v>
      </c>
      <c r="C30" s="246">
        <v>7</v>
      </c>
      <c r="D30" s="247">
        <v>4</v>
      </c>
      <c r="E30" s="248">
        <v>11</v>
      </c>
      <c r="F30" s="249">
        <v>162</v>
      </c>
      <c r="G30" s="250">
        <v>159</v>
      </c>
      <c r="H30" s="251">
        <v>321</v>
      </c>
      <c r="I30" s="250">
        <v>14</v>
      </c>
      <c r="J30" s="247">
        <v>19</v>
      </c>
      <c r="K30" s="252">
        <v>33</v>
      </c>
      <c r="L30" s="253">
        <v>183</v>
      </c>
      <c r="M30" s="254">
        <v>182</v>
      </c>
      <c r="N30" s="248">
        <v>365</v>
      </c>
    </row>
    <row r="31" spans="1:14" s="168" customFormat="1" ht="9" x14ac:dyDescent="0.25">
      <c r="A31" s="60"/>
      <c r="B31" s="61" t="s">
        <v>225</v>
      </c>
      <c r="C31" s="246">
        <v>0</v>
      </c>
      <c r="D31" s="247">
        <v>0</v>
      </c>
      <c r="E31" s="248">
        <v>0</v>
      </c>
      <c r="F31" s="249">
        <v>119</v>
      </c>
      <c r="G31" s="250">
        <v>129</v>
      </c>
      <c r="H31" s="251">
        <v>248</v>
      </c>
      <c r="I31" s="250">
        <v>14</v>
      </c>
      <c r="J31" s="247">
        <v>19</v>
      </c>
      <c r="K31" s="252">
        <v>33</v>
      </c>
      <c r="L31" s="253">
        <v>133</v>
      </c>
      <c r="M31" s="254">
        <v>148</v>
      </c>
      <c r="N31" s="248">
        <v>281</v>
      </c>
    </row>
    <row r="32" spans="1:14" s="168" customFormat="1" ht="9" x14ac:dyDescent="0.25">
      <c r="A32" s="60"/>
      <c r="B32" s="61" t="s">
        <v>226</v>
      </c>
      <c r="C32" s="246">
        <v>71</v>
      </c>
      <c r="D32" s="247">
        <v>56</v>
      </c>
      <c r="E32" s="248">
        <v>127</v>
      </c>
      <c r="F32" s="249">
        <v>225</v>
      </c>
      <c r="G32" s="250">
        <v>197</v>
      </c>
      <c r="H32" s="251">
        <v>422</v>
      </c>
      <c r="I32" s="250">
        <v>31</v>
      </c>
      <c r="J32" s="247">
        <v>19</v>
      </c>
      <c r="K32" s="252">
        <v>50</v>
      </c>
      <c r="L32" s="253">
        <v>327</v>
      </c>
      <c r="M32" s="254">
        <v>272</v>
      </c>
      <c r="N32" s="248">
        <v>599</v>
      </c>
    </row>
    <row r="33" spans="1:14" s="168" customFormat="1" ht="9" x14ac:dyDescent="0.25">
      <c r="A33" s="60" t="s">
        <v>109</v>
      </c>
      <c r="B33" s="61" t="s">
        <v>227</v>
      </c>
      <c r="C33" s="246">
        <v>2</v>
      </c>
      <c r="D33" s="247">
        <v>5</v>
      </c>
      <c r="E33" s="248">
        <v>7</v>
      </c>
      <c r="F33" s="249">
        <v>140</v>
      </c>
      <c r="G33" s="250">
        <v>114</v>
      </c>
      <c r="H33" s="251">
        <v>254</v>
      </c>
      <c r="I33" s="250">
        <v>12</v>
      </c>
      <c r="J33" s="247">
        <v>10</v>
      </c>
      <c r="K33" s="252">
        <v>22</v>
      </c>
      <c r="L33" s="253">
        <v>154</v>
      </c>
      <c r="M33" s="254">
        <v>129</v>
      </c>
      <c r="N33" s="248">
        <v>283</v>
      </c>
    </row>
    <row r="34" spans="1:14" s="168" customFormat="1" ht="9" x14ac:dyDescent="0.25">
      <c r="A34" s="60" t="s">
        <v>122</v>
      </c>
      <c r="B34" s="61" t="s">
        <v>192</v>
      </c>
      <c r="C34" s="246">
        <v>0</v>
      </c>
      <c r="D34" s="247">
        <v>0</v>
      </c>
      <c r="E34" s="248">
        <v>0</v>
      </c>
      <c r="F34" s="249">
        <v>79</v>
      </c>
      <c r="G34" s="250">
        <v>69</v>
      </c>
      <c r="H34" s="251">
        <v>148</v>
      </c>
      <c r="I34" s="250">
        <v>8</v>
      </c>
      <c r="J34" s="247">
        <v>14</v>
      </c>
      <c r="K34" s="252">
        <v>22</v>
      </c>
      <c r="L34" s="253">
        <v>87</v>
      </c>
      <c r="M34" s="254">
        <v>83</v>
      </c>
      <c r="N34" s="248">
        <v>170</v>
      </c>
    </row>
    <row r="35" spans="1:14" s="168" customFormat="1" ht="9" x14ac:dyDescent="0.25">
      <c r="A35" s="62" t="s">
        <v>125</v>
      </c>
      <c r="B35" s="63" t="s">
        <v>228</v>
      </c>
      <c r="C35" s="255">
        <v>0</v>
      </c>
      <c r="D35" s="256">
        <v>0</v>
      </c>
      <c r="E35" s="257">
        <v>0</v>
      </c>
      <c r="F35" s="258">
        <v>89</v>
      </c>
      <c r="G35" s="259">
        <v>116</v>
      </c>
      <c r="H35" s="260">
        <v>205</v>
      </c>
      <c r="I35" s="259">
        <v>4</v>
      </c>
      <c r="J35" s="256">
        <v>4</v>
      </c>
      <c r="K35" s="261">
        <v>8</v>
      </c>
      <c r="L35" s="262">
        <v>93</v>
      </c>
      <c r="M35" s="263">
        <v>120</v>
      </c>
      <c r="N35" s="257">
        <v>213</v>
      </c>
    </row>
    <row r="36" spans="1:14" s="168" customFormat="1" ht="9" x14ac:dyDescent="0.25"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14" s="168" customFormat="1" ht="9" x14ac:dyDescent="0.25"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1:14" s="168" customFormat="1" ht="9" x14ac:dyDescent="0.25"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1:14" s="168" customFormat="1" ht="9" x14ac:dyDescent="0.25"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1:14" s="168" customFormat="1" ht="9" x14ac:dyDescent="0.25"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1:14" s="168" customFormat="1" ht="9" x14ac:dyDescent="0.25"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</row>
    <row r="42" spans="1:14" s="168" customFormat="1" ht="9" x14ac:dyDescent="0.25"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</row>
    <row r="43" spans="1:14" s="168" customFormat="1" ht="9" x14ac:dyDescent="0.25"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</row>
    <row r="44" spans="1:14" s="168" customFormat="1" ht="9" x14ac:dyDescent="0.25"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</row>
    <row r="45" spans="1:14" s="168" customFormat="1" ht="9" x14ac:dyDescent="0.25"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</row>
    <row r="46" spans="1:14" s="168" customFormat="1" ht="9" x14ac:dyDescent="0.25"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</row>
    <row r="47" spans="1:14" s="168" customFormat="1" ht="9" x14ac:dyDescent="0.25"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</row>
    <row r="48" spans="1:14" s="168" customFormat="1" ht="9" x14ac:dyDescent="0.25"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</row>
    <row r="49" spans="3:14" s="168" customFormat="1" ht="9" x14ac:dyDescent="0.25"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</row>
    <row r="50" spans="3:14" s="168" customFormat="1" ht="9" x14ac:dyDescent="0.25"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</row>
    <row r="51" spans="3:14" s="168" customFormat="1" ht="9" x14ac:dyDescent="0.25"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</row>
    <row r="52" spans="3:14" s="168" customFormat="1" ht="9" x14ac:dyDescent="0.25"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</row>
    <row r="53" spans="3:14" s="168" customFormat="1" ht="9" x14ac:dyDescent="0.25"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</row>
    <row r="54" spans="3:14" s="168" customFormat="1" ht="9" x14ac:dyDescent="0.25"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</row>
    <row r="55" spans="3:14" s="168" customFormat="1" ht="9" x14ac:dyDescent="0.25"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</row>
    <row r="56" spans="3:14" s="168" customFormat="1" ht="9" x14ac:dyDescent="0.25"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3:14" s="168" customFormat="1" ht="9" x14ac:dyDescent="0.25"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</row>
    <row r="58" spans="3:14" s="168" customFormat="1" ht="9" x14ac:dyDescent="0.25"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</row>
    <row r="59" spans="3:14" s="168" customFormat="1" ht="9" x14ac:dyDescent="0.25"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</row>
    <row r="60" spans="3:14" s="168" customFormat="1" ht="9" x14ac:dyDescent="0.25"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</row>
    <row r="61" spans="3:14" s="168" customFormat="1" ht="9" x14ac:dyDescent="0.25"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</row>
    <row r="62" spans="3:14" s="168" customFormat="1" ht="9" x14ac:dyDescent="0.25"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</row>
    <row r="63" spans="3:14" s="168" customFormat="1" ht="9" x14ac:dyDescent="0.25"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</row>
    <row r="64" spans="3:14" s="168" customFormat="1" ht="9" x14ac:dyDescent="0.25"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</row>
    <row r="65" spans="3:14" s="168" customFormat="1" ht="9" x14ac:dyDescent="0.25"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6" spans="3:14" s="168" customFormat="1" ht="9" x14ac:dyDescent="0.25"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</row>
    <row r="67" spans="3:14" s="168" customFormat="1" ht="9" x14ac:dyDescent="0.25"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</row>
    <row r="68" spans="3:14" s="168" customFormat="1" ht="9" x14ac:dyDescent="0.25"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</row>
    <row r="69" spans="3:14" s="168" customFormat="1" ht="9" x14ac:dyDescent="0.25"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</row>
    <row r="70" spans="3:14" s="168" customFormat="1" ht="9" x14ac:dyDescent="0.25"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</row>
    <row r="71" spans="3:14" s="168" customFormat="1" ht="9" x14ac:dyDescent="0.25"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</row>
    <row r="72" spans="3:14" s="168" customFormat="1" ht="9" x14ac:dyDescent="0.25"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</row>
    <row r="73" spans="3:14" s="168" customFormat="1" ht="9" x14ac:dyDescent="0.25"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</row>
    <row r="74" spans="3:14" s="168" customFormat="1" ht="9" x14ac:dyDescent="0.25"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</row>
    <row r="75" spans="3:14" s="168" customFormat="1" ht="9" x14ac:dyDescent="0.25"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</row>
    <row r="76" spans="3:14" s="168" customFormat="1" ht="9" x14ac:dyDescent="0.25"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</row>
    <row r="77" spans="3:14" s="168" customFormat="1" ht="9" x14ac:dyDescent="0.25"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</row>
    <row r="78" spans="3:14" s="168" customFormat="1" ht="9" x14ac:dyDescent="0.25"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</row>
    <row r="79" spans="3:14" s="168" customFormat="1" ht="9" x14ac:dyDescent="0.25"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</row>
    <row r="80" spans="3:14" s="168" customFormat="1" ht="9" x14ac:dyDescent="0.25"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</row>
    <row r="81" spans="3:14" s="168" customFormat="1" ht="9" x14ac:dyDescent="0.25"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</row>
    <row r="82" spans="3:14" s="168" customFormat="1" ht="9" x14ac:dyDescent="0.25"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</row>
    <row r="83" spans="3:14" s="168" customFormat="1" ht="9" x14ac:dyDescent="0.25"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</row>
    <row r="84" spans="3:14" s="168" customFormat="1" ht="9" x14ac:dyDescent="0.25"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</row>
    <row r="85" spans="3:14" s="168" customFormat="1" ht="9" x14ac:dyDescent="0.25"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</row>
    <row r="86" spans="3:14" s="168" customFormat="1" ht="9" x14ac:dyDescent="0.25"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</row>
    <row r="87" spans="3:14" s="168" customFormat="1" ht="9" x14ac:dyDescent="0.25"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</row>
    <row r="88" spans="3:14" s="168" customFormat="1" ht="9" x14ac:dyDescent="0.25"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</row>
    <row r="89" spans="3:14" s="168" customFormat="1" ht="9" x14ac:dyDescent="0.25"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</row>
    <row r="90" spans="3:14" s="168" customFormat="1" ht="9" x14ac:dyDescent="0.25"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</row>
    <row r="91" spans="3:14" s="168" customFormat="1" ht="9" x14ac:dyDescent="0.25"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</row>
    <row r="92" spans="3:14" s="168" customFormat="1" ht="9" x14ac:dyDescent="0.25"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</row>
    <row r="93" spans="3:14" s="168" customFormat="1" ht="9" x14ac:dyDescent="0.25"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</row>
    <row r="94" spans="3:14" s="168" customFormat="1" ht="9" x14ac:dyDescent="0.25"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</row>
    <row r="95" spans="3:14" s="168" customFormat="1" ht="9" x14ac:dyDescent="0.25"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3:14" s="168" customFormat="1" ht="9" x14ac:dyDescent="0.25"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</row>
    <row r="97" spans="3:14" s="168" customFormat="1" ht="9" x14ac:dyDescent="0.25"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</row>
    <row r="98" spans="3:14" s="168" customFormat="1" ht="9" x14ac:dyDescent="0.25"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</row>
    <row r="99" spans="3:14" s="168" customFormat="1" ht="9" x14ac:dyDescent="0.25"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</row>
  </sheetData>
  <mergeCells count="5">
    <mergeCell ref="C4:E4"/>
    <mergeCell ref="F4:H4"/>
    <mergeCell ref="I4:K4"/>
    <mergeCell ref="L4:N4"/>
    <mergeCell ref="A6:B6"/>
  </mergeCells>
  <pageMargins left="0.08" right="0.08" top="1" bottom="1" header="0.5" footer="0.4921259845"/>
  <pageSetup orientation="portrait" horizontalDpi="300" verticalDpi="300"/>
  <headerFooter>
    <oddHeader>Régime scolaire des établissements publics - Cantal_x000D_Année scolaire 2018-2019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99"/>
  <sheetViews>
    <sheetView showGridLines="0" zoomScaleNormal="100" workbookViewId="0">
      <selection activeCell="A100" sqref="A100"/>
    </sheetView>
  </sheetViews>
  <sheetFormatPr baseColWidth="10" defaultRowHeight="15" x14ac:dyDescent="0.25"/>
  <cols>
    <col min="1" max="1" width="25.7109375" style="108" customWidth="1"/>
    <col min="2" max="2" width="28.7109375" style="108" customWidth="1"/>
    <col min="3" max="14" width="5.7109375" style="108" customWidth="1"/>
    <col min="15" max="16384" width="11.42578125" style="108"/>
  </cols>
  <sheetData>
    <row r="1" spans="1:14" s="10" customFormat="1" ht="18" x14ac:dyDescent="0.25">
      <c r="A1" s="142" t="s">
        <v>451</v>
      </c>
      <c r="B1" s="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82" customFormat="1" ht="15.75" x14ac:dyDescent="0.25">
      <c r="A2" s="1" t="s">
        <v>510</v>
      </c>
      <c r="B2" s="192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s="10" customFormat="1" x14ac:dyDescent="0.25">
      <c r="A3" s="11"/>
      <c r="B3" s="14"/>
    </row>
    <row r="4" spans="1:14" x14ac:dyDescent="0.25">
      <c r="A4" s="99" t="s">
        <v>128</v>
      </c>
      <c r="B4" s="100"/>
      <c r="C4" s="632" t="s">
        <v>0</v>
      </c>
      <c r="D4" s="633"/>
      <c r="E4" s="634"/>
      <c r="F4" s="632" t="s">
        <v>142</v>
      </c>
      <c r="G4" s="633"/>
      <c r="H4" s="634"/>
      <c r="I4" s="632" t="s">
        <v>2</v>
      </c>
      <c r="J4" s="633"/>
      <c r="K4" s="633"/>
      <c r="L4" s="635" t="s">
        <v>3</v>
      </c>
      <c r="M4" s="633"/>
      <c r="N4" s="636"/>
    </row>
    <row r="5" spans="1:14" ht="34.5" x14ac:dyDescent="0.25">
      <c r="A5" s="101"/>
      <c r="B5" s="102"/>
      <c r="C5" s="143" t="s">
        <v>155</v>
      </c>
      <c r="D5" s="144" t="s">
        <v>154</v>
      </c>
      <c r="E5" s="145" t="s">
        <v>3</v>
      </c>
      <c r="F5" s="146" t="s">
        <v>155</v>
      </c>
      <c r="G5" s="147" t="s">
        <v>154</v>
      </c>
      <c r="H5" s="148" t="s">
        <v>3</v>
      </c>
      <c r="I5" s="147" t="s">
        <v>155</v>
      </c>
      <c r="J5" s="144" t="s">
        <v>154</v>
      </c>
      <c r="K5" s="149" t="s">
        <v>3</v>
      </c>
      <c r="L5" s="147" t="s">
        <v>155</v>
      </c>
      <c r="M5" s="144" t="s">
        <v>154</v>
      </c>
      <c r="N5" s="145" t="s">
        <v>3</v>
      </c>
    </row>
    <row r="6" spans="1:14" x14ac:dyDescent="0.25">
      <c r="A6" s="637" t="s">
        <v>229</v>
      </c>
      <c r="B6" s="638"/>
      <c r="C6" s="264">
        <v>427</v>
      </c>
      <c r="D6" s="265">
        <v>341</v>
      </c>
      <c r="E6" s="266">
        <v>768</v>
      </c>
      <c r="F6" s="267">
        <v>4055</v>
      </c>
      <c r="G6" s="265">
        <v>3826</v>
      </c>
      <c r="H6" s="266">
        <v>7881</v>
      </c>
      <c r="I6" s="267">
        <v>884</v>
      </c>
      <c r="J6" s="265">
        <v>899</v>
      </c>
      <c r="K6" s="268">
        <v>1783</v>
      </c>
      <c r="L6" s="267">
        <v>5366</v>
      </c>
      <c r="M6" s="265">
        <v>5066</v>
      </c>
      <c r="N6" s="265">
        <v>10432</v>
      </c>
    </row>
    <row r="7" spans="1:14" s="168" customFormat="1" ht="9" x14ac:dyDescent="0.25">
      <c r="A7" s="60" t="s">
        <v>7</v>
      </c>
      <c r="B7" s="61" t="s">
        <v>230</v>
      </c>
      <c r="C7" s="211">
        <v>0</v>
      </c>
      <c r="D7" s="212">
        <v>0</v>
      </c>
      <c r="E7" s="213">
        <v>0</v>
      </c>
      <c r="F7" s="214">
        <v>105</v>
      </c>
      <c r="G7" s="215">
        <v>104</v>
      </c>
      <c r="H7" s="216">
        <v>209</v>
      </c>
      <c r="I7" s="215">
        <v>4</v>
      </c>
      <c r="J7" s="212">
        <v>1</v>
      </c>
      <c r="K7" s="217">
        <v>5</v>
      </c>
      <c r="L7" s="218">
        <v>109</v>
      </c>
      <c r="M7" s="219">
        <v>105</v>
      </c>
      <c r="N7" s="213">
        <v>214</v>
      </c>
    </row>
    <row r="8" spans="1:14" s="168" customFormat="1" ht="9" x14ac:dyDescent="0.25">
      <c r="A8" s="60" t="s">
        <v>11</v>
      </c>
      <c r="B8" s="61" t="s">
        <v>231</v>
      </c>
      <c r="C8" s="211">
        <v>0</v>
      </c>
      <c r="D8" s="212">
        <v>0</v>
      </c>
      <c r="E8" s="213">
        <v>0</v>
      </c>
      <c r="F8" s="214">
        <v>91</v>
      </c>
      <c r="G8" s="215">
        <v>92</v>
      </c>
      <c r="H8" s="216">
        <v>183</v>
      </c>
      <c r="I8" s="215">
        <v>26</v>
      </c>
      <c r="J8" s="212">
        <v>36</v>
      </c>
      <c r="K8" s="217">
        <v>62</v>
      </c>
      <c r="L8" s="218">
        <v>117</v>
      </c>
      <c r="M8" s="219">
        <v>128</v>
      </c>
      <c r="N8" s="213">
        <v>245</v>
      </c>
    </row>
    <row r="9" spans="1:14" s="168" customFormat="1" ht="9" x14ac:dyDescent="0.25">
      <c r="A9" s="60" t="s">
        <v>18</v>
      </c>
      <c r="B9" s="61" t="s">
        <v>232</v>
      </c>
      <c r="C9" s="211">
        <v>0</v>
      </c>
      <c r="D9" s="212">
        <v>0</v>
      </c>
      <c r="E9" s="213">
        <v>0</v>
      </c>
      <c r="F9" s="214">
        <v>24</v>
      </c>
      <c r="G9" s="215">
        <v>46</v>
      </c>
      <c r="H9" s="216">
        <v>70</v>
      </c>
      <c r="I9" s="215">
        <v>1</v>
      </c>
      <c r="J9" s="212">
        <v>0</v>
      </c>
      <c r="K9" s="217">
        <v>1</v>
      </c>
      <c r="L9" s="218">
        <v>25</v>
      </c>
      <c r="M9" s="219">
        <v>46</v>
      </c>
      <c r="N9" s="213">
        <v>71</v>
      </c>
    </row>
    <row r="10" spans="1:14" s="168" customFormat="1" ht="9" x14ac:dyDescent="0.25">
      <c r="A10" s="60" t="s">
        <v>22</v>
      </c>
      <c r="B10" s="61" t="s">
        <v>233</v>
      </c>
      <c r="C10" s="211">
        <v>0</v>
      </c>
      <c r="D10" s="212">
        <v>0</v>
      </c>
      <c r="E10" s="213">
        <v>0</v>
      </c>
      <c r="F10" s="214">
        <v>184</v>
      </c>
      <c r="G10" s="215">
        <v>178</v>
      </c>
      <c r="H10" s="216">
        <v>362</v>
      </c>
      <c r="I10" s="215">
        <v>34</v>
      </c>
      <c r="J10" s="212">
        <v>31</v>
      </c>
      <c r="K10" s="217">
        <v>65</v>
      </c>
      <c r="L10" s="218">
        <v>218</v>
      </c>
      <c r="M10" s="219">
        <v>209</v>
      </c>
      <c r="N10" s="213">
        <v>427</v>
      </c>
    </row>
    <row r="11" spans="1:14" s="168" customFormat="1" ht="9" x14ac:dyDescent="0.25">
      <c r="A11" s="60"/>
      <c r="B11" s="61" t="s">
        <v>234</v>
      </c>
      <c r="C11" s="211">
        <v>15</v>
      </c>
      <c r="D11" s="212">
        <v>24</v>
      </c>
      <c r="E11" s="213">
        <v>39</v>
      </c>
      <c r="F11" s="214">
        <v>10</v>
      </c>
      <c r="G11" s="215">
        <v>27</v>
      </c>
      <c r="H11" s="216">
        <v>37</v>
      </c>
      <c r="I11" s="215">
        <v>0</v>
      </c>
      <c r="J11" s="212">
        <v>0</v>
      </c>
      <c r="K11" s="217">
        <v>0</v>
      </c>
      <c r="L11" s="218">
        <v>25</v>
      </c>
      <c r="M11" s="219">
        <v>51</v>
      </c>
      <c r="N11" s="213">
        <v>76</v>
      </c>
    </row>
    <row r="12" spans="1:14" s="168" customFormat="1" ht="9" x14ac:dyDescent="0.25">
      <c r="A12" s="60"/>
      <c r="B12" s="61" t="s">
        <v>235</v>
      </c>
      <c r="C12" s="211">
        <v>44</v>
      </c>
      <c r="D12" s="212">
        <v>29</v>
      </c>
      <c r="E12" s="213">
        <v>73</v>
      </c>
      <c r="F12" s="214">
        <v>169</v>
      </c>
      <c r="G12" s="215">
        <v>147</v>
      </c>
      <c r="H12" s="216">
        <v>316</v>
      </c>
      <c r="I12" s="215">
        <v>44</v>
      </c>
      <c r="J12" s="212">
        <v>26</v>
      </c>
      <c r="K12" s="217">
        <v>70</v>
      </c>
      <c r="L12" s="218">
        <v>257</v>
      </c>
      <c r="M12" s="219">
        <v>202</v>
      </c>
      <c r="N12" s="213">
        <v>459</v>
      </c>
    </row>
    <row r="13" spans="1:14" s="168" customFormat="1" ht="9" x14ac:dyDescent="0.25">
      <c r="A13" s="60" t="s">
        <v>23</v>
      </c>
      <c r="B13" s="61" t="s">
        <v>499</v>
      </c>
      <c r="C13" s="211">
        <v>0</v>
      </c>
      <c r="D13" s="212">
        <v>0</v>
      </c>
      <c r="E13" s="213">
        <v>0</v>
      </c>
      <c r="F13" s="214">
        <v>79</v>
      </c>
      <c r="G13" s="215">
        <v>74</v>
      </c>
      <c r="H13" s="216">
        <v>153</v>
      </c>
      <c r="I13" s="215">
        <v>36</v>
      </c>
      <c r="J13" s="212">
        <v>32</v>
      </c>
      <c r="K13" s="217">
        <v>68</v>
      </c>
      <c r="L13" s="218">
        <v>115</v>
      </c>
      <c r="M13" s="219">
        <v>106</v>
      </c>
      <c r="N13" s="213">
        <v>221</v>
      </c>
    </row>
    <row r="14" spans="1:14" s="168" customFormat="1" ht="9" x14ac:dyDescent="0.25">
      <c r="A14" s="60" t="s">
        <v>36</v>
      </c>
      <c r="B14" s="61" t="s">
        <v>236</v>
      </c>
      <c r="C14" s="211">
        <v>0</v>
      </c>
      <c r="D14" s="212">
        <v>0</v>
      </c>
      <c r="E14" s="213">
        <v>0</v>
      </c>
      <c r="F14" s="214">
        <v>64</v>
      </c>
      <c r="G14" s="215">
        <v>54</v>
      </c>
      <c r="H14" s="216">
        <v>118</v>
      </c>
      <c r="I14" s="215">
        <v>8</v>
      </c>
      <c r="J14" s="212">
        <v>7</v>
      </c>
      <c r="K14" s="217">
        <v>15</v>
      </c>
      <c r="L14" s="218">
        <v>72</v>
      </c>
      <c r="M14" s="219">
        <v>61</v>
      </c>
      <c r="N14" s="213">
        <v>133</v>
      </c>
    </row>
    <row r="15" spans="1:14" s="168" customFormat="1" ht="9" x14ac:dyDescent="0.25">
      <c r="A15" s="60" t="s">
        <v>44</v>
      </c>
      <c r="B15" s="61" t="s">
        <v>237</v>
      </c>
      <c r="C15" s="211">
        <v>1</v>
      </c>
      <c r="D15" s="212">
        <v>16</v>
      </c>
      <c r="E15" s="213">
        <v>17</v>
      </c>
      <c r="F15" s="214">
        <v>3</v>
      </c>
      <c r="G15" s="215">
        <v>29</v>
      </c>
      <c r="H15" s="216">
        <v>32</v>
      </c>
      <c r="I15" s="215">
        <v>2</v>
      </c>
      <c r="J15" s="212">
        <v>15</v>
      </c>
      <c r="K15" s="217">
        <v>17</v>
      </c>
      <c r="L15" s="218">
        <v>6</v>
      </c>
      <c r="M15" s="219">
        <v>60</v>
      </c>
      <c r="N15" s="213">
        <v>66</v>
      </c>
    </row>
    <row r="16" spans="1:14" s="168" customFormat="1" ht="9" x14ac:dyDescent="0.25">
      <c r="A16" s="60" t="s">
        <v>50</v>
      </c>
      <c r="B16" s="61" t="s">
        <v>238</v>
      </c>
      <c r="C16" s="211">
        <v>3</v>
      </c>
      <c r="D16" s="212">
        <v>3</v>
      </c>
      <c r="E16" s="213">
        <v>6</v>
      </c>
      <c r="F16" s="214">
        <v>27</v>
      </c>
      <c r="G16" s="215">
        <v>40</v>
      </c>
      <c r="H16" s="216">
        <v>67</v>
      </c>
      <c r="I16" s="215">
        <v>3</v>
      </c>
      <c r="J16" s="212">
        <v>2</v>
      </c>
      <c r="K16" s="217">
        <v>5</v>
      </c>
      <c r="L16" s="218">
        <v>33</v>
      </c>
      <c r="M16" s="219">
        <v>45</v>
      </c>
      <c r="N16" s="213">
        <v>78</v>
      </c>
    </row>
    <row r="17" spans="1:14" s="168" customFormat="1" ht="9" x14ac:dyDescent="0.25">
      <c r="A17" s="60" t="s">
        <v>53</v>
      </c>
      <c r="B17" s="61" t="s">
        <v>239</v>
      </c>
      <c r="C17" s="211">
        <v>0</v>
      </c>
      <c r="D17" s="212">
        <v>0</v>
      </c>
      <c r="E17" s="213">
        <v>0</v>
      </c>
      <c r="F17" s="214">
        <v>84</v>
      </c>
      <c r="G17" s="215">
        <v>63</v>
      </c>
      <c r="H17" s="216">
        <v>147</v>
      </c>
      <c r="I17" s="215">
        <v>4</v>
      </c>
      <c r="J17" s="212">
        <v>9</v>
      </c>
      <c r="K17" s="217">
        <v>13</v>
      </c>
      <c r="L17" s="218">
        <v>88</v>
      </c>
      <c r="M17" s="219">
        <v>72</v>
      </c>
      <c r="N17" s="213">
        <v>160</v>
      </c>
    </row>
    <row r="18" spans="1:14" s="168" customFormat="1" ht="9" x14ac:dyDescent="0.25">
      <c r="A18" s="60" t="s">
        <v>54</v>
      </c>
      <c r="B18" s="61" t="s">
        <v>240</v>
      </c>
      <c r="C18" s="211">
        <v>0</v>
      </c>
      <c r="D18" s="212">
        <v>0</v>
      </c>
      <c r="E18" s="213">
        <v>0</v>
      </c>
      <c r="F18" s="214">
        <v>78</v>
      </c>
      <c r="G18" s="215">
        <v>96</v>
      </c>
      <c r="H18" s="216">
        <v>174</v>
      </c>
      <c r="I18" s="215">
        <v>6</v>
      </c>
      <c r="J18" s="212">
        <v>19</v>
      </c>
      <c r="K18" s="217">
        <v>25</v>
      </c>
      <c r="L18" s="218">
        <v>84</v>
      </c>
      <c r="M18" s="219">
        <v>115</v>
      </c>
      <c r="N18" s="213">
        <v>199</v>
      </c>
    </row>
    <row r="19" spans="1:14" s="168" customFormat="1" ht="9" x14ac:dyDescent="0.25">
      <c r="A19" s="60" t="s">
        <v>57</v>
      </c>
      <c r="B19" s="61" t="s">
        <v>241</v>
      </c>
      <c r="C19" s="211">
        <v>0</v>
      </c>
      <c r="D19" s="212">
        <v>0</v>
      </c>
      <c r="E19" s="213">
        <v>0</v>
      </c>
      <c r="F19" s="214">
        <v>45</v>
      </c>
      <c r="G19" s="215">
        <v>55</v>
      </c>
      <c r="H19" s="216">
        <v>100</v>
      </c>
      <c r="I19" s="215">
        <v>26</v>
      </c>
      <c r="J19" s="212">
        <v>23</v>
      </c>
      <c r="K19" s="217">
        <v>49</v>
      </c>
      <c r="L19" s="218">
        <v>71</v>
      </c>
      <c r="M19" s="219">
        <v>78</v>
      </c>
      <c r="N19" s="213">
        <v>149</v>
      </c>
    </row>
    <row r="20" spans="1:14" s="168" customFormat="1" ht="9" x14ac:dyDescent="0.25">
      <c r="A20" s="60" t="s">
        <v>60</v>
      </c>
      <c r="B20" s="61" t="s">
        <v>242</v>
      </c>
      <c r="C20" s="211">
        <v>0</v>
      </c>
      <c r="D20" s="212">
        <v>0</v>
      </c>
      <c r="E20" s="213">
        <v>0</v>
      </c>
      <c r="F20" s="214">
        <v>103</v>
      </c>
      <c r="G20" s="215">
        <v>135</v>
      </c>
      <c r="H20" s="216">
        <v>238</v>
      </c>
      <c r="I20" s="215">
        <v>4</v>
      </c>
      <c r="J20" s="212">
        <v>2</v>
      </c>
      <c r="K20" s="217">
        <v>6</v>
      </c>
      <c r="L20" s="218">
        <v>107</v>
      </c>
      <c r="M20" s="219">
        <v>137</v>
      </c>
      <c r="N20" s="213">
        <v>244</v>
      </c>
    </row>
    <row r="21" spans="1:14" s="168" customFormat="1" ht="9" x14ac:dyDescent="0.25">
      <c r="A21" s="60" t="s">
        <v>61</v>
      </c>
      <c r="B21" s="61" t="s">
        <v>243</v>
      </c>
      <c r="C21" s="211">
        <v>0</v>
      </c>
      <c r="D21" s="212">
        <v>0</v>
      </c>
      <c r="E21" s="213">
        <v>0</v>
      </c>
      <c r="F21" s="214">
        <v>131</v>
      </c>
      <c r="G21" s="215">
        <v>133</v>
      </c>
      <c r="H21" s="216">
        <v>264</v>
      </c>
      <c r="I21" s="215">
        <v>176</v>
      </c>
      <c r="J21" s="212">
        <v>161</v>
      </c>
      <c r="K21" s="217">
        <v>337</v>
      </c>
      <c r="L21" s="218">
        <v>307</v>
      </c>
      <c r="M21" s="219">
        <v>294</v>
      </c>
      <c r="N21" s="213">
        <v>601</v>
      </c>
    </row>
    <row r="22" spans="1:14" s="168" customFormat="1" ht="9" x14ac:dyDescent="0.25">
      <c r="A22" s="60"/>
      <c r="B22" s="61" t="s">
        <v>233</v>
      </c>
      <c r="C22" s="211">
        <v>0</v>
      </c>
      <c r="D22" s="212">
        <v>11</v>
      </c>
      <c r="E22" s="213">
        <v>11</v>
      </c>
      <c r="F22" s="214">
        <v>95</v>
      </c>
      <c r="G22" s="215">
        <v>102</v>
      </c>
      <c r="H22" s="216">
        <v>197</v>
      </c>
      <c r="I22" s="215">
        <v>79</v>
      </c>
      <c r="J22" s="212">
        <v>70</v>
      </c>
      <c r="K22" s="217">
        <v>149</v>
      </c>
      <c r="L22" s="218">
        <v>174</v>
      </c>
      <c r="M22" s="219">
        <v>183</v>
      </c>
      <c r="N22" s="213">
        <v>357</v>
      </c>
    </row>
    <row r="23" spans="1:14" s="168" customFormat="1" ht="9" x14ac:dyDescent="0.25">
      <c r="A23" s="60"/>
      <c r="B23" s="61" t="s">
        <v>244</v>
      </c>
      <c r="C23" s="211">
        <v>69</v>
      </c>
      <c r="D23" s="212">
        <v>34</v>
      </c>
      <c r="E23" s="213">
        <v>103</v>
      </c>
      <c r="F23" s="214">
        <v>85</v>
      </c>
      <c r="G23" s="215">
        <v>44</v>
      </c>
      <c r="H23" s="216">
        <v>129</v>
      </c>
      <c r="I23" s="215">
        <v>68</v>
      </c>
      <c r="J23" s="212">
        <v>49</v>
      </c>
      <c r="K23" s="217">
        <v>117</v>
      </c>
      <c r="L23" s="218">
        <v>222</v>
      </c>
      <c r="M23" s="219">
        <v>127</v>
      </c>
      <c r="N23" s="213">
        <v>349</v>
      </c>
    </row>
    <row r="24" spans="1:14" s="168" customFormat="1" ht="9" x14ac:dyDescent="0.25">
      <c r="A24" s="60"/>
      <c r="B24" s="61" t="s">
        <v>245</v>
      </c>
      <c r="C24" s="211">
        <v>65</v>
      </c>
      <c r="D24" s="212">
        <v>121</v>
      </c>
      <c r="E24" s="213">
        <v>186</v>
      </c>
      <c r="F24" s="214">
        <v>131</v>
      </c>
      <c r="G24" s="215">
        <v>215</v>
      </c>
      <c r="H24" s="216">
        <v>346</v>
      </c>
      <c r="I24" s="215">
        <v>40</v>
      </c>
      <c r="J24" s="212">
        <v>96</v>
      </c>
      <c r="K24" s="217">
        <v>136</v>
      </c>
      <c r="L24" s="218">
        <v>236</v>
      </c>
      <c r="M24" s="219">
        <v>432</v>
      </c>
      <c r="N24" s="213">
        <v>668</v>
      </c>
    </row>
    <row r="25" spans="1:14" s="168" customFormat="1" ht="9" x14ac:dyDescent="0.25">
      <c r="A25" s="60"/>
      <c r="B25" s="61" t="s">
        <v>246</v>
      </c>
      <c r="C25" s="211">
        <v>133</v>
      </c>
      <c r="D25" s="212">
        <v>44</v>
      </c>
      <c r="E25" s="213">
        <v>177</v>
      </c>
      <c r="F25" s="214">
        <v>515</v>
      </c>
      <c r="G25" s="215">
        <v>318</v>
      </c>
      <c r="H25" s="216">
        <v>833</v>
      </c>
      <c r="I25" s="215">
        <v>140</v>
      </c>
      <c r="J25" s="212">
        <v>82</v>
      </c>
      <c r="K25" s="217">
        <v>222</v>
      </c>
      <c r="L25" s="218">
        <v>788</v>
      </c>
      <c r="M25" s="219">
        <v>444</v>
      </c>
      <c r="N25" s="213">
        <v>1232</v>
      </c>
    </row>
    <row r="26" spans="1:14" s="168" customFormat="1" ht="9" x14ac:dyDescent="0.25">
      <c r="A26" s="60" t="s">
        <v>73</v>
      </c>
      <c r="B26" s="61" t="s">
        <v>247</v>
      </c>
      <c r="C26" s="211">
        <v>0</v>
      </c>
      <c r="D26" s="212">
        <v>0</v>
      </c>
      <c r="E26" s="213">
        <v>0</v>
      </c>
      <c r="F26" s="214">
        <v>245</v>
      </c>
      <c r="G26" s="215">
        <v>259</v>
      </c>
      <c r="H26" s="216">
        <v>504</v>
      </c>
      <c r="I26" s="215">
        <v>40</v>
      </c>
      <c r="J26" s="212">
        <v>51</v>
      </c>
      <c r="K26" s="217">
        <v>91</v>
      </c>
      <c r="L26" s="218">
        <v>285</v>
      </c>
      <c r="M26" s="219">
        <v>310</v>
      </c>
      <c r="N26" s="213">
        <v>595</v>
      </c>
    </row>
    <row r="27" spans="1:14" s="168" customFormat="1" ht="9" x14ac:dyDescent="0.25">
      <c r="A27" s="60"/>
      <c r="B27" s="61" t="s">
        <v>248</v>
      </c>
      <c r="C27" s="211">
        <v>64</v>
      </c>
      <c r="D27" s="212">
        <v>33</v>
      </c>
      <c r="E27" s="213">
        <v>97</v>
      </c>
      <c r="F27" s="214">
        <v>482</v>
      </c>
      <c r="G27" s="215">
        <v>355</v>
      </c>
      <c r="H27" s="216">
        <v>837</v>
      </c>
      <c r="I27" s="215">
        <v>35</v>
      </c>
      <c r="J27" s="212">
        <v>31</v>
      </c>
      <c r="K27" s="217">
        <v>66</v>
      </c>
      <c r="L27" s="218">
        <v>581</v>
      </c>
      <c r="M27" s="219">
        <v>419</v>
      </c>
      <c r="N27" s="213">
        <v>1000</v>
      </c>
    </row>
    <row r="28" spans="1:14" s="168" customFormat="1" ht="9" x14ac:dyDescent="0.25">
      <c r="A28" s="60" t="s">
        <v>84</v>
      </c>
      <c r="B28" s="61" t="s">
        <v>249</v>
      </c>
      <c r="C28" s="211">
        <v>0</v>
      </c>
      <c r="D28" s="212">
        <v>0</v>
      </c>
      <c r="E28" s="213">
        <v>0</v>
      </c>
      <c r="F28" s="214">
        <v>40</v>
      </c>
      <c r="G28" s="215">
        <v>39</v>
      </c>
      <c r="H28" s="216">
        <v>79</v>
      </c>
      <c r="I28" s="215">
        <v>2</v>
      </c>
      <c r="J28" s="212">
        <v>12</v>
      </c>
      <c r="K28" s="217">
        <v>14</v>
      </c>
      <c r="L28" s="218">
        <v>42</v>
      </c>
      <c r="M28" s="219">
        <v>51</v>
      </c>
      <c r="N28" s="213">
        <v>93</v>
      </c>
    </row>
    <row r="29" spans="1:14" s="168" customFormat="1" ht="9" x14ac:dyDescent="0.25">
      <c r="A29" s="60" t="s">
        <v>92</v>
      </c>
      <c r="B29" s="61" t="s">
        <v>250</v>
      </c>
      <c r="C29" s="211">
        <v>0</v>
      </c>
      <c r="D29" s="212">
        <v>0</v>
      </c>
      <c r="E29" s="213">
        <v>0</v>
      </c>
      <c r="F29" s="214">
        <v>133</v>
      </c>
      <c r="G29" s="215">
        <v>133</v>
      </c>
      <c r="H29" s="216">
        <v>266</v>
      </c>
      <c r="I29" s="215">
        <v>19</v>
      </c>
      <c r="J29" s="212">
        <v>26</v>
      </c>
      <c r="K29" s="217">
        <v>45</v>
      </c>
      <c r="L29" s="218">
        <v>152</v>
      </c>
      <c r="M29" s="219">
        <v>159</v>
      </c>
      <c r="N29" s="213">
        <v>311</v>
      </c>
    </row>
    <row r="30" spans="1:14" s="168" customFormat="1" ht="9" x14ac:dyDescent="0.25">
      <c r="A30" s="60" t="s">
        <v>100</v>
      </c>
      <c r="B30" s="61" t="s">
        <v>251</v>
      </c>
      <c r="C30" s="211">
        <v>0</v>
      </c>
      <c r="D30" s="212">
        <v>0</v>
      </c>
      <c r="E30" s="213">
        <v>0</v>
      </c>
      <c r="F30" s="214">
        <v>305</v>
      </c>
      <c r="G30" s="215">
        <v>276</v>
      </c>
      <c r="H30" s="216">
        <v>581</v>
      </c>
      <c r="I30" s="215">
        <v>16</v>
      </c>
      <c r="J30" s="212">
        <v>28</v>
      </c>
      <c r="K30" s="217">
        <v>44</v>
      </c>
      <c r="L30" s="218">
        <v>321</v>
      </c>
      <c r="M30" s="219">
        <v>304</v>
      </c>
      <c r="N30" s="213">
        <v>625</v>
      </c>
    </row>
    <row r="31" spans="1:14" s="168" customFormat="1" ht="9" x14ac:dyDescent="0.25">
      <c r="A31" s="60" t="s">
        <v>108</v>
      </c>
      <c r="B31" s="61" t="s">
        <v>252</v>
      </c>
      <c r="C31" s="211">
        <v>0</v>
      </c>
      <c r="D31" s="212">
        <v>0</v>
      </c>
      <c r="E31" s="213">
        <v>0</v>
      </c>
      <c r="F31" s="214">
        <v>159</v>
      </c>
      <c r="G31" s="215">
        <v>205</v>
      </c>
      <c r="H31" s="216">
        <v>364</v>
      </c>
      <c r="I31" s="215">
        <v>4</v>
      </c>
      <c r="J31" s="212">
        <v>7</v>
      </c>
      <c r="K31" s="217">
        <v>11</v>
      </c>
      <c r="L31" s="218">
        <v>163</v>
      </c>
      <c r="M31" s="219">
        <v>212</v>
      </c>
      <c r="N31" s="213">
        <v>375</v>
      </c>
    </row>
    <row r="32" spans="1:14" s="168" customFormat="1" ht="9" x14ac:dyDescent="0.25">
      <c r="A32" s="60" t="s">
        <v>113</v>
      </c>
      <c r="B32" s="61" t="s">
        <v>253</v>
      </c>
      <c r="C32" s="211">
        <v>0</v>
      </c>
      <c r="D32" s="212">
        <v>0</v>
      </c>
      <c r="E32" s="213">
        <v>0</v>
      </c>
      <c r="F32" s="214">
        <v>120</v>
      </c>
      <c r="G32" s="215">
        <v>90</v>
      </c>
      <c r="H32" s="216">
        <v>210</v>
      </c>
      <c r="I32" s="215">
        <v>21</v>
      </c>
      <c r="J32" s="212">
        <v>24</v>
      </c>
      <c r="K32" s="217">
        <v>45</v>
      </c>
      <c r="L32" s="218">
        <v>141</v>
      </c>
      <c r="M32" s="219">
        <v>114</v>
      </c>
      <c r="N32" s="213">
        <v>255</v>
      </c>
    </row>
    <row r="33" spans="1:14" s="168" customFormat="1" ht="9" x14ac:dyDescent="0.25">
      <c r="A33" s="60" t="s">
        <v>115</v>
      </c>
      <c r="B33" s="61" t="s">
        <v>254</v>
      </c>
      <c r="C33" s="211">
        <v>7</v>
      </c>
      <c r="D33" s="212">
        <v>4</v>
      </c>
      <c r="E33" s="213">
        <v>11</v>
      </c>
      <c r="F33" s="214">
        <v>32</v>
      </c>
      <c r="G33" s="215">
        <v>26</v>
      </c>
      <c r="H33" s="216">
        <v>58</v>
      </c>
      <c r="I33" s="215">
        <v>1</v>
      </c>
      <c r="J33" s="212">
        <v>5</v>
      </c>
      <c r="K33" s="217">
        <v>6</v>
      </c>
      <c r="L33" s="218">
        <v>40</v>
      </c>
      <c r="M33" s="219">
        <v>35</v>
      </c>
      <c r="N33" s="213">
        <v>75</v>
      </c>
    </row>
    <row r="34" spans="1:14" s="168" customFormat="1" ht="9" x14ac:dyDescent="0.25">
      <c r="A34" s="60" t="s">
        <v>116</v>
      </c>
      <c r="B34" s="61" t="s">
        <v>255</v>
      </c>
      <c r="C34" s="211">
        <v>0</v>
      </c>
      <c r="D34" s="212">
        <v>0</v>
      </c>
      <c r="E34" s="213">
        <v>0</v>
      </c>
      <c r="F34" s="214">
        <v>66</v>
      </c>
      <c r="G34" s="215">
        <v>58</v>
      </c>
      <c r="H34" s="216">
        <v>124</v>
      </c>
      <c r="I34" s="215">
        <v>17</v>
      </c>
      <c r="J34" s="212">
        <v>19</v>
      </c>
      <c r="K34" s="217">
        <v>36</v>
      </c>
      <c r="L34" s="218">
        <v>83</v>
      </c>
      <c r="M34" s="219">
        <v>77</v>
      </c>
      <c r="N34" s="213">
        <v>160</v>
      </c>
    </row>
    <row r="35" spans="1:14" s="168" customFormat="1" ht="9" x14ac:dyDescent="0.25">
      <c r="A35" s="60" t="s">
        <v>126</v>
      </c>
      <c r="B35" s="61" t="s">
        <v>256</v>
      </c>
      <c r="C35" s="211">
        <v>0</v>
      </c>
      <c r="D35" s="212">
        <v>0</v>
      </c>
      <c r="E35" s="220">
        <v>0</v>
      </c>
      <c r="F35" s="214">
        <v>222</v>
      </c>
      <c r="G35" s="215">
        <v>235</v>
      </c>
      <c r="H35" s="216">
        <v>457</v>
      </c>
      <c r="I35" s="215">
        <v>17</v>
      </c>
      <c r="J35" s="212">
        <v>15</v>
      </c>
      <c r="K35" s="217">
        <v>32</v>
      </c>
      <c r="L35" s="218">
        <v>239</v>
      </c>
      <c r="M35" s="219">
        <v>250</v>
      </c>
      <c r="N35" s="220">
        <v>489</v>
      </c>
    </row>
    <row r="36" spans="1:14" s="168" customFormat="1" ht="9" x14ac:dyDescent="0.25">
      <c r="A36" s="62"/>
      <c r="B36" s="63" t="s">
        <v>257</v>
      </c>
      <c r="C36" s="221">
        <v>26</v>
      </c>
      <c r="D36" s="243">
        <v>22</v>
      </c>
      <c r="E36" s="226">
        <v>48</v>
      </c>
      <c r="F36" s="224">
        <v>228</v>
      </c>
      <c r="G36" s="225">
        <v>198</v>
      </c>
      <c r="H36" s="226">
        <v>426</v>
      </c>
      <c r="I36" s="225">
        <v>11</v>
      </c>
      <c r="J36" s="243">
        <v>20</v>
      </c>
      <c r="K36" s="244">
        <v>31</v>
      </c>
      <c r="L36" s="245">
        <v>265</v>
      </c>
      <c r="M36" s="229">
        <v>240</v>
      </c>
      <c r="N36" s="226">
        <v>505</v>
      </c>
    </row>
    <row r="37" spans="1:14" s="168" customFormat="1" ht="9" x14ac:dyDescent="0.25"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1:14" s="168" customFormat="1" ht="9" x14ac:dyDescent="0.25"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1:14" s="168" customFormat="1" ht="9" x14ac:dyDescent="0.25"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1:14" s="168" customFormat="1" ht="9" x14ac:dyDescent="0.25"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1:14" s="168" customFormat="1" ht="9" x14ac:dyDescent="0.25"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</row>
    <row r="42" spans="1:14" s="168" customFormat="1" ht="9" x14ac:dyDescent="0.25"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</row>
    <row r="43" spans="1:14" s="168" customFormat="1" ht="9" x14ac:dyDescent="0.25"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</row>
    <row r="44" spans="1:14" s="168" customFormat="1" ht="9" x14ac:dyDescent="0.25"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</row>
    <row r="45" spans="1:14" s="168" customFormat="1" ht="9" x14ac:dyDescent="0.25"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</row>
    <row r="46" spans="1:14" s="168" customFormat="1" ht="9" x14ac:dyDescent="0.25"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</row>
    <row r="47" spans="1:14" s="168" customFormat="1" ht="9" x14ac:dyDescent="0.25"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</row>
    <row r="48" spans="1:14" s="168" customFormat="1" ht="9" x14ac:dyDescent="0.25"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</row>
    <row r="49" spans="3:14" s="168" customFormat="1" ht="9" x14ac:dyDescent="0.25"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</row>
    <row r="50" spans="3:14" s="168" customFormat="1" ht="9" x14ac:dyDescent="0.25"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</row>
    <row r="51" spans="3:14" s="168" customFormat="1" ht="9" x14ac:dyDescent="0.25"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</row>
    <row r="52" spans="3:14" s="168" customFormat="1" ht="9" x14ac:dyDescent="0.25"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</row>
    <row r="53" spans="3:14" s="168" customFormat="1" ht="9" x14ac:dyDescent="0.25"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</row>
    <row r="54" spans="3:14" s="168" customFormat="1" ht="9" x14ac:dyDescent="0.25"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</row>
    <row r="55" spans="3:14" s="168" customFormat="1" ht="9" x14ac:dyDescent="0.25"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</row>
    <row r="56" spans="3:14" s="168" customFormat="1" ht="9" x14ac:dyDescent="0.25"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3:14" s="168" customFormat="1" ht="9" x14ac:dyDescent="0.25"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</row>
    <row r="58" spans="3:14" s="168" customFormat="1" ht="9" x14ac:dyDescent="0.25"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</row>
    <row r="59" spans="3:14" s="168" customFormat="1" ht="9" x14ac:dyDescent="0.25"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</row>
    <row r="60" spans="3:14" s="168" customFormat="1" ht="9" x14ac:dyDescent="0.25"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</row>
    <row r="61" spans="3:14" s="168" customFormat="1" ht="9" x14ac:dyDescent="0.25"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</row>
    <row r="62" spans="3:14" s="168" customFormat="1" ht="9" x14ac:dyDescent="0.25"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</row>
    <row r="63" spans="3:14" s="168" customFormat="1" ht="9" x14ac:dyDescent="0.25"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</row>
    <row r="64" spans="3:14" s="168" customFormat="1" ht="9" x14ac:dyDescent="0.25"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</row>
    <row r="65" spans="3:14" s="168" customFormat="1" ht="9" x14ac:dyDescent="0.25"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6" spans="3:14" s="168" customFormat="1" ht="9" x14ac:dyDescent="0.25"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</row>
    <row r="67" spans="3:14" s="168" customFormat="1" ht="9" x14ac:dyDescent="0.25"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</row>
    <row r="68" spans="3:14" s="168" customFormat="1" ht="9" x14ac:dyDescent="0.25"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</row>
    <row r="69" spans="3:14" s="168" customFormat="1" ht="9" x14ac:dyDescent="0.25"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</row>
    <row r="70" spans="3:14" s="168" customFormat="1" ht="9" x14ac:dyDescent="0.25"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</row>
    <row r="71" spans="3:14" s="168" customFormat="1" ht="9" x14ac:dyDescent="0.25"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</row>
    <row r="72" spans="3:14" s="168" customFormat="1" ht="9" x14ac:dyDescent="0.25"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</row>
    <row r="73" spans="3:14" s="168" customFormat="1" ht="9" x14ac:dyDescent="0.25"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</row>
    <row r="74" spans="3:14" s="168" customFormat="1" ht="9" x14ac:dyDescent="0.25"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</row>
    <row r="75" spans="3:14" s="168" customFormat="1" ht="9" x14ac:dyDescent="0.25"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</row>
    <row r="76" spans="3:14" s="168" customFormat="1" ht="9" x14ac:dyDescent="0.25"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</row>
    <row r="77" spans="3:14" s="168" customFormat="1" ht="9" x14ac:dyDescent="0.25"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</row>
    <row r="78" spans="3:14" s="168" customFormat="1" ht="9" x14ac:dyDescent="0.25"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</row>
    <row r="79" spans="3:14" s="168" customFormat="1" ht="9" x14ac:dyDescent="0.25"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</row>
    <row r="80" spans="3:14" s="168" customFormat="1" ht="9" x14ac:dyDescent="0.25"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</row>
    <row r="81" spans="3:14" s="168" customFormat="1" ht="9" x14ac:dyDescent="0.25"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</row>
    <row r="82" spans="3:14" s="168" customFormat="1" ht="9" x14ac:dyDescent="0.25"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</row>
    <row r="83" spans="3:14" s="168" customFormat="1" ht="9" x14ac:dyDescent="0.25"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</row>
    <row r="84" spans="3:14" s="168" customFormat="1" ht="9" x14ac:dyDescent="0.25"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</row>
    <row r="85" spans="3:14" s="168" customFormat="1" ht="9" x14ac:dyDescent="0.25"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</row>
    <row r="86" spans="3:14" s="168" customFormat="1" ht="9" x14ac:dyDescent="0.25"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</row>
    <row r="87" spans="3:14" s="168" customFormat="1" ht="9" x14ac:dyDescent="0.25"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</row>
    <row r="88" spans="3:14" s="168" customFormat="1" ht="9" x14ac:dyDescent="0.25"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</row>
    <row r="89" spans="3:14" s="168" customFormat="1" ht="9" x14ac:dyDescent="0.25"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</row>
    <row r="90" spans="3:14" s="168" customFormat="1" ht="9" x14ac:dyDescent="0.25"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</row>
    <row r="91" spans="3:14" s="168" customFormat="1" ht="9" x14ac:dyDescent="0.25"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</row>
    <row r="92" spans="3:14" s="168" customFormat="1" ht="9" x14ac:dyDescent="0.25"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</row>
    <row r="93" spans="3:14" s="168" customFormat="1" ht="9" x14ac:dyDescent="0.25"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</row>
    <row r="94" spans="3:14" s="168" customFormat="1" ht="9" x14ac:dyDescent="0.25"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</row>
    <row r="95" spans="3:14" s="168" customFormat="1" ht="9" x14ac:dyDescent="0.25"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3:14" s="168" customFormat="1" ht="9" x14ac:dyDescent="0.25"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</row>
    <row r="97" spans="3:14" s="168" customFormat="1" ht="9" x14ac:dyDescent="0.25"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</row>
    <row r="98" spans="3:14" s="168" customFormat="1" ht="9" x14ac:dyDescent="0.25"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</row>
    <row r="99" spans="3:14" s="168" customFormat="1" ht="9" x14ac:dyDescent="0.25"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</row>
  </sheetData>
  <mergeCells count="5">
    <mergeCell ref="C4:E4"/>
    <mergeCell ref="F4:H4"/>
    <mergeCell ref="I4:K4"/>
    <mergeCell ref="L4:N4"/>
    <mergeCell ref="A6:B6"/>
  </mergeCells>
  <pageMargins left="0.08" right="0.08" top="1" bottom="1" header="0.5" footer="0.4921259845"/>
  <pageSetup orientation="portrait" horizontalDpi="300" verticalDpi="300"/>
  <headerFooter>
    <oddHeader>Régime scolaire des établissements publics - Haute-Loire_x000D_Année scolaire 2018-2019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99"/>
  <sheetViews>
    <sheetView showGridLines="0" zoomScaleNormal="100" workbookViewId="0">
      <selection activeCell="A100" sqref="A100"/>
    </sheetView>
  </sheetViews>
  <sheetFormatPr baseColWidth="10" defaultRowHeight="15" x14ac:dyDescent="0.25"/>
  <cols>
    <col min="1" max="1" width="25.7109375" style="108" customWidth="1"/>
    <col min="2" max="2" width="28.7109375" style="108" customWidth="1"/>
    <col min="3" max="14" width="5.7109375" style="168" customWidth="1"/>
    <col min="15" max="16384" width="11.42578125" style="108"/>
  </cols>
  <sheetData>
    <row r="1" spans="1:14" s="10" customFormat="1" ht="18" x14ac:dyDescent="0.25">
      <c r="A1" s="142" t="s">
        <v>452</v>
      </c>
      <c r="B1" s="7"/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182" customFormat="1" ht="15.75" x14ac:dyDescent="0.25">
      <c r="A2" s="1" t="s">
        <v>510</v>
      </c>
      <c r="B2" s="187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s="10" customFormat="1" x14ac:dyDescent="0.25">
      <c r="A3" s="11"/>
      <c r="B3" s="11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.75" x14ac:dyDescent="0.25">
      <c r="A4" s="56" t="s">
        <v>128</v>
      </c>
      <c r="B4" s="57"/>
      <c r="C4" s="639" t="s">
        <v>0</v>
      </c>
      <c r="D4" s="640"/>
      <c r="E4" s="641"/>
      <c r="F4" s="639" t="s">
        <v>142</v>
      </c>
      <c r="G4" s="640"/>
      <c r="H4" s="641"/>
      <c r="I4" s="639" t="s">
        <v>2</v>
      </c>
      <c r="J4" s="640"/>
      <c r="K4" s="640"/>
      <c r="L4" s="642" t="s">
        <v>3</v>
      </c>
      <c r="M4" s="640"/>
      <c r="N4" s="643"/>
    </row>
    <row r="5" spans="1:14" ht="34.5" x14ac:dyDescent="0.25">
      <c r="A5" s="58"/>
      <c r="B5" s="59"/>
      <c r="C5" s="196" t="s">
        <v>155</v>
      </c>
      <c r="D5" s="197" t="s">
        <v>154</v>
      </c>
      <c r="E5" s="198" t="s">
        <v>3</v>
      </c>
      <c r="F5" s="199" t="s">
        <v>155</v>
      </c>
      <c r="G5" s="200" t="s">
        <v>154</v>
      </c>
      <c r="H5" s="201" t="s">
        <v>3</v>
      </c>
      <c r="I5" s="200" t="s">
        <v>155</v>
      </c>
      <c r="J5" s="197" t="s">
        <v>154</v>
      </c>
      <c r="K5" s="202" t="s">
        <v>3</v>
      </c>
      <c r="L5" s="200" t="s">
        <v>155</v>
      </c>
      <c r="M5" s="197" t="s">
        <v>154</v>
      </c>
      <c r="N5" s="198" t="s">
        <v>3</v>
      </c>
    </row>
    <row r="6" spans="1:14" x14ac:dyDescent="0.25">
      <c r="A6" s="644" t="s">
        <v>258</v>
      </c>
      <c r="B6" s="645"/>
      <c r="C6" s="264">
        <v>1439</v>
      </c>
      <c r="D6" s="265">
        <v>1725</v>
      </c>
      <c r="E6" s="266">
        <v>3164</v>
      </c>
      <c r="F6" s="267">
        <v>16224</v>
      </c>
      <c r="G6" s="265">
        <v>16619</v>
      </c>
      <c r="H6" s="266">
        <v>32843</v>
      </c>
      <c r="I6" s="267">
        <v>3690</v>
      </c>
      <c r="J6" s="265">
        <v>3738</v>
      </c>
      <c r="K6" s="268">
        <v>7428</v>
      </c>
      <c r="L6" s="267">
        <v>21353</v>
      </c>
      <c r="M6" s="265">
        <v>22082</v>
      </c>
      <c r="N6" s="265">
        <v>43435</v>
      </c>
    </row>
    <row r="7" spans="1:14" s="168" customFormat="1" ht="9" x14ac:dyDescent="0.25">
      <c r="A7" s="60" t="s">
        <v>5</v>
      </c>
      <c r="B7" s="61" t="s">
        <v>259</v>
      </c>
      <c r="C7" s="211">
        <v>0</v>
      </c>
      <c r="D7" s="212">
        <v>0</v>
      </c>
      <c r="E7" s="213">
        <v>0</v>
      </c>
      <c r="F7" s="214">
        <v>334</v>
      </c>
      <c r="G7" s="215">
        <v>367</v>
      </c>
      <c r="H7" s="216">
        <v>701</v>
      </c>
      <c r="I7" s="215">
        <v>13</v>
      </c>
      <c r="J7" s="212">
        <v>17</v>
      </c>
      <c r="K7" s="217">
        <v>30</v>
      </c>
      <c r="L7" s="218">
        <v>347</v>
      </c>
      <c r="M7" s="219">
        <v>384</v>
      </c>
      <c r="N7" s="213">
        <v>731</v>
      </c>
    </row>
    <row r="8" spans="1:14" s="168" customFormat="1" ht="9" x14ac:dyDescent="0.25">
      <c r="A8" s="60" t="s">
        <v>8</v>
      </c>
      <c r="B8" s="61" t="s">
        <v>252</v>
      </c>
      <c r="C8" s="211">
        <v>0</v>
      </c>
      <c r="D8" s="212">
        <v>0</v>
      </c>
      <c r="E8" s="213">
        <v>0</v>
      </c>
      <c r="F8" s="214">
        <v>139</v>
      </c>
      <c r="G8" s="215">
        <v>179</v>
      </c>
      <c r="H8" s="216">
        <v>318</v>
      </c>
      <c r="I8" s="215">
        <v>19</v>
      </c>
      <c r="J8" s="212">
        <v>27</v>
      </c>
      <c r="K8" s="217">
        <v>46</v>
      </c>
      <c r="L8" s="218">
        <v>158</v>
      </c>
      <c r="M8" s="219">
        <v>206</v>
      </c>
      <c r="N8" s="213">
        <v>364</v>
      </c>
    </row>
    <row r="9" spans="1:14" s="168" customFormat="1" ht="9" x14ac:dyDescent="0.25">
      <c r="A9" s="60"/>
      <c r="B9" s="61" t="s">
        <v>260</v>
      </c>
      <c r="C9" s="211">
        <v>81</v>
      </c>
      <c r="D9" s="212">
        <v>32</v>
      </c>
      <c r="E9" s="213">
        <v>113</v>
      </c>
      <c r="F9" s="214">
        <v>170</v>
      </c>
      <c r="G9" s="215">
        <v>126</v>
      </c>
      <c r="H9" s="216">
        <v>296</v>
      </c>
      <c r="I9" s="215">
        <v>46</v>
      </c>
      <c r="J9" s="212">
        <v>32</v>
      </c>
      <c r="K9" s="217">
        <v>78</v>
      </c>
      <c r="L9" s="218">
        <v>297</v>
      </c>
      <c r="M9" s="219">
        <v>190</v>
      </c>
      <c r="N9" s="213">
        <v>487</v>
      </c>
    </row>
    <row r="10" spans="1:14" s="168" customFormat="1" ht="9" x14ac:dyDescent="0.25">
      <c r="A10" s="60" t="s">
        <v>9</v>
      </c>
      <c r="B10" s="61" t="s">
        <v>261</v>
      </c>
      <c r="C10" s="211">
        <v>0</v>
      </c>
      <c r="D10" s="212">
        <v>0</v>
      </c>
      <c r="E10" s="213">
        <v>0</v>
      </c>
      <c r="F10" s="214">
        <v>49</v>
      </c>
      <c r="G10" s="215">
        <v>46</v>
      </c>
      <c r="H10" s="216">
        <v>95</v>
      </c>
      <c r="I10" s="215">
        <v>10</v>
      </c>
      <c r="J10" s="212">
        <v>10</v>
      </c>
      <c r="K10" s="217">
        <v>20</v>
      </c>
      <c r="L10" s="218">
        <v>59</v>
      </c>
      <c r="M10" s="219">
        <v>56</v>
      </c>
      <c r="N10" s="213">
        <v>115</v>
      </c>
    </row>
    <row r="11" spans="1:14" s="168" customFormat="1" ht="9" x14ac:dyDescent="0.25">
      <c r="A11" s="60" t="s">
        <v>10</v>
      </c>
      <c r="B11" s="61" t="s">
        <v>262</v>
      </c>
      <c r="C11" s="211">
        <v>0</v>
      </c>
      <c r="D11" s="212">
        <v>0</v>
      </c>
      <c r="E11" s="213">
        <v>0</v>
      </c>
      <c r="F11" s="214">
        <v>397</v>
      </c>
      <c r="G11" s="215">
        <v>402</v>
      </c>
      <c r="H11" s="216">
        <v>799</v>
      </c>
      <c r="I11" s="215">
        <v>26</v>
      </c>
      <c r="J11" s="212">
        <v>33</v>
      </c>
      <c r="K11" s="217">
        <v>59</v>
      </c>
      <c r="L11" s="218">
        <v>423</v>
      </c>
      <c r="M11" s="219">
        <v>435</v>
      </c>
      <c r="N11" s="213">
        <v>858</v>
      </c>
    </row>
    <row r="12" spans="1:14" s="168" customFormat="1" ht="9" x14ac:dyDescent="0.25">
      <c r="A12" s="60" t="s">
        <v>13</v>
      </c>
      <c r="B12" s="61" t="s">
        <v>263</v>
      </c>
      <c r="C12" s="211">
        <v>0</v>
      </c>
      <c r="D12" s="212">
        <v>0</v>
      </c>
      <c r="E12" s="213">
        <v>0</v>
      </c>
      <c r="F12" s="214">
        <v>228</v>
      </c>
      <c r="G12" s="215">
        <v>244</v>
      </c>
      <c r="H12" s="216">
        <v>472</v>
      </c>
      <c r="I12" s="215">
        <v>41</v>
      </c>
      <c r="J12" s="212">
        <v>44</v>
      </c>
      <c r="K12" s="217">
        <v>85</v>
      </c>
      <c r="L12" s="218">
        <v>269</v>
      </c>
      <c r="M12" s="219">
        <v>288</v>
      </c>
      <c r="N12" s="213">
        <v>557</v>
      </c>
    </row>
    <row r="13" spans="1:14" s="168" customFormat="1" ht="9" x14ac:dyDescent="0.25">
      <c r="A13" s="60" t="s">
        <v>16</v>
      </c>
      <c r="B13" s="61" t="s">
        <v>264</v>
      </c>
      <c r="C13" s="211">
        <v>11</v>
      </c>
      <c r="D13" s="212">
        <v>16</v>
      </c>
      <c r="E13" s="213">
        <v>27</v>
      </c>
      <c r="F13" s="214">
        <v>96</v>
      </c>
      <c r="G13" s="215">
        <v>105</v>
      </c>
      <c r="H13" s="216">
        <v>201</v>
      </c>
      <c r="I13" s="215">
        <v>2</v>
      </c>
      <c r="J13" s="212">
        <v>1</v>
      </c>
      <c r="K13" s="217">
        <v>3</v>
      </c>
      <c r="L13" s="218">
        <v>109</v>
      </c>
      <c r="M13" s="219">
        <v>122</v>
      </c>
      <c r="N13" s="213">
        <v>231</v>
      </c>
    </row>
    <row r="14" spans="1:14" s="168" customFormat="1" ht="9" x14ac:dyDescent="0.25">
      <c r="A14" s="60" t="s">
        <v>17</v>
      </c>
      <c r="B14" s="61" t="s">
        <v>265</v>
      </c>
      <c r="C14" s="211">
        <v>0</v>
      </c>
      <c r="D14" s="212">
        <v>0</v>
      </c>
      <c r="E14" s="213">
        <v>0</v>
      </c>
      <c r="F14" s="214">
        <v>375</v>
      </c>
      <c r="G14" s="215">
        <v>377</v>
      </c>
      <c r="H14" s="216">
        <v>752</v>
      </c>
      <c r="I14" s="215">
        <v>24</v>
      </c>
      <c r="J14" s="212">
        <v>21</v>
      </c>
      <c r="K14" s="217">
        <v>45</v>
      </c>
      <c r="L14" s="218">
        <v>399</v>
      </c>
      <c r="M14" s="219">
        <v>398</v>
      </c>
      <c r="N14" s="213">
        <v>797</v>
      </c>
    </row>
    <row r="15" spans="1:14" s="168" customFormat="1" ht="9" x14ac:dyDescent="0.25">
      <c r="A15" s="60" t="s">
        <v>20</v>
      </c>
      <c r="B15" s="61" t="s">
        <v>266</v>
      </c>
      <c r="C15" s="211">
        <v>0</v>
      </c>
      <c r="D15" s="212">
        <v>0</v>
      </c>
      <c r="E15" s="213">
        <v>0</v>
      </c>
      <c r="F15" s="214">
        <v>42</v>
      </c>
      <c r="G15" s="215">
        <v>41</v>
      </c>
      <c r="H15" s="216">
        <v>83</v>
      </c>
      <c r="I15" s="215">
        <v>3</v>
      </c>
      <c r="J15" s="212">
        <v>4</v>
      </c>
      <c r="K15" s="217">
        <v>7</v>
      </c>
      <c r="L15" s="218">
        <v>45</v>
      </c>
      <c r="M15" s="219">
        <v>45</v>
      </c>
      <c r="N15" s="213">
        <v>90</v>
      </c>
    </row>
    <row r="16" spans="1:14" s="168" customFormat="1" ht="9" x14ac:dyDescent="0.25">
      <c r="A16" s="60" t="s">
        <v>21</v>
      </c>
      <c r="B16" s="61" t="s">
        <v>183</v>
      </c>
      <c r="C16" s="211">
        <v>0</v>
      </c>
      <c r="D16" s="212">
        <v>0</v>
      </c>
      <c r="E16" s="213">
        <v>0</v>
      </c>
      <c r="F16" s="214">
        <v>76</v>
      </c>
      <c r="G16" s="215">
        <v>69</v>
      </c>
      <c r="H16" s="216">
        <v>145</v>
      </c>
      <c r="I16" s="215">
        <v>15</v>
      </c>
      <c r="J16" s="212">
        <v>9</v>
      </c>
      <c r="K16" s="217">
        <v>24</v>
      </c>
      <c r="L16" s="218">
        <v>91</v>
      </c>
      <c r="M16" s="219">
        <v>78</v>
      </c>
      <c r="N16" s="213">
        <v>169</v>
      </c>
    </row>
    <row r="17" spans="1:14" s="168" customFormat="1" ht="9" x14ac:dyDescent="0.25">
      <c r="A17" s="60"/>
      <c r="B17" s="61" t="s">
        <v>267</v>
      </c>
      <c r="C17" s="211">
        <v>45</v>
      </c>
      <c r="D17" s="212">
        <v>48</v>
      </c>
      <c r="E17" s="213">
        <v>93</v>
      </c>
      <c r="F17" s="214">
        <v>54</v>
      </c>
      <c r="G17" s="215">
        <v>69</v>
      </c>
      <c r="H17" s="216">
        <v>123</v>
      </c>
      <c r="I17" s="215">
        <v>8</v>
      </c>
      <c r="J17" s="212">
        <v>8</v>
      </c>
      <c r="K17" s="217">
        <v>16</v>
      </c>
      <c r="L17" s="218">
        <v>107</v>
      </c>
      <c r="M17" s="219">
        <v>125</v>
      </c>
      <c r="N17" s="213">
        <v>232</v>
      </c>
    </row>
    <row r="18" spans="1:14" s="168" customFormat="1" ht="9" x14ac:dyDescent="0.25">
      <c r="A18" s="60" t="s">
        <v>25</v>
      </c>
      <c r="B18" s="61" t="s">
        <v>238</v>
      </c>
      <c r="C18" s="211">
        <v>0</v>
      </c>
      <c r="D18" s="212">
        <v>0</v>
      </c>
      <c r="E18" s="213">
        <v>0</v>
      </c>
      <c r="F18" s="214">
        <v>232</v>
      </c>
      <c r="G18" s="215">
        <v>247</v>
      </c>
      <c r="H18" s="216">
        <v>479</v>
      </c>
      <c r="I18" s="215">
        <v>20</v>
      </c>
      <c r="J18" s="212">
        <v>34</v>
      </c>
      <c r="K18" s="217">
        <v>54</v>
      </c>
      <c r="L18" s="218">
        <v>252</v>
      </c>
      <c r="M18" s="219">
        <v>281</v>
      </c>
      <c r="N18" s="213">
        <v>533</v>
      </c>
    </row>
    <row r="19" spans="1:14" s="168" customFormat="1" ht="9" x14ac:dyDescent="0.25">
      <c r="A19" s="60" t="s">
        <v>26</v>
      </c>
      <c r="B19" s="61" t="s">
        <v>268</v>
      </c>
      <c r="C19" s="211">
        <v>0</v>
      </c>
      <c r="D19" s="212">
        <v>0</v>
      </c>
      <c r="E19" s="213">
        <v>0</v>
      </c>
      <c r="F19" s="214">
        <v>356</v>
      </c>
      <c r="G19" s="215">
        <v>342</v>
      </c>
      <c r="H19" s="216">
        <v>698</v>
      </c>
      <c r="I19" s="215">
        <v>23</v>
      </c>
      <c r="J19" s="212">
        <v>36</v>
      </c>
      <c r="K19" s="217">
        <v>59</v>
      </c>
      <c r="L19" s="218">
        <v>379</v>
      </c>
      <c r="M19" s="219">
        <v>378</v>
      </c>
      <c r="N19" s="213">
        <v>757</v>
      </c>
    </row>
    <row r="20" spans="1:14" s="168" customFormat="1" ht="9" x14ac:dyDescent="0.25">
      <c r="A20" s="60"/>
      <c r="B20" s="61" t="s">
        <v>216</v>
      </c>
      <c r="C20" s="211">
        <v>166</v>
      </c>
      <c r="D20" s="212">
        <v>138</v>
      </c>
      <c r="E20" s="213">
        <v>304</v>
      </c>
      <c r="F20" s="214">
        <v>376</v>
      </c>
      <c r="G20" s="215">
        <v>347</v>
      </c>
      <c r="H20" s="216">
        <v>723</v>
      </c>
      <c r="I20" s="215">
        <v>101</v>
      </c>
      <c r="J20" s="212">
        <v>57</v>
      </c>
      <c r="K20" s="217">
        <v>158</v>
      </c>
      <c r="L20" s="218">
        <v>643</v>
      </c>
      <c r="M20" s="219">
        <v>542</v>
      </c>
      <c r="N20" s="213">
        <v>1185</v>
      </c>
    </row>
    <row r="21" spans="1:14" s="168" customFormat="1" ht="9" x14ac:dyDescent="0.25">
      <c r="A21" s="60" t="s">
        <v>27</v>
      </c>
      <c r="B21" s="61" t="s">
        <v>269</v>
      </c>
      <c r="C21" s="211">
        <v>0</v>
      </c>
      <c r="D21" s="212">
        <v>0</v>
      </c>
      <c r="E21" s="213">
        <v>0</v>
      </c>
      <c r="F21" s="214">
        <v>183</v>
      </c>
      <c r="G21" s="215">
        <v>210</v>
      </c>
      <c r="H21" s="216">
        <v>393</v>
      </c>
      <c r="I21" s="215">
        <v>2</v>
      </c>
      <c r="J21" s="212">
        <v>5</v>
      </c>
      <c r="K21" s="217">
        <v>7</v>
      </c>
      <c r="L21" s="218">
        <v>185</v>
      </c>
      <c r="M21" s="219">
        <v>215</v>
      </c>
      <c r="N21" s="213">
        <v>400</v>
      </c>
    </row>
    <row r="22" spans="1:14" s="168" customFormat="1" ht="9" x14ac:dyDescent="0.25">
      <c r="A22" s="60" t="s">
        <v>28</v>
      </c>
      <c r="B22" s="61" t="s">
        <v>270</v>
      </c>
      <c r="C22" s="211">
        <v>0</v>
      </c>
      <c r="D22" s="212">
        <v>0</v>
      </c>
      <c r="E22" s="213">
        <v>0</v>
      </c>
      <c r="F22" s="214">
        <v>272</v>
      </c>
      <c r="G22" s="215">
        <v>224</v>
      </c>
      <c r="H22" s="216">
        <v>496</v>
      </c>
      <c r="I22" s="215">
        <v>15</v>
      </c>
      <c r="J22" s="212">
        <v>19</v>
      </c>
      <c r="K22" s="217">
        <v>34</v>
      </c>
      <c r="L22" s="218">
        <v>287</v>
      </c>
      <c r="M22" s="219">
        <v>243</v>
      </c>
      <c r="N22" s="213">
        <v>530</v>
      </c>
    </row>
    <row r="23" spans="1:14" s="168" customFormat="1" ht="9" x14ac:dyDescent="0.25">
      <c r="A23" s="60" t="s">
        <v>30</v>
      </c>
      <c r="B23" s="61" t="s">
        <v>271</v>
      </c>
      <c r="C23" s="211">
        <v>0</v>
      </c>
      <c r="D23" s="212">
        <v>0</v>
      </c>
      <c r="E23" s="213">
        <v>0</v>
      </c>
      <c r="F23" s="214">
        <v>77</v>
      </c>
      <c r="G23" s="215">
        <v>100</v>
      </c>
      <c r="H23" s="216">
        <v>177</v>
      </c>
      <c r="I23" s="215">
        <v>182</v>
      </c>
      <c r="J23" s="212">
        <v>191</v>
      </c>
      <c r="K23" s="217">
        <v>373</v>
      </c>
      <c r="L23" s="218">
        <v>259</v>
      </c>
      <c r="M23" s="219">
        <v>291</v>
      </c>
      <c r="N23" s="213">
        <v>550</v>
      </c>
    </row>
    <row r="24" spans="1:14" s="168" customFormat="1" ht="9" x14ac:dyDescent="0.25">
      <c r="A24" s="60"/>
      <c r="B24" s="61" t="s">
        <v>224</v>
      </c>
      <c r="C24" s="211">
        <v>0</v>
      </c>
      <c r="D24" s="212">
        <v>0</v>
      </c>
      <c r="E24" s="213">
        <v>0</v>
      </c>
      <c r="F24" s="214">
        <v>165</v>
      </c>
      <c r="G24" s="215">
        <v>181</v>
      </c>
      <c r="H24" s="216">
        <v>346</v>
      </c>
      <c r="I24" s="215">
        <v>72</v>
      </c>
      <c r="J24" s="212">
        <v>67</v>
      </c>
      <c r="K24" s="217">
        <v>139</v>
      </c>
      <c r="L24" s="218">
        <v>237</v>
      </c>
      <c r="M24" s="219">
        <v>248</v>
      </c>
      <c r="N24" s="213">
        <v>485</v>
      </c>
    </row>
    <row r="25" spans="1:14" s="168" customFormat="1" ht="9" x14ac:dyDescent="0.25">
      <c r="A25" s="60"/>
      <c r="B25" s="61" t="s">
        <v>272</v>
      </c>
      <c r="C25" s="211">
        <v>0</v>
      </c>
      <c r="D25" s="212">
        <v>0</v>
      </c>
      <c r="E25" s="213">
        <v>0</v>
      </c>
      <c r="F25" s="214">
        <v>123</v>
      </c>
      <c r="G25" s="215">
        <v>132</v>
      </c>
      <c r="H25" s="216">
        <v>255</v>
      </c>
      <c r="I25" s="215">
        <v>84</v>
      </c>
      <c r="J25" s="212">
        <v>79</v>
      </c>
      <c r="K25" s="217">
        <v>163</v>
      </c>
      <c r="L25" s="218">
        <v>207</v>
      </c>
      <c r="M25" s="219">
        <v>211</v>
      </c>
      <c r="N25" s="213">
        <v>418</v>
      </c>
    </row>
    <row r="26" spans="1:14" s="168" customFormat="1" ht="9" x14ac:dyDescent="0.25">
      <c r="A26" s="60"/>
      <c r="B26" s="61" t="s">
        <v>273</v>
      </c>
      <c r="C26" s="211">
        <v>0</v>
      </c>
      <c r="D26" s="212">
        <v>0</v>
      </c>
      <c r="E26" s="213">
        <v>0</v>
      </c>
      <c r="F26" s="214">
        <v>153</v>
      </c>
      <c r="G26" s="215">
        <v>149</v>
      </c>
      <c r="H26" s="216">
        <v>302</v>
      </c>
      <c r="I26" s="215">
        <v>47</v>
      </c>
      <c r="J26" s="212">
        <v>80</v>
      </c>
      <c r="K26" s="217">
        <v>127</v>
      </c>
      <c r="L26" s="218">
        <v>200</v>
      </c>
      <c r="M26" s="219">
        <v>229</v>
      </c>
      <c r="N26" s="213">
        <v>429</v>
      </c>
    </row>
    <row r="27" spans="1:14" s="168" customFormat="1" ht="9" x14ac:dyDescent="0.25">
      <c r="A27" s="60"/>
      <c r="B27" s="61" t="s">
        <v>500</v>
      </c>
      <c r="C27" s="211">
        <v>0</v>
      </c>
      <c r="D27" s="212">
        <v>0</v>
      </c>
      <c r="E27" s="213">
        <v>0</v>
      </c>
      <c r="F27" s="214">
        <v>231</v>
      </c>
      <c r="G27" s="215">
        <v>220</v>
      </c>
      <c r="H27" s="216">
        <v>451</v>
      </c>
      <c r="I27" s="215">
        <v>110</v>
      </c>
      <c r="J27" s="212">
        <v>125</v>
      </c>
      <c r="K27" s="217">
        <v>235</v>
      </c>
      <c r="L27" s="218">
        <v>341</v>
      </c>
      <c r="M27" s="219">
        <v>345</v>
      </c>
      <c r="N27" s="213">
        <v>686</v>
      </c>
    </row>
    <row r="28" spans="1:14" s="168" customFormat="1" ht="9" x14ac:dyDescent="0.25">
      <c r="A28" s="60"/>
      <c r="B28" s="61" t="s">
        <v>275</v>
      </c>
      <c r="C28" s="211">
        <v>0</v>
      </c>
      <c r="D28" s="212">
        <v>0</v>
      </c>
      <c r="E28" s="213">
        <v>0</v>
      </c>
      <c r="F28" s="214">
        <v>84</v>
      </c>
      <c r="G28" s="215">
        <v>78</v>
      </c>
      <c r="H28" s="216">
        <v>162</v>
      </c>
      <c r="I28" s="215">
        <v>164</v>
      </c>
      <c r="J28" s="212">
        <v>166</v>
      </c>
      <c r="K28" s="217">
        <v>330</v>
      </c>
      <c r="L28" s="218">
        <v>248</v>
      </c>
      <c r="M28" s="219">
        <v>244</v>
      </c>
      <c r="N28" s="213">
        <v>492</v>
      </c>
    </row>
    <row r="29" spans="1:14" s="168" customFormat="1" ht="9" x14ac:dyDescent="0.25">
      <c r="A29" s="60"/>
      <c r="B29" s="61" t="s">
        <v>276</v>
      </c>
      <c r="C29" s="211">
        <v>0</v>
      </c>
      <c r="D29" s="212">
        <v>0</v>
      </c>
      <c r="E29" s="213">
        <v>0</v>
      </c>
      <c r="F29" s="214">
        <v>164</v>
      </c>
      <c r="G29" s="215">
        <v>180</v>
      </c>
      <c r="H29" s="216">
        <v>344</v>
      </c>
      <c r="I29" s="215">
        <v>92</v>
      </c>
      <c r="J29" s="212">
        <v>109</v>
      </c>
      <c r="K29" s="217">
        <v>201</v>
      </c>
      <c r="L29" s="218">
        <v>256</v>
      </c>
      <c r="M29" s="219">
        <v>289</v>
      </c>
      <c r="N29" s="213">
        <v>545</v>
      </c>
    </row>
    <row r="30" spans="1:14" s="168" customFormat="1" ht="9" x14ac:dyDescent="0.25">
      <c r="A30" s="60"/>
      <c r="B30" s="61" t="s">
        <v>277</v>
      </c>
      <c r="C30" s="211">
        <v>0</v>
      </c>
      <c r="D30" s="212">
        <v>0</v>
      </c>
      <c r="E30" s="213">
        <v>0</v>
      </c>
      <c r="F30" s="214">
        <v>251</v>
      </c>
      <c r="G30" s="215">
        <v>260</v>
      </c>
      <c r="H30" s="216">
        <v>511</v>
      </c>
      <c r="I30" s="215">
        <v>41</v>
      </c>
      <c r="J30" s="212">
        <v>48</v>
      </c>
      <c r="K30" s="217">
        <v>89</v>
      </c>
      <c r="L30" s="218">
        <v>292</v>
      </c>
      <c r="M30" s="219">
        <v>308</v>
      </c>
      <c r="N30" s="213">
        <v>600</v>
      </c>
    </row>
    <row r="31" spans="1:14" s="168" customFormat="1" ht="9" x14ac:dyDescent="0.25">
      <c r="A31" s="60"/>
      <c r="B31" s="61" t="s">
        <v>278</v>
      </c>
      <c r="C31" s="211">
        <v>15</v>
      </c>
      <c r="D31" s="212">
        <v>16</v>
      </c>
      <c r="E31" s="213">
        <v>31</v>
      </c>
      <c r="F31" s="214">
        <v>133</v>
      </c>
      <c r="G31" s="215">
        <v>107</v>
      </c>
      <c r="H31" s="216">
        <v>240</v>
      </c>
      <c r="I31" s="215">
        <v>158</v>
      </c>
      <c r="J31" s="212">
        <v>97</v>
      </c>
      <c r="K31" s="217">
        <v>255</v>
      </c>
      <c r="L31" s="218">
        <v>306</v>
      </c>
      <c r="M31" s="219">
        <v>220</v>
      </c>
      <c r="N31" s="213">
        <v>526</v>
      </c>
    </row>
    <row r="32" spans="1:14" s="168" customFormat="1" ht="9" x14ac:dyDescent="0.25">
      <c r="A32" s="60"/>
      <c r="B32" s="61" t="s">
        <v>279</v>
      </c>
      <c r="C32" s="211">
        <v>34</v>
      </c>
      <c r="D32" s="212">
        <v>82</v>
      </c>
      <c r="E32" s="213">
        <v>116</v>
      </c>
      <c r="F32" s="214">
        <v>63</v>
      </c>
      <c r="G32" s="215">
        <v>136</v>
      </c>
      <c r="H32" s="216">
        <v>199</v>
      </c>
      <c r="I32" s="215">
        <v>27</v>
      </c>
      <c r="J32" s="212">
        <v>93</v>
      </c>
      <c r="K32" s="217">
        <v>120</v>
      </c>
      <c r="L32" s="218">
        <v>124</v>
      </c>
      <c r="M32" s="219">
        <v>311</v>
      </c>
      <c r="N32" s="213">
        <v>435</v>
      </c>
    </row>
    <row r="33" spans="1:14" s="168" customFormat="1" ht="9" x14ac:dyDescent="0.25">
      <c r="A33" s="60"/>
      <c r="B33" s="61" t="s">
        <v>280</v>
      </c>
      <c r="C33" s="211">
        <v>116</v>
      </c>
      <c r="D33" s="212">
        <v>2</v>
      </c>
      <c r="E33" s="213">
        <v>118</v>
      </c>
      <c r="F33" s="214">
        <v>267</v>
      </c>
      <c r="G33" s="215">
        <v>27</v>
      </c>
      <c r="H33" s="216">
        <v>294</v>
      </c>
      <c r="I33" s="215">
        <v>97</v>
      </c>
      <c r="J33" s="212">
        <v>11</v>
      </c>
      <c r="K33" s="217">
        <v>108</v>
      </c>
      <c r="L33" s="218">
        <v>480</v>
      </c>
      <c r="M33" s="219">
        <v>40</v>
      </c>
      <c r="N33" s="213">
        <v>520</v>
      </c>
    </row>
    <row r="34" spans="1:14" s="168" customFormat="1" ht="9" x14ac:dyDescent="0.25">
      <c r="A34" s="60"/>
      <c r="B34" s="61" t="s">
        <v>281</v>
      </c>
      <c r="C34" s="211">
        <v>14</v>
      </c>
      <c r="D34" s="212">
        <v>143</v>
      </c>
      <c r="E34" s="213">
        <v>157</v>
      </c>
      <c r="F34" s="214">
        <v>25</v>
      </c>
      <c r="G34" s="215">
        <v>290</v>
      </c>
      <c r="H34" s="216">
        <v>315</v>
      </c>
      <c r="I34" s="215">
        <v>14</v>
      </c>
      <c r="J34" s="212">
        <v>144</v>
      </c>
      <c r="K34" s="217">
        <v>158</v>
      </c>
      <c r="L34" s="218">
        <v>53</v>
      </c>
      <c r="M34" s="219">
        <v>577</v>
      </c>
      <c r="N34" s="213">
        <v>630</v>
      </c>
    </row>
    <row r="35" spans="1:14" s="168" customFormat="1" ht="9" x14ac:dyDescent="0.25">
      <c r="A35" s="60"/>
      <c r="B35" s="61" t="s">
        <v>282</v>
      </c>
      <c r="C35" s="211">
        <v>71</v>
      </c>
      <c r="D35" s="212">
        <v>47</v>
      </c>
      <c r="E35" s="213">
        <v>118</v>
      </c>
      <c r="F35" s="214">
        <v>270</v>
      </c>
      <c r="G35" s="215">
        <v>217</v>
      </c>
      <c r="H35" s="216">
        <v>487</v>
      </c>
      <c r="I35" s="215">
        <v>363</v>
      </c>
      <c r="J35" s="212">
        <v>293</v>
      </c>
      <c r="K35" s="217">
        <v>656</v>
      </c>
      <c r="L35" s="218">
        <v>704</v>
      </c>
      <c r="M35" s="219">
        <v>557</v>
      </c>
      <c r="N35" s="213">
        <v>1261</v>
      </c>
    </row>
    <row r="36" spans="1:14" s="168" customFormat="1" ht="9" x14ac:dyDescent="0.25">
      <c r="A36" s="60"/>
      <c r="B36" s="61" t="s">
        <v>260</v>
      </c>
      <c r="C36" s="211">
        <v>39</v>
      </c>
      <c r="D36" s="212">
        <v>101</v>
      </c>
      <c r="E36" s="220">
        <v>140</v>
      </c>
      <c r="F36" s="214">
        <v>641</v>
      </c>
      <c r="G36" s="215">
        <v>661</v>
      </c>
      <c r="H36" s="216">
        <v>1302</v>
      </c>
      <c r="I36" s="215">
        <v>113</v>
      </c>
      <c r="J36" s="212">
        <v>150</v>
      </c>
      <c r="K36" s="217">
        <v>263</v>
      </c>
      <c r="L36" s="218">
        <v>793</v>
      </c>
      <c r="M36" s="219">
        <v>912</v>
      </c>
      <c r="N36" s="220">
        <v>1705</v>
      </c>
    </row>
    <row r="37" spans="1:14" s="168" customFormat="1" ht="9" x14ac:dyDescent="0.25">
      <c r="A37" s="60"/>
      <c r="B37" s="61" t="s">
        <v>283</v>
      </c>
      <c r="C37" s="211">
        <v>52</v>
      </c>
      <c r="D37" s="212">
        <v>10</v>
      </c>
      <c r="E37" s="220">
        <v>62</v>
      </c>
      <c r="F37" s="214">
        <v>766</v>
      </c>
      <c r="G37" s="215">
        <v>422</v>
      </c>
      <c r="H37" s="216">
        <v>1188</v>
      </c>
      <c r="I37" s="215">
        <v>89</v>
      </c>
      <c r="J37" s="212">
        <v>37</v>
      </c>
      <c r="K37" s="217">
        <v>126</v>
      </c>
      <c r="L37" s="218">
        <v>907</v>
      </c>
      <c r="M37" s="219">
        <v>469</v>
      </c>
      <c r="N37" s="220">
        <v>1376</v>
      </c>
    </row>
    <row r="38" spans="1:14" s="168" customFormat="1" ht="9" x14ac:dyDescent="0.25">
      <c r="A38" s="60"/>
      <c r="B38" s="61" t="s">
        <v>235</v>
      </c>
      <c r="C38" s="211">
        <v>96</v>
      </c>
      <c r="D38" s="212">
        <v>184</v>
      </c>
      <c r="E38" s="213">
        <v>280</v>
      </c>
      <c r="F38" s="214">
        <v>158</v>
      </c>
      <c r="G38" s="215">
        <v>786</v>
      </c>
      <c r="H38" s="216">
        <v>944</v>
      </c>
      <c r="I38" s="215">
        <v>25</v>
      </c>
      <c r="J38" s="212">
        <v>233</v>
      </c>
      <c r="K38" s="217">
        <v>258</v>
      </c>
      <c r="L38" s="218">
        <v>279</v>
      </c>
      <c r="M38" s="219">
        <v>1203</v>
      </c>
      <c r="N38" s="213">
        <v>1482</v>
      </c>
    </row>
    <row r="39" spans="1:14" s="168" customFormat="1" ht="9" x14ac:dyDescent="0.25">
      <c r="A39" s="60"/>
      <c r="B39" s="61" t="s">
        <v>284</v>
      </c>
      <c r="C39" s="211">
        <v>126</v>
      </c>
      <c r="D39" s="212">
        <v>32</v>
      </c>
      <c r="E39" s="213">
        <v>158</v>
      </c>
      <c r="F39" s="214">
        <v>524</v>
      </c>
      <c r="G39" s="215">
        <v>269</v>
      </c>
      <c r="H39" s="216">
        <v>793</v>
      </c>
      <c r="I39" s="215">
        <v>444</v>
      </c>
      <c r="J39" s="212">
        <v>202</v>
      </c>
      <c r="K39" s="217">
        <v>646</v>
      </c>
      <c r="L39" s="218">
        <v>1094</v>
      </c>
      <c r="M39" s="219">
        <v>503</v>
      </c>
      <c r="N39" s="213">
        <v>1597</v>
      </c>
    </row>
    <row r="40" spans="1:14" s="168" customFormat="1" ht="9" x14ac:dyDescent="0.25">
      <c r="A40" s="60" t="s">
        <v>34</v>
      </c>
      <c r="B40" s="61" t="s">
        <v>285</v>
      </c>
      <c r="C40" s="211">
        <v>0</v>
      </c>
      <c r="D40" s="212">
        <v>0</v>
      </c>
      <c r="E40" s="213">
        <v>0</v>
      </c>
      <c r="F40" s="214">
        <v>285</v>
      </c>
      <c r="G40" s="215">
        <v>269</v>
      </c>
      <c r="H40" s="216">
        <v>554</v>
      </c>
      <c r="I40" s="215">
        <v>63</v>
      </c>
      <c r="J40" s="212">
        <v>85</v>
      </c>
      <c r="K40" s="217">
        <v>148</v>
      </c>
      <c r="L40" s="218">
        <v>348</v>
      </c>
      <c r="M40" s="219">
        <v>354</v>
      </c>
      <c r="N40" s="213">
        <v>702</v>
      </c>
    </row>
    <row r="41" spans="1:14" s="168" customFormat="1" ht="9" x14ac:dyDescent="0.25">
      <c r="A41" s="60"/>
      <c r="B41" s="61" t="s">
        <v>286</v>
      </c>
      <c r="C41" s="211">
        <v>0</v>
      </c>
      <c r="D41" s="212">
        <v>0</v>
      </c>
      <c r="E41" s="213">
        <v>0</v>
      </c>
      <c r="F41" s="214">
        <v>258</v>
      </c>
      <c r="G41" s="215">
        <v>262</v>
      </c>
      <c r="H41" s="216">
        <v>520</v>
      </c>
      <c r="I41" s="215">
        <v>86</v>
      </c>
      <c r="J41" s="212">
        <v>102</v>
      </c>
      <c r="K41" s="217">
        <v>188</v>
      </c>
      <c r="L41" s="218">
        <v>344</v>
      </c>
      <c r="M41" s="219">
        <v>364</v>
      </c>
      <c r="N41" s="213">
        <v>708</v>
      </c>
    </row>
    <row r="42" spans="1:14" s="168" customFormat="1" ht="9" x14ac:dyDescent="0.25">
      <c r="A42" s="60"/>
      <c r="B42" s="61" t="s">
        <v>287</v>
      </c>
      <c r="C42" s="211">
        <v>58</v>
      </c>
      <c r="D42" s="212">
        <v>47</v>
      </c>
      <c r="E42" s="213">
        <v>105</v>
      </c>
      <c r="F42" s="214">
        <v>759</v>
      </c>
      <c r="G42" s="215">
        <v>541</v>
      </c>
      <c r="H42" s="216">
        <v>1300</v>
      </c>
      <c r="I42" s="215">
        <v>95</v>
      </c>
      <c r="J42" s="212">
        <v>37</v>
      </c>
      <c r="K42" s="217">
        <v>132</v>
      </c>
      <c r="L42" s="218">
        <v>912</v>
      </c>
      <c r="M42" s="219">
        <v>625</v>
      </c>
      <c r="N42" s="213">
        <v>1537</v>
      </c>
    </row>
    <row r="43" spans="1:14" s="168" customFormat="1" ht="9" x14ac:dyDescent="0.25">
      <c r="A43" s="60" t="s">
        <v>35</v>
      </c>
      <c r="B43" s="61" t="s">
        <v>288</v>
      </c>
      <c r="C43" s="211">
        <v>11</v>
      </c>
      <c r="D43" s="212">
        <v>6</v>
      </c>
      <c r="E43" s="213">
        <v>17</v>
      </c>
      <c r="F43" s="214">
        <v>123</v>
      </c>
      <c r="G43" s="215">
        <v>144</v>
      </c>
      <c r="H43" s="216">
        <v>267</v>
      </c>
      <c r="I43" s="215">
        <v>15</v>
      </c>
      <c r="J43" s="212">
        <v>7</v>
      </c>
      <c r="K43" s="217">
        <v>22</v>
      </c>
      <c r="L43" s="218">
        <v>149</v>
      </c>
      <c r="M43" s="219">
        <v>157</v>
      </c>
      <c r="N43" s="213">
        <v>306</v>
      </c>
    </row>
    <row r="44" spans="1:14" s="168" customFormat="1" ht="9" x14ac:dyDescent="0.25">
      <c r="A44" s="60" t="s">
        <v>37</v>
      </c>
      <c r="B44" s="61" t="s">
        <v>289</v>
      </c>
      <c r="C44" s="211">
        <v>0</v>
      </c>
      <c r="D44" s="212">
        <v>0</v>
      </c>
      <c r="E44" s="213">
        <v>0</v>
      </c>
      <c r="F44" s="214">
        <v>33</v>
      </c>
      <c r="G44" s="215">
        <v>37</v>
      </c>
      <c r="H44" s="216">
        <v>70</v>
      </c>
      <c r="I44" s="215">
        <v>6</v>
      </c>
      <c r="J44" s="212">
        <v>3</v>
      </c>
      <c r="K44" s="217">
        <v>9</v>
      </c>
      <c r="L44" s="218">
        <v>39</v>
      </c>
      <c r="M44" s="219">
        <v>40</v>
      </c>
      <c r="N44" s="213">
        <v>79</v>
      </c>
    </row>
    <row r="45" spans="1:14" s="168" customFormat="1" ht="9" x14ac:dyDescent="0.25">
      <c r="A45" s="60" t="s">
        <v>46</v>
      </c>
      <c r="B45" s="61" t="s">
        <v>290</v>
      </c>
      <c r="C45" s="211">
        <v>0</v>
      </c>
      <c r="D45" s="212">
        <v>0</v>
      </c>
      <c r="E45" s="213">
        <v>0</v>
      </c>
      <c r="F45" s="214">
        <v>245</v>
      </c>
      <c r="G45" s="215">
        <v>242</v>
      </c>
      <c r="H45" s="216">
        <v>487</v>
      </c>
      <c r="I45" s="215">
        <v>108</v>
      </c>
      <c r="J45" s="212">
        <v>96</v>
      </c>
      <c r="K45" s="217">
        <v>204</v>
      </c>
      <c r="L45" s="218">
        <v>353</v>
      </c>
      <c r="M45" s="219">
        <v>338</v>
      </c>
      <c r="N45" s="213">
        <v>691</v>
      </c>
    </row>
    <row r="46" spans="1:14" s="168" customFormat="1" ht="9" x14ac:dyDescent="0.25">
      <c r="A46" s="60" t="s">
        <v>48</v>
      </c>
      <c r="B46" s="61" t="s">
        <v>291</v>
      </c>
      <c r="C46" s="211">
        <v>0</v>
      </c>
      <c r="D46" s="212">
        <v>0</v>
      </c>
      <c r="E46" s="213">
        <v>0</v>
      </c>
      <c r="F46" s="214">
        <v>152</v>
      </c>
      <c r="G46" s="215">
        <v>167</v>
      </c>
      <c r="H46" s="216">
        <v>319</v>
      </c>
      <c r="I46" s="215">
        <v>37</v>
      </c>
      <c r="J46" s="212">
        <v>28</v>
      </c>
      <c r="K46" s="217">
        <v>65</v>
      </c>
      <c r="L46" s="218">
        <v>189</v>
      </c>
      <c r="M46" s="219">
        <v>195</v>
      </c>
      <c r="N46" s="213">
        <v>384</v>
      </c>
    </row>
    <row r="47" spans="1:14" s="168" customFormat="1" ht="9" x14ac:dyDescent="0.25">
      <c r="A47" s="60"/>
      <c r="B47" s="61" t="s">
        <v>292</v>
      </c>
      <c r="C47" s="211">
        <v>0</v>
      </c>
      <c r="D47" s="212">
        <v>0</v>
      </c>
      <c r="E47" s="213">
        <v>0</v>
      </c>
      <c r="F47" s="214">
        <v>294</v>
      </c>
      <c r="G47" s="215">
        <v>311</v>
      </c>
      <c r="H47" s="216">
        <v>605</v>
      </c>
      <c r="I47" s="215">
        <v>44</v>
      </c>
      <c r="J47" s="212">
        <v>45</v>
      </c>
      <c r="K47" s="217">
        <v>89</v>
      </c>
      <c r="L47" s="218">
        <v>338</v>
      </c>
      <c r="M47" s="219">
        <v>356</v>
      </c>
      <c r="N47" s="213">
        <v>694</v>
      </c>
    </row>
    <row r="48" spans="1:14" s="168" customFormat="1" ht="9" x14ac:dyDescent="0.25">
      <c r="A48" s="60"/>
      <c r="B48" s="61" t="s">
        <v>293</v>
      </c>
      <c r="C48" s="211">
        <v>9</v>
      </c>
      <c r="D48" s="212">
        <v>44</v>
      </c>
      <c r="E48" s="213">
        <v>53</v>
      </c>
      <c r="F48" s="214">
        <v>40</v>
      </c>
      <c r="G48" s="215">
        <v>166</v>
      </c>
      <c r="H48" s="216">
        <v>206</v>
      </c>
      <c r="I48" s="215">
        <v>14</v>
      </c>
      <c r="J48" s="212">
        <v>29</v>
      </c>
      <c r="K48" s="217">
        <v>43</v>
      </c>
      <c r="L48" s="218">
        <v>63</v>
      </c>
      <c r="M48" s="219">
        <v>239</v>
      </c>
      <c r="N48" s="213">
        <v>302</v>
      </c>
    </row>
    <row r="49" spans="1:14" s="168" customFormat="1" ht="9" x14ac:dyDescent="0.25">
      <c r="A49" s="60"/>
      <c r="B49" s="61" t="s">
        <v>294</v>
      </c>
      <c r="C49" s="211">
        <v>55</v>
      </c>
      <c r="D49" s="212">
        <v>51</v>
      </c>
      <c r="E49" s="213">
        <v>106</v>
      </c>
      <c r="F49" s="214">
        <v>533</v>
      </c>
      <c r="G49" s="215">
        <v>370</v>
      </c>
      <c r="H49" s="216">
        <v>903</v>
      </c>
      <c r="I49" s="215">
        <v>42</v>
      </c>
      <c r="J49" s="212">
        <v>37</v>
      </c>
      <c r="K49" s="217">
        <v>79</v>
      </c>
      <c r="L49" s="218">
        <v>630</v>
      </c>
      <c r="M49" s="219">
        <v>458</v>
      </c>
      <c r="N49" s="213">
        <v>1088</v>
      </c>
    </row>
    <row r="50" spans="1:14" s="168" customFormat="1" ht="9" x14ac:dyDescent="0.25">
      <c r="A50" s="60" t="s">
        <v>51</v>
      </c>
      <c r="B50" s="61" t="s">
        <v>295</v>
      </c>
      <c r="C50" s="211">
        <v>0</v>
      </c>
      <c r="D50" s="212">
        <v>0</v>
      </c>
      <c r="E50" s="213">
        <v>0</v>
      </c>
      <c r="F50" s="214">
        <v>141</v>
      </c>
      <c r="G50" s="215">
        <v>130</v>
      </c>
      <c r="H50" s="216">
        <v>271</v>
      </c>
      <c r="I50" s="215">
        <v>17</v>
      </c>
      <c r="J50" s="212">
        <v>18</v>
      </c>
      <c r="K50" s="217">
        <v>35</v>
      </c>
      <c r="L50" s="218">
        <v>158</v>
      </c>
      <c r="M50" s="219">
        <v>148</v>
      </c>
      <c r="N50" s="213">
        <v>306</v>
      </c>
    </row>
    <row r="51" spans="1:14" s="168" customFormat="1" ht="9" x14ac:dyDescent="0.25">
      <c r="A51" s="60" t="s">
        <v>52</v>
      </c>
      <c r="B51" s="61" t="s">
        <v>296</v>
      </c>
      <c r="C51" s="211">
        <v>2</v>
      </c>
      <c r="D51" s="212">
        <v>4</v>
      </c>
      <c r="E51" s="213">
        <v>6</v>
      </c>
      <c r="F51" s="214">
        <v>50</v>
      </c>
      <c r="G51" s="215">
        <v>55</v>
      </c>
      <c r="H51" s="216">
        <v>105</v>
      </c>
      <c r="I51" s="215">
        <v>0</v>
      </c>
      <c r="J51" s="212">
        <v>5</v>
      </c>
      <c r="K51" s="217">
        <v>5</v>
      </c>
      <c r="L51" s="218">
        <v>52</v>
      </c>
      <c r="M51" s="219">
        <v>64</v>
      </c>
      <c r="N51" s="213">
        <v>116</v>
      </c>
    </row>
    <row r="52" spans="1:14" s="168" customFormat="1" ht="9" x14ac:dyDescent="0.25">
      <c r="A52" s="60" t="s">
        <v>62</v>
      </c>
      <c r="B52" s="61" t="s">
        <v>297</v>
      </c>
      <c r="C52" s="211">
        <v>0</v>
      </c>
      <c r="D52" s="212">
        <v>0</v>
      </c>
      <c r="E52" s="213">
        <v>0</v>
      </c>
      <c r="F52" s="214">
        <v>257</v>
      </c>
      <c r="G52" s="215">
        <v>252</v>
      </c>
      <c r="H52" s="216">
        <v>509</v>
      </c>
      <c r="I52" s="215">
        <v>77</v>
      </c>
      <c r="J52" s="212">
        <v>76</v>
      </c>
      <c r="K52" s="217">
        <v>153</v>
      </c>
      <c r="L52" s="218">
        <v>334</v>
      </c>
      <c r="M52" s="219">
        <v>328</v>
      </c>
      <c r="N52" s="213">
        <v>662</v>
      </c>
    </row>
    <row r="53" spans="1:14" s="168" customFormat="1" ht="9" x14ac:dyDescent="0.25">
      <c r="A53" s="60" t="s">
        <v>63</v>
      </c>
      <c r="B53" s="61" t="s">
        <v>298</v>
      </c>
      <c r="C53" s="211">
        <v>0</v>
      </c>
      <c r="D53" s="212">
        <v>0</v>
      </c>
      <c r="E53" s="213">
        <v>0</v>
      </c>
      <c r="F53" s="214">
        <v>95</v>
      </c>
      <c r="G53" s="215">
        <v>112</v>
      </c>
      <c r="H53" s="216">
        <v>207</v>
      </c>
      <c r="I53" s="215">
        <v>7</v>
      </c>
      <c r="J53" s="212">
        <v>7</v>
      </c>
      <c r="K53" s="217">
        <v>14</v>
      </c>
      <c r="L53" s="218">
        <v>102</v>
      </c>
      <c r="M53" s="219">
        <v>119</v>
      </c>
      <c r="N53" s="213">
        <v>221</v>
      </c>
    </row>
    <row r="54" spans="1:14" s="168" customFormat="1" ht="9" x14ac:dyDescent="0.25">
      <c r="A54" s="60" t="s">
        <v>64</v>
      </c>
      <c r="B54" s="61" t="s">
        <v>158</v>
      </c>
      <c r="C54" s="211">
        <v>0</v>
      </c>
      <c r="D54" s="212">
        <v>0</v>
      </c>
      <c r="E54" s="213">
        <v>0</v>
      </c>
      <c r="F54" s="214">
        <v>345</v>
      </c>
      <c r="G54" s="215">
        <v>405</v>
      </c>
      <c r="H54" s="216">
        <v>750</v>
      </c>
      <c r="I54" s="215">
        <v>9</v>
      </c>
      <c r="J54" s="212">
        <v>9</v>
      </c>
      <c r="K54" s="217">
        <v>18</v>
      </c>
      <c r="L54" s="218">
        <v>354</v>
      </c>
      <c r="M54" s="219">
        <v>414</v>
      </c>
      <c r="N54" s="213">
        <v>768</v>
      </c>
    </row>
    <row r="55" spans="1:14" s="168" customFormat="1" ht="9" x14ac:dyDescent="0.25">
      <c r="A55" s="60" t="s">
        <v>65</v>
      </c>
      <c r="B55" s="61" t="s">
        <v>299</v>
      </c>
      <c r="C55" s="211">
        <v>0</v>
      </c>
      <c r="D55" s="212">
        <v>0</v>
      </c>
      <c r="E55" s="213">
        <v>0</v>
      </c>
      <c r="F55" s="214">
        <v>323</v>
      </c>
      <c r="G55" s="215">
        <v>284</v>
      </c>
      <c r="H55" s="216">
        <v>607</v>
      </c>
      <c r="I55" s="215">
        <v>32</v>
      </c>
      <c r="J55" s="212">
        <v>30</v>
      </c>
      <c r="K55" s="217">
        <v>62</v>
      </c>
      <c r="L55" s="218">
        <v>355</v>
      </c>
      <c r="M55" s="219">
        <v>314</v>
      </c>
      <c r="N55" s="213">
        <v>669</v>
      </c>
    </row>
    <row r="56" spans="1:14" s="168" customFormat="1" ht="9" x14ac:dyDescent="0.25">
      <c r="A56" s="60" t="s">
        <v>67</v>
      </c>
      <c r="B56" s="61" t="s">
        <v>300</v>
      </c>
      <c r="C56" s="211">
        <v>0</v>
      </c>
      <c r="D56" s="212">
        <v>0</v>
      </c>
      <c r="E56" s="213">
        <v>0</v>
      </c>
      <c r="F56" s="214">
        <v>101</v>
      </c>
      <c r="G56" s="215">
        <v>88</v>
      </c>
      <c r="H56" s="216">
        <v>189</v>
      </c>
      <c r="I56" s="215">
        <v>6</v>
      </c>
      <c r="J56" s="212">
        <v>4</v>
      </c>
      <c r="K56" s="217">
        <v>10</v>
      </c>
      <c r="L56" s="218">
        <v>107</v>
      </c>
      <c r="M56" s="219">
        <v>92</v>
      </c>
      <c r="N56" s="213">
        <v>199</v>
      </c>
    </row>
    <row r="57" spans="1:14" s="168" customFormat="1" ht="9" x14ac:dyDescent="0.25">
      <c r="A57" s="60" t="s">
        <v>69</v>
      </c>
      <c r="B57" s="61" t="s">
        <v>301</v>
      </c>
      <c r="C57" s="211">
        <v>0</v>
      </c>
      <c r="D57" s="212">
        <v>0</v>
      </c>
      <c r="E57" s="213">
        <v>0</v>
      </c>
      <c r="F57" s="214">
        <v>230</v>
      </c>
      <c r="G57" s="215">
        <v>222</v>
      </c>
      <c r="H57" s="216">
        <v>452</v>
      </c>
      <c r="I57" s="215">
        <v>8</v>
      </c>
      <c r="J57" s="212">
        <v>12</v>
      </c>
      <c r="K57" s="217">
        <v>20</v>
      </c>
      <c r="L57" s="218">
        <v>238</v>
      </c>
      <c r="M57" s="219">
        <v>234</v>
      </c>
      <c r="N57" s="213">
        <v>472</v>
      </c>
    </row>
    <row r="58" spans="1:14" s="168" customFormat="1" ht="9" x14ac:dyDescent="0.25">
      <c r="A58" s="60" t="s">
        <v>79</v>
      </c>
      <c r="B58" s="61" t="s">
        <v>302</v>
      </c>
      <c r="C58" s="211">
        <v>0</v>
      </c>
      <c r="D58" s="212">
        <v>0</v>
      </c>
      <c r="E58" s="213">
        <v>0</v>
      </c>
      <c r="F58" s="214">
        <v>69</v>
      </c>
      <c r="G58" s="215">
        <v>57</v>
      </c>
      <c r="H58" s="216">
        <v>126</v>
      </c>
      <c r="I58" s="215">
        <v>19</v>
      </c>
      <c r="J58" s="212">
        <v>14</v>
      </c>
      <c r="K58" s="217">
        <v>33</v>
      </c>
      <c r="L58" s="218">
        <v>88</v>
      </c>
      <c r="M58" s="219">
        <v>71</v>
      </c>
      <c r="N58" s="213">
        <v>159</v>
      </c>
    </row>
    <row r="59" spans="1:14" s="168" customFormat="1" ht="9" x14ac:dyDescent="0.25">
      <c r="A59" s="60" t="s">
        <v>82</v>
      </c>
      <c r="B59" s="61" t="s">
        <v>303</v>
      </c>
      <c r="C59" s="211">
        <v>6</v>
      </c>
      <c r="D59" s="212">
        <v>3</v>
      </c>
      <c r="E59" s="213">
        <v>9</v>
      </c>
      <c r="F59" s="214">
        <v>32</v>
      </c>
      <c r="G59" s="215">
        <v>24</v>
      </c>
      <c r="H59" s="216">
        <v>56</v>
      </c>
      <c r="I59" s="215">
        <v>0</v>
      </c>
      <c r="J59" s="212">
        <v>3</v>
      </c>
      <c r="K59" s="217">
        <v>3</v>
      </c>
      <c r="L59" s="218">
        <v>38</v>
      </c>
      <c r="M59" s="219">
        <v>30</v>
      </c>
      <c r="N59" s="213">
        <v>68</v>
      </c>
    </row>
    <row r="60" spans="1:14" s="168" customFormat="1" ht="9" x14ac:dyDescent="0.25">
      <c r="A60" s="60" t="s">
        <v>86</v>
      </c>
      <c r="B60" s="61" t="s">
        <v>304</v>
      </c>
      <c r="C60" s="211">
        <v>0</v>
      </c>
      <c r="D60" s="212">
        <v>0</v>
      </c>
      <c r="E60" s="213">
        <v>0</v>
      </c>
      <c r="F60" s="214">
        <v>33</v>
      </c>
      <c r="G60" s="215">
        <v>25</v>
      </c>
      <c r="H60" s="216">
        <v>58</v>
      </c>
      <c r="I60" s="215">
        <v>3</v>
      </c>
      <c r="J60" s="212">
        <v>2</v>
      </c>
      <c r="K60" s="217">
        <v>5</v>
      </c>
      <c r="L60" s="218">
        <v>36</v>
      </c>
      <c r="M60" s="219">
        <v>27</v>
      </c>
      <c r="N60" s="213">
        <v>63</v>
      </c>
    </row>
    <row r="61" spans="1:14" s="168" customFormat="1" ht="9" x14ac:dyDescent="0.25">
      <c r="A61" s="60" t="s">
        <v>88</v>
      </c>
      <c r="B61" s="61" t="s">
        <v>305</v>
      </c>
      <c r="C61" s="211">
        <v>0</v>
      </c>
      <c r="D61" s="212">
        <v>0</v>
      </c>
      <c r="E61" s="213">
        <v>0</v>
      </c>
      <c r="F61" s="214">
        <v>288</v>
      </c>
      <c r="G61" s="215">
        <v>292</v>
      </c>
      <c r="H61" s="216">
        <v>580</v>
      </c>
      <c r="I61" s="215">
        <v>27</v>
      </c>
      <c r="J61" s="212">
        <v>21</v>
      </c>
      <c r="K61" s="217">
        <v>48</v>
      </c>
      <c r="L61" s="218">
        <v>315</v>
      </c>
      <c r="M61" s="219">
        <v>313</v>
      </c>
      <c r="N61" s="213">
        <v>628</v>
      </c>
    </row>
    <row r="62" spans="1:14" s="168" customFormat="1" ht="9" x14ac:dyDescent="0.25">
      <c r="A62" s="60"/>
      <c r="B62" s="61" t="s">
        <v>306</v>
      </c>
      <c r="C62" s="211">
        <v>10</v>
      </c>
      <c r="D62" s="212">
        <v>153</v>
      </c>
      <c r="E62" s="213">
        <v>163</v>
      </c>
      <c r="F62" s="214">
        <v>24</v>
      </c>
      <c r="G62" s="215">
        <v>236</v>
      </c>
      <c r="H62" s="216">
        <v>260</v>
      </c>
      <c r="I62" s="215">
        <v>8</v>
      </c>
      <c r="J62" s="212">
        <v>31</v>
      </c>
      <c r="K62" s="217">
        <v>39</v>
      </c>
      <c r="L62" s="218">
        <v>42</v>
      </c>
      <c r="M62" s="219">
        <v>420</v>
      </c>
      <c r="N62" s="213">
        <v>462</v>
      </c>
    </row>
    <row r="63" spans="1:14" s="168" customFormat="1" ht="9" x14ac:dyDescent="0.25">
      <c r="A63" s="60" t="s">
        <v>89</v>
      </c>
      <c r="B63" s="61" t="s">
        <v>307</v>
      </c>
      <c r="C63" s="211">
        <v>0</v>
      </c>
      <c r="D63" s="212">
        <v>0</v>
      </c>
      <c r="E63" s="213">
        <v>0</v>
      </c>
      <c r="F63" s="214">
        <v>78</v>
      </c>
      <c r="G63" s="215">
        <v>85</v>
      </c>
      <c r="H63" s="216">
        <v>163</v>
      </c>
      <c r="I63" s="215">
        <v>2</v>
      </c>
      <c r="J63" s="212">
        <v>0</v>
      </c>
      <c r="K63" s="217">
        <v>2</v>
      </c>
      <c r="L63" s="218">
        <v>80</v>
      </c>
      <c r="M63" s="219">
        <v>85</v>
      </c>
      <c r="N63" s="213">
        <v>165</v>
      </c>
    </row>
    <row r="64" spans="1:14" s="168" customFormat="1" ht="9" x14ac:dyDescent="0.25">
      <c r="A64" s="60" t="s">
        <v>90</v>
      </c>
      <c r="B64" s="61" t="s">
        <v>308</v>
      </c>
      <c r="C64" s="211">
        <v>0</v>
      </c>
      <c r="D64" s="212">
        <v>0</v>
      </c>
      <c r="E64" s="213">
        <v>0</v>
      </c>
      <c r="F64" s="214">
        <v>166</v>
      </c>
      <c r="G64" s="215">
        <v>167</v>
      </c>
      <c r="H64" s="216">
        <v>333</v>
      </c>
      <c r="I64" s="215">
        <v>0</v>
      </c>
      <c r="J64" s="212">
        <v>0</v>
      </c>
      <c r="K64" s="217">
        <v>0</v>
      </c>
      <c r="L64" s="218">
        <v>166</v>
      </c>
      <c r="M64" s="219">
        <v>167</v>
      </c>
      <c r="N64" s="213">
        <v>333</v>
      </c>
    </row>
    <row r="65" spans="1:14" s="168" customFormat="1" ht="9" x14ac:dyDescent="0.25">
      <c r="A65" s="60" t="s">
        <v>91</v>
      </c>
      <c r="B65" s="61" t="s">
        <v>309</v>
      </c>
      <c r="C65" s="211">
        <v>0</v>
      </c>
      <c r="D65" s="212">
        <v>0</v>
      </c>
      <c r="E65" s="213">
        <v>0</v>
      </c>
      <c r="F65" s="214">
        <v>137</v>
      </c>
      <c r="G65" s="215">
        <v>137</v>
      </c>
      <c r="H65" s="216">
        <v>274</v>
      </c>
      <c r="I65" s="215">
        <v>22</v>
      </c>
      <c r="J65" s="212">
        <v>19</v>
      </c>
      <c r="K65" s="217">
        <v>41</v>
      </c>
      <c r="L65" s="218">
        <v>159</v>
      </c>
      <c r="M65" s="219">
        <v>156</v>
      </c>
      <c r="N65" s="213">
        <v>315</v>
      </c>
    </row>
    <row r="66" spans="1:14" s="168" customFormat="1" ht="9" x14ac:dyDescent="0.25">
      <c r="A66" s="60" t="s">
        <v>93</v>
      </c>
      <c r="B66" s="61" t="s">
        <v>310</v>
      </c>
      <c r="C66" s="211">
        <v>0</v>
      </c>
      <c r="D66" s="212">
        <v>0</v>
      </c>
      <c r="E66" s="213">
        <v>0</v>
      </c>
      <c r="F66" s="214">
        <v>251</v>
      </c>
      <c r="G66" s="215">
        <v>262</v>
      </c>
      <c r="H66" s="216">
        <v>513</v>
      </c>
      <c r="I66" s="215">
        <v>25</v>
      </c>
      <c r="J66" s="212">
        <v>27</v>
      </c>
      <c r="K66" s="217">
        <v>52</v>
      </c>
      <c r="L66" s="218">
        <v>276</v>
      </c>
      <c r="M66" s="219">
        <v>289</v>
      </c>
      <c r="N66" s="213">
        <v>565</v>
      </c>
    </row>
    <row r="67" spans="1:14" s="168" customFormat="1" ht="9" x14ac:dyDescent="0.25">
      <c r="A67" s="60"/>
      <c r="B67" s="61" t="s">
        <v>311</v>
      </c>
      <c r="C67" s="211">
        <v>0</v>
      </c>
      <c r="D67" s="212">
        <v>0</v>
      </c>
      <c r="E67" s="213">
        <v>0</v>
      </c>
      <c r="F67" s="214">
        <v>262</v>
      </c>
      <c r="G67" s="215">
        <v>205</v>
      </c>
      <c r="H67" s="216">
        <v>467</v>
      </c>
      <c r="I67" s="215">
        <v>31</v>
      </c>
      <c r="J67" s="212">
        <v>47</v>
      </c>
      <c r="K67" s="217">
        <v>78</v>
      </c>
      <c r="L67" s="218">
        <v>293</v>
      </c>
      <c r="M67" s="219">
        <v>252</v>
      </c>
      <c r="N67" s="213">
        <v>545</v>
      </c>
    </row>
    <row r="68" spans="1:14" s="168" customFormat="1" ht="9" x14ac:dyDescent="0.25">
      <c r="A68" s="60"/>
      <c r="B68" s="61" t="s">
        <v>312</v>
      </c>
      <c r="C68" s="211">
        <v>0</v>
      </c>
      <c r="D68" s="212">
        <v>0</v>
      </c>
      <c r="E68" s="213">
        <v>0</v>
      </c>
      <c r="F68" s="214">
        <v>312</v>
      </c>
      <c r="G68" s="215">
        <v>369</v>
      </c>
      <c r="H68" s="216">
        <v>681</v>
      </c>
      <c r="I68" s="215">
        <v>19</v>
      </c>
      <c r="J68" s="212">
        <v>22</v>
      </c>
      <c r="K68" s="217">
        <v>41</v>
      </c>
      <c r="L68" s="218">
        <v>331</v>
      </c>
      <c r="M68" s="219">
        <v>391</v>
      </c>
      <c r="N68" s="213">
        <v>722</v>
      </c>
    </row>
    <row r="69" spans="1:14" s="168" customFormat="1" ht="9" x14ac:dyDescent="0.25">
      <c r="A69" s="60"/>
      <c r="B69" s="61" t="s">
        <v>313</v>
      </c>
      <c r="C69" s="211">
        <v>122</v>
      </c>
      <c r="D69" s="212">
        <v>25</v>
      </c>
      <c r="E69" s="220">
        <v>147</v>
      </c>
      <c r="F69" s="214">
        <v>242</v>
      </c>
      <c r="G69" s="215">
        <v>101</v>
      </c>
      <c r="H69" s="216">
        <v>343</v>
      </c>
      <c r="I69" s="215">
        <v>56</v>
      </c>
      <c r="J69" s="212">
        <v>18</v>
      </c>
      <c r="K69" s="217">
        <v>74</v>
      </c>
      <c r="L69" s="218">
        <v>420</v>
      </c>
      <c r="M69" s="219">
        <v>144</v>
      </c>
      <c r="N69" s="220">
        <v>564</v>
      </c>
    </row>
    <row r="70" spans="1:14" s="168" customFormat="1" ht="9" x14ac:dyDescent="0.25">
      <c r="A70" s="60"/>
      <c r="B70" s="61" t="s">
        <v>314</v>
      </c>
      <c r="C70" s="211">
        <v>97</v>
      </c>
      <c r="D70" s="212">
        <v>53</v>
      </c>
      <c r="E70" s="213">
        <v>150</v>
      </c>
      <c r="F70" s="214">
        <v>657</v>
      </c>
      <c r="G70" s="215">
        <v>447</v>
      </c>
      <c r="H70" s="216">
        <v>1104</v>
      </c>
      <c r="I70" s="215">
        <v>79</v>
      </c>
      <c r="J70" s="212">
        <v>56</v>
      </c>
      <c r="K70" s="217">
        <v>135</v>
      </c>
      <c r="L70" s="218">
        <v>833</v>
      </c>
      <c r="M70" s="219">
        <v>556</v>
      </c>
      <c r="N70" s="213">
        <v>1389</v>
      </c>
    </row>
    <row r="71" spans="1:14" s="168" customFormat="1" ht="9" x14ac:dyDescent="0.25">
      <c r="A71" s="60"/>
      <c r="B71" s="61" t="s">
        <v>315</v>
      </c>
      <c r="C71" s="211">
        <v>38</v>
      </c>
      <c r="D71" s="212">
        <v>218</v>
      </c>
      <c r="E71" s="213">
        <v>256</v>
      </c>
      <c r="F71" s="214">
        <v>85</v>
      </c>
      <c r="G71" s="215">
        <v>524</v>
      </c>
      <c r="H71" s="216">
        <v>609</v>
      </c>
      <c r="I71" s="215">
        <v>16</v>
      </c>
      <c r="J71" s="212">
        <v>109</v>
      </c>
      <c r="K71" s="217">
        <v>125</v>
      </c>
      <c r="L71" s="218">
        <v>139</v>
      </c>
      <c r="M71" s="219">
        <v>851</v>
      </c>
      <c r="N71" s="213">
        <v>990</v>
      </c>
    </row>
    <row r="72" spans="1:14" s="168" customFormat="1" ht="9" x14ac:dyDescent="0.25">
      <c r="A72" s="60" t="s">
        <v>95</v>
      </c>
      <c r="B72" s="61" t="s">
        <v>316</v>
      </c>
      <c r="C72" s="211">
        <v>13</v>
      </c>
      <c r="D72" s="212">
        <v>15</v>
      </c>
      <c r="E72" s="213">
        <v>28</v>
      </c>
      <c r="F72" s="214">
        <v>103</v>
      </c>
      <c r="G72" s="215">
        <v>115</v>
      </c>
      <c r="H72" s="216">
        <v>218</v>
      </c>
      <c r="I72" s="215">
        <v>3</v>
      </c>
      <c r="J72" s="212">
        <v>3</v>
      </c>
      <c r="K72" s="217">
        <v>6</v>
      </c>
      <c r="L72" s="218">
        <v>119</v>
      </c>
      <c r="M72" s="219">
        <v>133</v>
      </c>
      <c r="N72" s="213">
        <v>252</v>
      </c>
    </row>
    <row r="73" spans="1:14" s="168" customFormat="1" ht="9" x14ac:dyDescent="0.25">
      <c r="A73" s="60" t="s">
        <v>96</v>
      </c>
      <c r="B73" s="61" t="s">
        <v>317</v>
      </c>
      <c r="C73" s="211">
        <v>0</v>
      </c>
      <c r="D73" s="212">
        <v>25</v>
      </c>
      <c r="E73" s="213">
        <v>25</v>
      </c>
      <c r="F73" s="214">
        <v>5</v>
      </c>
      <c r="G73" s="215">
        <v>61</v>
      </c>
      <c r="H73" s="216">
        <v>66</v>
      </c>
      <c r="I73" s="215">
        <v>4</v>
      </c>
      <c r="J73" s="212">
        <v>11</v>
      </c>
      <c r="K73" s="217">
        <v>15</v>
      </c>
      <c r="L73" s="218">
        <v>9</v>
      </c>
      <c r="M73" s="219">
        <v>97</v>
      </c>
      <c r="N73" s="213">
        <v>106</v>
      </c>
    </row>
    <row r="74" spans="1:14" s="168" customFormat="1" ht="9" x14ac:dyDescent="0.25">
      <c r="A74" s="60" t="s">
        <v>97</v>
      </c>
      <c r="B74" s="61" t="s">
        <v>318</v>
      </c>
      <c r="C74" s="211">
        <v>0</v>
      </c>
      <c r="D74" s="212">
        <v>0</v>
      </c>
      <c r="E74" s="213">
        <v>0</v>
      </c>
      <c r="F74" s="214">
        <v>8</v>
      </c>
      <c r="G74" s="215">
        <v>13</v>
      </c>
      <c r="H74" s="216">
        <v>21</v>
      </c>
      <c r="I74" s="215">
        <v>1</v>
      </c>
      <c r="J74" s="212">
        <v>2</v>
      </c>
      <c r="K74" s="217">
        <v>3</v>
      </c>
      <c r="L74" s="218">
        <v>9</v>
      </c>
      <c r="M74" s="219">
        <v>15</v>
      </c>
      <c r="N74" s="213">
        <v>24</v>
      </c>
    </row>
    <row r="75" spans="1:14" s="168" customFormat="1" ht="9" x14ac:dyDescent="0.25">
      <c r="A75" s="60" t="s">
        <v>98</v>
      </c>
      <c r="B75" s="61" t="s">
        <v>319</v>
      </c>
      <c r="C75" s="211">
        <v>0</v>
      </c>
      <c r="D75" s="212">
        <v>3</v>
      </c>
      <c r="E75" s="213">
        <v>3</v>
      </c>
      <c r="F75" s="214">
        <v>28</v>
      </c>
      <c r="G75" s="215">
        <v>36</v>
      </c>
      <c r="H75" s="216">
        <v>64</v>
      </c>
      <c r="I75" s="215">
        <v>6</v>
      </c>
      <c r="J75" s="212">
        <v>4</v>
      </c>
      <c r="K75" s="217">
        <v>10</v>
      </c>
      <c r="L75" s="218">
        <v>34</v>
      </c>
      <c r="M75" s="219">
        <v>43</v>
      </c>
      <c r="N75" s="213">
        <v>77</v>
      </c>
    </row>
    <row r="76" spans="1:14" s="168" customFormat="1" ht="9" x14ac:dyDescent="0.25">
      <c r="A76" s="60" t="s">
        <v>101</v>
      </c>
      <c r="B76" s="61" t="s">
        <v>200</v>
      </c>
      <c r="C76" s="211">
        <v>5</v>
      </c>
      <c r="D76" s="212">
        <v>11</v>
      </c>
      <c r="E76" s="213">
        <v>16</v>
      </c>
      <c r="F76" s="214">
        <v>69</v>
      </c>
      <c r="G76" s="215">
        <v>60</v>
      </c>
      <c r="H76" s="216">
        <v>129</v>
      </c>
      <c r="I76" s="215">
        <v>2</v>
      </c>
      <c r="J76" s="212">
        <v>8</v>
      </c>
      <c r="K76" s="217">
        <v>10</v>
      </c>
      <c r="L76" s="218">
        <v>76</v>
      </c>
      <c r="M76" s="219">
        <v>79</v>
      </c>
      <c r="N76" s="213">
        <v>155</v>
      </c>
    </row>
    <row r="77" spans="1:14" s="168" customFormat="1" ht="9" x14ac:dyDescent="0.25">
      <c r="A77" s="60" t="s">
        <v>102</v>
      </c>
      <c r="B77" s="61" t="s">
        <v>303</v>
      </c>
      <c r="C77" s="211">
        <v>0</v>
      </c>
      <c r="D77" s="212">
        <v>0</v>
      </c>
      <c r="E77" s="213">
        <v>0</v>
      </c>
      <c r="F77" s="214">
        <v>130</v>
      </c>
      <c r="G77" s="215">
        <v>130</v>
      </c>
      <c r="H77" s="216">
        <v>260</v>
      </c>
      <c r="I77" s="215">
        <v>9</v>
      </c>
      <c r="J77" s="212">
        <v>8</v>
      </c>
      <c r="K77" s="217">
        <v>17</v>
      </c>
      <c r="L77" s="218">
        <v>139</v>
      </c>
      <c r="M77" s="219">
        <v>138</v>
      </c>
      <c r="N77" s="213">
        <v>277</v>
      </c>
    </row>
    <row r="78" spans="1:14" s="168" customFormat="1" ht="9" x14ac:dyDescent="0.25">
      <c r="A78" s="60"/>
      <c r="B78" s="61" t="s">
        <v>320</v>
      </c>
      <c r="C78" s="211">
        <v>65</v>
      </c>
      <c r="D78" s="212">
        <v>51</v>
      </c>
      <c r="E78" s="213">
        <v>116</v>
      </c>
      <c r="F78" s="214">
        <v>36</v>
      </c>
      <c r="G78" s="215">
        <v>22</v>
      </c>
      <c r="H78" s="216">
        <v>58</v>
      </c>
      <c r="I78" s="215">
        <v>4</v>
      </c>
      <c r="J78" s="212">
        <v>11</v>
      </c>
      <c r="K78" s="217">
        <v>15</v>
      </c>
      <c r="L78" s="218">
        <v>105</v>
      </c>
      <c r="M78" s="219">
        <v>84</v>
      </c>
      <c r="N78" s="213">
        <v>189</v>
      </c>
    </row>
    <row r="79" spans="1:14" s="168" customFormat="1" ht="9" x14ac:dyDescent="0.25">
      <c r="A79" s="60" t="s">
        <v>105</v>
      </c>
      <c r="B79" s="61" t="s">
        <v>321</v>
      </c>
      <c r="C79" s="211">
        <v>10</v>
      </c>
      <c r="D79" s="212">
        <v>11</v>
      </c>
      <c r="E79" s="213">
        <v>21</v>
      </c>
      <c r="F79" s="214">
        <v>61</v>
      </c>
      <c r="G79" s="215">
        <v>67</v>
      </c>
      <c r="H79" s="216">
        <v>128</v>
      </c>
      <c r="I79" s="215">
        <v>0</v>
      </c>
      <c r="J79" s="212">
        <v>1</v>
      </c>
      <c r="K79" s="217">
        <v>1</v>
      </c>
      <c r="L79" s="218">
        <v>71</v>
      </c>
      <c r="M79" s="219">
        <v>79</v>
      </c>
      <c r="N79" s="213">
        <v>150</v>
      </c>
    </row>
    <row r="80" spans="1:14" s="168" customFormat="1" ht="9" x14ac:dyDescent="0.25">
      <c r="A80" s="60" t="s">
        <v>106</v>
      </c>
      <c r="B80" s="61" t="s">
        <v>322</v>
      </c>
      <c r="C80" s="211">
        <v>0</v>
      </c>
      <c r="D80" s="212">
        <v>0</v>
      </c>
      <c r="E80" s="213">
        <v>0</v>
      </c>
      <c r="F80" s="214">
        <v>181</v>
      </c>
      <c r="G80" s="215">
        <v>208</v>
      </c>
      <c r="H80" s="216">
        <v>389</v>
      </c>
      <c r="I80" s="215">
        <v>5</v>
      </c>
      <c r="J80" s="212">
        <v>14</v>
      </c>
      <c r="K80" s="217">
        <v>19</v>
      </c>
      <c r="L80" s="218">
        <v>186</v>
      </c>
      <c r="M80" s="219">
        <v>222</v>
      </c>
      <c r="N80" s="213">
        <v>408</v>
      </c>
    </row>
    <row r="81" spans="1:14" s="168" customFormat="1" ht="9" x14ac:dyDescent="0.25">
      <c r="A81" s="60" t="s">
        <v>107</v>
      </c>
      <c r="B81" s="61" t="s">
        <v>323</v>
      </c>
      <c r="C81" s="211">
        <v>0</v>
      </c>
      <c r="D81" s="212">
        <v>0</v>
      </c>
      <c r="E81" s="213">
        <v>0</v>
      </c>
      <c r="F81" s="214">
        <v>50</v>
      </c>
      <c r="G81" s="215">
        <v>76</v>
      </c>
      <c r="H81" s="216">
        <v>126</v>
      </c>
      <c r="I81" s="215">
        <v>5</v>
      </c>
      <c r="J81" s="212">
        <v>5</v>
      </c>
      <c r="K81" s="217">
        <v>10</v>
      </c>
      <c r="L81" s="218">
        <v>55</v>
      </c>
      <c r="M81" s="219">
        <v>81</v>
      </c>
      <c r="N81" s="213">
        <v>136</v>
      </c>
    </row>
    <row r="82" spans="1:14" s="168" customFormat="1" ht="9" x14ac:dyDescent="0.25">
      <c r="A82" s="60" t="s">
        <v>117</v>
      </c>
      <c r="B82" s="61" t="s">
        <v>324</v>
      </c>
      <c r="C82" s="211">
        <v>0</v>
      </c>
      <c r="D82" s="212">
        <v>0</v>
      </c>
      <c r="E82" s="213">
        <v>0</v>
      </c>
      <c r="F82" s="214">
        <v>251</v>
      </c>
      <c r="G82" s="215">
        <v>261</v>
      </c>
      <c r="H82" s="216">
        <v>512</v>
      </c>
      <c r="I82" s="215">
        <v>79</v>
      </c>
      <c r="J82" s="212">
        <v>80</v>
      </c>
      <c r="K82" s="217">
        <v>159</v>
      </c>
      <c r="L82" s="218">
        <v>330</v>
      </c>
      <c r="M82" s="219">
        <v>341</v>
      </c>
      <c r="N82" s="213">
        <v>671</v>
      </c>
    </row>
    <row r="83" spans="1:14" s="168" customFormat="1" ht="9" x14ac:dyDescent="0.25">
      <c r="A83" s="60"/>
      <c r="B83" s="61" t="s">
        <v>325</v>
      </c>
      <c r="C83" s="211">
        <v>14</v>
      </c>
      <c r="D83" s="212">
        <v>37</v>
      </c>
      <c r="E83" s="213">
        <v>51</v>
      </c>
      <c r="F83" s="214">
        <v>80</v>
      </c>
      <c r="G83" s="215">
        <v>108</v>
      </c>
      <c r="H83" s="216">
        <v>188</v>
      </c>
      <c r="I83" s="215">
        <v>29</v>
      </c>
      <c r="J83" s="212">
        <v>26</v>
      </c>
      <c r="K83" s="217">
        <v>55</v>
      </c>
      <c r="L83" s="218">
        <v>123</v>
      </c>
      <c r="M83" s="219">
        <v>171</v>
      </c>
      <c r="N83" s="213">
        <v>294</v>
      </c>
    </row>
    <row r="84" spans="1:14" s="168" customFormat="1" ht="9" x14ac:dyDescent="0.25">
      <c r="A84" s="60"/>
      <c r="B84" s="61" t="s">
        <v>326</v>
      </c>
      <c r="C84" s="211">
        <v>15</v>
      </c>
      <c r="D84" s="212">
        <v>85</v>
      </c>
      <c r="E84" s="213">
        <v>100</v>
      </c>
      <c r="F84" s="214">
        <v>69</v>
      </c>
      <c r="G84" s="215">
        <v>203</v>
      </c>
      <c r="H84" s="216">
        <v>272</v>
      </c>
      <c r="I84" s="215">
        <v>3</v>
      </c>
      <c r="J84" s="212">
        <v>13</v>
      </c>
      <c r="K84" s="217">
        <v>16</v>
      </c>
      <c r="L84" s="218">
        <v>87</v>
      </c>
      <c r="M84" s="219">
        <v>301</v>
      </c>
      <c r="N84" s="213">
        <v>388</v>
      </c>
    </row>
    <row r="85" spans="1:14" s="168" customFormat="1" ht="9" x14ac:dyDescent="0.25">
      <c r="A85" s="60"/>
      <c r="B85" s="61" t="s">
        <v>327</v>
      </c>
      <c r="C85" s="211">
        <v>43</v>
      </c>
      <c r="D85" s="212">
        <v>32</v>
      </c>
      <c r="E85" s="213">
        <v>75</v>
      </c>
      <c r="F85" s="214">
        <v>377</v>
      </c>
      <c r="G85" s="215">
        <v>201</v>
      </c>
      <c r="H85" s="216">
        <v>578</v>
      </c>
      <c r="I85" s="215">
        <v>40</v>
      </c>
      <c r="J85" s="212">
        <v>31</v>
      </c>
      <c r="K85" s="217">
        <v>71</v>
      </c>
      <c r="L85" s="218">
        <v>460</v>
      </c>
      <c r="M85" s="219">
        <v>264</v>
      </c>
      <c r="N85" s="213">
        <v>724</v>
      </c>
    </row>
    <row r="86" spans="1:14" s="168" customFormat="1" ht="9" x14ac:dyDescent="0.25">
      <c r="A86" s="60" t="s">
        <v>121</v>
      </c>
      <c r="B86" s="61" t="s">
        <v>328</v>
      </c>
      <c r="C86" s="211">
        <v>0</v>
      </c>
      <c r="D86" s="212">
        <v>0</v>
      </c>
      <c r="E86" s="213">
        <v>0</v>
      </c>
      <c r="F86" s="214">
        <v>178</v>
      </c>
      <c r="G86" s="215">
        <v>214</v>
      </c>
      <c r="H86" s="216">
        <v>392</v>
      </c>
      <c r="I86" s="215">
        <v>23</v>
      </c>
      <c r="J86" s="212">
        <v>22</v>
      </c>
      <c r="K86" s="217">
        <v>45</v>
      </c>
      <c r="L86" s="218">
        <v>201</v>
      </c>
      <c r="M86" s="219">
        <v>236</v>
      </c>
      <c r="N86" s="213">
        <v>437</v>
      </c>
    </row>
    <row r="87" spans="1:14" s="168" customFormat="1" ht="9" x14ac:dyDescent="0.25">
      <c r="A87" s="62" t="s">
        <v>124</v>
      </c>
      <c r="B87" s="63" t="s">
        <v>177</v>
      </c>
      <c r="C87" s="221">
        <v>0</v>
      </c>
      <c r="D87" s="222">
        <v>0</v>
      </c>
      <c r="E87" s="223">
        <v>0</v>
      </c>
      <c r="F87" s="224">
        <v>224</v>
      </c>
      <c r="G87" s="225">
        <v>246</v>
      </c>
      <c r="H87" s="226">
        <v>470</v>
      </c>
      <c r="I87" s="225">
        <v>14</v>
      </c>
      <c r="J87" s="222">
        <v>18</v>
      </c>
      <c r="K87" s="227">
        <v>32</v>
      </c>
      <c r="L87" s="228">
        <v>238</v>
      </c>
      <c r="M87" s="229">
        <v>264</v>
      </c>
      <c r="N87" s="223">
        <v>502</v>
      </c>
    </row>
    <row r="88" spans="1:14" s="168" customFormat="1" ht="9" x14ac:dyDescent="0.25"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</row>
    <row r="89" spans="1:14" s="168" customFormat="1" ht="9" x14ac:dyDescent="0.25"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</row>
    <row r="90" spans="1:14" s="168" customFormat="1" ht="9" x14ac:dyDescent="0.25"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</row>
    <row r="91" spans="1:14" s="168" customFormat="1" ht="9" x14ac:dyDescent="0.25"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</row>
    <row r="92" spans="1:14" s="168" customFormat="1" ht="9" x14ac:dyDescent="0.25"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</row>
    <row r="93" spans="1:14" s="168" customFormat="1" ht="9" x14ac:dyDescent="0.25"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</row>
    <row r="94" spans="1:14" s="168" customFormat="1" ht="9" x14ac:dyDescent="0.25"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</row>
    <row r="95" spans="1:14" s="168" customFormat="1" ht="9" x14ac:dyDescent="0.25"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1:14" s="168" customFormat="1" ht="9" x14ac:dyDescent="0.25"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</row>
    <row r="97" spans="3:14" s="168" customFormat="1" ht="9" x14ac:dyDescent="0.25"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</row>
    <row r="98" spans="3:14" s="168" customFormat="1" ht="9" x14ac:dyDescent="0.25"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</row>
    <row r="99" spans="3:14" s="168" customFormat="1" ht="9" x14ac:dyDescent="0.25"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</row>
  </sheetData>
  <mergeCells count="5">
    <mergeCell ref="C4:E4"/>
    <mergeCell ref="F4:H4"/>
    <mergeCell ref="I4:K4"/>
    <mergeCell ref="L4:N4"/>
    <mergeCell ref="A6:B6"/>
  </mergeCells>
  <pageMargins left="7.874015748031496E-2" right="7.874015748031496E-2" top="0.98425196850393704" bottom="0.98425196850393704" header="0.51181102362204722" footer="0.51181102362204722"/>
  <pageSetup orientation="portrait" horizontalDpi="300" verticalDpi="300" r:id="rId1"/>
  <headerFooter>
    <oddHeader>Régime scolaire des établissements publics - Puy-de-Dôme_x000D_Année scolaire 2018-2019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"/>
  <sheetViews>
    <sheetView showGridLines="0" workbookViewId="0">
      <selection activeCell="A50" sqref="A50"/>
    </sheetView>
  </sheetViews>
  <sheetFormatPr baseColWidth="10" defaultRowHeight="15" x14ac:dyDescent="0.25"/>
  <cols>
    <col min="1" max="1" width="10.7109375" style="108" customWidth="1"/>
    <col min="2" max="2" width="14.28515625" style="108" bestFit="1" customWidth="1"/>
    <col min="3" max="3" width="8.5703125" style="108" bestFit="1" customWidth="1"/>
    <col min="4" max="4" width="5.7109375" style="108" bestFit="1" customWidth="1"/>
    <col min="5" max="5" width="8.5703125" style="108" bestFit="1" customWidth="1"/>
    <col min="6" max="6" width="5.7109375" style="108" bestFit="1" customWidth="1"/>
    <col min="7" max="7" width="8.5703125" style="108" bestFit="1" customWidth="1"/>
    <col min="8" max="8" width="5.7109375" style="108" bestFit="1" customWidth="1"/>
    <col min="9" max="9" width="8.5703125" style="108" customWidth="1"/>
    <col min="10" max="16384" width="11.42578125" style="108"/>
  </cols>
  <sheetData>
    <row r="1" spans="1:9" s="10" customFormat="1" ht="18" x14ac:dyDescent="0.25">
      <c r="A1" s="5" t="s">
        <v>453</v>
      </c>
      <c r="C1" s="164"/>
      <c r="D1" s="164"/>
      <c r="E1" s="164"/>
      <c r="F1" s="164"/>
      <c r="G1" s="164"/>
      <c r="H1" s="164"/>
      <c r="I1" s="164"/>
    </row>
    <row r="2" spans="1:9" s="182" customFormat="1" ht="15.75" x14ac:dyDescent="0.25">
      <c r="A2" s="1" t="s">
        <v>510</v>
      </c>
      <c r="C2" s="165"/>
      <c r="D2" s="165"/>
      <c r="E2" s="165"/>
      <c r="F2" s="165"/>
      <c r="G2" s="165"/>
      <c r="H2" s="165"/>
      <c r="I2" s="165"/>
    </row>
    <row r="3" spans="1:9" s="10" customFormat="1" x14ac:dyDescent="0.25">
      <c r="A3" s="11"/>
      <c r="B3" s="166"/>
      <c r="C3" s="167"/>
      <c r="D3" s="167"/>
      <c r="E3" s="167"/>
      <c r="F3" s="167"/>
      <c r="G3" s="167"/>
      <c r="H3" s="167"/>
      <c r="I3" s="167"/>
    </row>
    <row r="4" spans="1:9" ht="12.95" customHeight="1" x14ac:dyDescent="0.25">
      <c r="A4" s="658" t="s">
        <v>128</v>
      </c>
      <c r="B4" s="658"/>
      <c r="C4" s="646" t="s">
        <v>0</v>
      </c>
      <c r="D4" s="647"/>
      <c r="E4" s="646" t="s">
        <v>142</v>
      </c>
      <c r="F4" s="648"/>
      <c r="G4" s="646" t="s">
        <v>2</v>
      </c>
      <c r="H4" s="649"/>
      <c r="I4" s="650" t="s">
        <v>3</v>
      </c>
    </row>
    <row r="5" spans="1:9" ht="12.95" customHeight="1" x14ac:dyDescent="0.25">
      <c r="A5" s="659"/>
      <c r="B5" s="659"/>
      <c r="C5" s="64" t="s">
        <v>143</v>
      </c>
      <c r="D5" s="125" t="s">
        <v>144</v>
      </c>
      <c r="E5" s="64" t="s">
        <v>143</v>
      </c>
      <c r="F5" s="126" t="s">
        <v>144</v>
      </c>
      <c r="G5" s="64" t="s">
        <v>143</v>
      </c>
      <c r="H5" s="65" t="s">
        <v>144</v>
      </c>
      <c r="I5" s="651"/>
    </row>
    <row r="6" spans="1:9" ht="12.95" customHeight="1" x14ac:dyDescent="0.25">
      <c r="A6" s="652" t="s">
        <v>145</v>
      </c>
      <c r="B6" s="115" t="s">
        <v>146</v>
      </c>
      <c r="C6" s="327">
        <v>0</v>
      </c>
      <c r="D6" s="328">
        <v>0</v>
      </c>
      <c r="E6" s="327">
        <v>1125</v>
      </c>
      <c r="F6" s="328">
        <v>68.099999999999994</v>
      </c>
      <c r="G6" s="327">
        <v>526</v>
      </c>
      <c r="H6" s="328">
        <v>31.9</v>
      </c>
      <c r="I6" s="329">
        <v>1651</v>
      </c>
    </row>
    <row r="7" spans="1:9" ht="12.95" customHeight="1" x14ac:dyDescent="0.25">
      <c r="A7" s="653"/>
      <c r="B7" s="116" t="s">
        <v>147</v>
      </c>
      <c r="C7" s="327">
        <v>12</v>
      </c>
      <c r="D7" s="328">
        <v>2.7</v>
      </c>
      <c r="E7" s="327">
        <v>79</v>
      </c>
      <c r="F7" s="328">
        <v>18.100000000000001</v>
      </c>
      <c r="G7" s="327">
        <v>346</v>
      </c>
      <c r="H7" s="328">
        <v>79.2</v>
      </c>
      <c r="I7" s="329">
        <v>437</v>
      </c>
    </row>
    <row r="8" spans="1:9" ht="12.95" customHeight="1" x14ac:dyDescent="0.25">
      <c r="A8" s="653"/>
      <c r="B8" s="116" t="s">
        <v>148</v>
      </c>
      <c r="C8" s="327">
        <v>0</v>
      </c>
      <c r="D8" s="328">
        <v>0</v>
      </c>
      <c r="E8" s="327">
        <v>296</v>
      </c>
      <c r="F8" s="328">
        <v>31.5</v>
      </c>
      <c r="G8" s="327">
        <v>644</v>
      </c>
      <c r="H8" s="328">
        <v>68.5</v>
      </c>
      <c r="I8" s="329">
        <v>940</v>
      </c>
    </row>
    <row r="9" spans="1:9" ht="12.95" customHeight="1" x14ac:dyDescent="0.25">
      <c r="A9" s="654"/>
      <c r="B9" s="339" t="s">
        <v>3</v>
      </c>
      <c r="C9" s="340">
        <v>12</v>
      </c>
      <c r="D9" s="341">
        <v>0.4</v>
      </c>
      <c r="E9" s="340">
        <v>1500</v>
      </c>
      <c r="F9" s="341">
        <v>49.5</v>
      </c>
      <c r="G9" s="340">
        <v>1516</v>
      </c>
      <c r="H9" s="341">
        <v>50.1</v>
      </c>
      <c r="I9" s="342">
        <v>3028</v>
      </c>
    </row>
    <row r="10" spans="1:9" ht="12.95" customHeight="1" x14ac:dyDescent="0.25">
      <c r="A10" s="652" t="s">
        <v>149</v>
      </c>
      <c r="B10" s="117" t="s">
        <v>146</v>
      </c>
      <c r="C10" s="327">
        <v>14</v>
      </c>
      <c r="D10" s="328">
        <v>1.9</v>
      </c>
      <c r="E10" s="327">
        <v>386</v>
      </c>
      <c r="F10" s="328">
        <v>52.4</v>
      </c>
      <c r="G10" s="327">
        <v>336</v>
      </c>
      <c r="H10" s="328">
        <v>45.7</v>
      </c>
      <c r="I10" s="329">
        <v>736</v>
      </c>
    </row>
    <row r="11" spans="1:9" ht="12.95" customHeight="1" x14ac:dyDescent="0.25">
      <c r="A11" s="653"/>
      <c r="B11" s="117" t="s">
        <v>148</v>
      </c>
      <c r="C11" s="327">
        <v>202</v>
      </c>
      <c r="D11" s="328">
        <v>28.5</v>
      </c>
      <c r="E11" s="327">
        <v>106</v>
      </c>
      <c r="F11" s="328">
        <v>14.9</v>
      </c>
      <c r="G11" s="327">
        <v>402</v>
      </c>
      <c r="H11" s="328">
        <v>56.6</v>
      </c>
      <c r="I11" s="329">
        <v>710</v>
      </c>
    </row>
    <row r="12" spans="1:9" ht="12.95" customHeight="1" x14ac:dyDescent="0.25">
      <c r="A12" s="654"/>
      <c r="B12" s="339" t="s">
        <v>3</v>
      </c>
      <c r="C12" s="340">
        <v>216</v>
      </c>
      <c r="D12" s="341">
        <v>14.9</v>
      </c>
      <c r="E12" s="340">
        <v>492</v>
      </c>
      <c r="F12" s="341">
        <v>34</v>
      </c>
      <c r="G12" s="340">
        <v>738</v>
      </c>
      <c r="H12" s="341">
        <v>51</v>
      </c>
      <c r="I12" s="342">
        <v>1446</v>
      </c>
    </row>
    <row r="13" spans="1:9" ht="12.95" customHeight="1" x14ac:dyDescent="0.25">
      <c r="A13" s="652" t="s">
        <v>151</v>
      </c>
      <c r="B13" s="117" t="s">
        <v>146</v>
      </c>
      <c r="C13" s="327">
        <v>21</v>
      </c>
      <c r="D13" s="328">
        <v>0.4</v>
      </c>
      <c r="E13" s="327">
        <v>3156</v>
      </c>
      <c r="F13" s="328">
        <v>66.599999999999994</v>
      </c>
      <c r="G13" s="327">
        <v>1561</v>
      </c>
      <c r="H13" s="328">
        <v>32.9</v>
      </c>
      <c r="I13" s="329">
        <v>4738</v>
      </c>
    </row>
    <row r="14" spans="1:9" ht="12.95" customHeight="1" x14ac:dyDescent="0.25">
      <c r="A14" s="653"/>
      <c r="B14" s="117" t="s">
        <v>147</v>
      </c>
      <c r="C14" s="327">
        <v>81</v>
      </c>
      <c r="D14" s="328">
        <v>17.5</v>
      </c>
      <c r="E14" s="327">
        <v>290</v>
      </c>
      <c r="F14" s="328">
        <v>62.8</v>
      </c>
      <c r="G14" s="327">
        <v>91</v>
      </c>
      <c r="H14" s="328">
        <v>19.7</v>
      </c>
      <c r="I14" s="329">
        <v>462</v>
      </c>
    </row>
    <row r="15" spans="1:9" ht="12.95" customHeight="1" x14ac:dyDescent="0.25">
      <c r="A15" s="653"/>
      <c r="B15" s="117" t="s">
        <v>148</v>
      </c>
      <c r="C15" s="327">
        <v>348</v>
      </c>
      <c r="D15" s="328">
        <v>12.8</v>
      </c>
      <c r="E15" s="327">
        <v>1499</v>
      </c>
      <c r="F15" s="328">
        <v>55.1</v>
      </c>
      <c r="G15" s="327">
        <v>873</v>
      </c>
      <c r="H15" s="328">
        <v>32.1</v>
      </c>
      <c r="I15" s="329">
        <v>2720</v>
      </c>
    </row>
    <row r="16" spans="1:9" ht="12.95" customHeight="1" x14ac:dyDescent="0.25">
      <c r="A16" s="654"/>
      <c r="B16" s="339" t="s">
        <v>3</v>
      </c>
      <c r="C16" s="340">
        <v>450</v>
      </c>
      <c r="D16" s="341">
        <v>5.7</v>
      </c>
      <c r="E16" s="340">
        <v>4945</v>
      </c>
      <c r="F16" s="341">
        <v>62.4</v>
      </c>
      <c r="G16" s="340">
        <v>2525</v>
      </c>
      <c r="H16" s="341">
        <v>31.9</v>
      </c>
      <c r="I16" s="342">
        <v>7920</v>
      </c>
    </row>
    <row r="17" spans="1:9" ht="12.95" customHeight="1" x14ac:dyDescent="0.25">
      <c r="A17" s="652" t="s">
        <v>152</v>
      </c>
      <c r="B17" s="117" t="s">
        <v>146</v>
      </c>
      <c r="C17" s="327">
        <v>121</v>
      </c>
      <c r="D17" s="328">
        <v>2</v>
      </c>
      <c r="E17" s="327">
        <v>3790</v>
      </c>
      <c r="F17" s="328">
        <v>63.5</v>
      </c>
      <c r="G17" s="327">
        <v>2053</v>
      </c>
      <c r="H17" s="328">
        <v>34.4</v>
      </c>
      <c r="I17" s="329">
        <v>5964</v>
      </c>
    </row>
    <row r="18" spans="1:9" ht="12.95" customHeight="1" x14ac:dyDescent="0.25">
      <c r="A18" s="653"/>
      <c r="B18" s="117" t="s">
        <v>147</v>
      </c>
      <c r="C18" s="327">
        <v>47</v>
      </c>
      <c r="D18" s="328">
        <v>5.0999999999999996</v>
      </c>
      <c r="E18" s="327">
        <v>121</v>
      </c>
      <c r="F18" s="328">
        <v>13.1</v>
      </c>
      <c r="G18" s="327">
        <v>759</v>
      </c>
      <c r="H18" s="328">
        <v>81.900000000000006</v>
      </c>
      <c r="I18" s="329">
        <v>927</v>
      </c>
    </row>
    <row r="19" spans="1:9" ht="12.95" customHeight="1" x14ac:dyDescent="0.25">
      <c r="A19" s="653"/>
      <c r="B19" s="117" t="s">
        <v>148</v>
      </c>
      <c r="C19" s="327">
        <v>250</v>
      </c>
      <c r="D19" s="328">
        <v>6.6</v>
      </c>
      <c r="E19" s="327">
        <v>1221</v>
      </c>
      <c r="F19" s="328">
        <v>32</v>
      </c>
      <c r="G19" s="327">
        <v>2339</v>
      </c>
      <c r="H19" s="328">
        <v>61.4</v>
      </c>
      <c r="I19" s="329">
        <v>3810</v>
      </c>
    </row>
    <row r="20" spans="1:9" ht="12.95" customHeight="1" x14ac:dyDescent="0.25">
      <c r="A20" s="654"/>
      <c r="B20" s="339" t="s">
        <v>3</v>
      </c>
      <c r="C20" s="340">
        <v>418</v>
      </c>
      <c r="D20" s="341">
        <v>3.9</v>
      </c>
      <c r="E20" s="340">
        <v>5132</v>
      </c>
      <c r="F20" s="341">
        <v>48</v>
      </c>
      <c r="G20" s="340">
        <v>5151</v>
      </c>
      <c r="H20" s="341">
        <v>48.1</v>
      </c>
      <c r="I20" s="342">
        <v>10701</v>
      </c>
    </row>
    <row r="21" spans="1:9" ht="12.95" customHeight="1" x14ac:dyDescent="0.25">
      <c r="A21" s="655" t="s">
        <v>153</v>
      </c>
      <c r="B21" s="118" t="s">
        <v>146</v>
      </c>
      <c r="C21" s="330">
        <v>156</v>
      </c>
      <c r="D21" s="331">
        <v>1.2</v>
      </c>
      <c r="E21" s="330">
        <v>8457</v>
      </c>
      <c r="F21" s="331">
        <v>64.599999999999994</v>
      </c>
      <c r="G21" s="330">
        <v>4476</v>
      </c>
      <c r="H21" s="331">
        <v>34.200000000000003</v>
      </c>
      <c r="I21" s="332">
        <v>13089</v>
      </c>
    </row>
    <row r="22" spans="1:9" ht="12.95" customHeight="1" x14ac:dyDescent="0.25">
      <c r="A22" s="656"/>
      <c r="B22" s="119" t="s">
        <v>147</v>
      </c>
      <c r="C22" s="327">
        <v>140</v>
      </c>
      <c r="D22" s="328">
        <v>7.7</v>
      </c>
      <c r="E22" s="327">
        <v>490</v>
      </c>
      <c r="F22" s="328">
        <v>26.8</v>
      </c>
      <c r="G22" s="327">
        <v>1196</v>
      </c>
      <c r="H22" s="328">
        <v>65.5</v>
      </c>
      <c r="I22" s="329">
        <v>1826</v>
      </c>
    </row>
    <row r="23" spans="1:9" ht="12.95" customHeight="1" x14ac:dyDescent="0.25">
      <c r="A23" s="656"/>
      <c r="B23" s="119" t="s">
        <v>148</v>
      </c>
      <c r="C23" s="327">
        <v>800</v>
      </c>
      <c r="D23" s="328">
        <v>9.8000000000000007</v>
      </c>
      <c r="E23" s="327">
        <v>3122</v>
      </c>
      <c r="F23" s="328">
        <v>38.200000000000003</v>
      </c>
      <c r="G23" s="327">
        <v>4258</v>
      </c>
      <c r="H23" s="328">
        <v>52.1</v>
      </c>
      <c r="I23" s="329">
        <v>8180</v>
      </c>
    </row>
    <row r="24" spans="1:9" ht="12.95" customHeight="1" x14ac:dyDescent="0.25">
      <c r="A24" s="657"/>
      <c r="B24" s="339" t="s">
        <v>3</v>
      </c>
      <c r="C24" s="343">
        <v>1096</v>
      </c>
      <c r="D24" s="344">
        <v>4.7</v>
      </c>
      <c r="E24" s="343">
        <v>12069</v>
      </c>
      <c r="F24" s="344">
        <v>52.3</v>
      </c>
      <c r="G24" s="343">
        <v>9930</v>
      </c>
      <c r="H24" s="344">
        <v>43</v>
      </c>
      <c r="I24" s="345">
        <v>23095</v>
      </c>
    </row>
  </sheetData>
  <mergeCells count="10">
    <mergeCell ref="A10:A12"/>
    <mergeCell ref="A13:A16"/>
    <mergeCell ref="A17:A20"/>
    <mergeCell ref="A21:A24"/>
    <mergeCell ref="A4:B5"/>
    <mergeCell ref="C4:D4"/>
    <mergeCell ref="E4:F4"/>
    <mergeCell ref="G4:H4"/>
    <mergeCell ref="I4:I5"/>
    <mergeCell ref="A6:A9"/>
  </mergeCells>
  <pageMargins left="0.08" right="0.08" top="1" bottom="1" header="0.5" footer="0.4921259845"/>
  <pageSetup orientation="portrait" horizontalDpi="300" verticalDpi="300" r:id="rId1"/>
  <headerFooter>
    <oddHeader>Régime scolaire des établissements privés par département_x000D_Année scolaire 2018-2019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4"/>
  <sheetViews>
    <sheetView showGridLines="0" workbookViewId="0">
      <selection activeCell="A50" sqref="A50"/>
    </sheetView>
  </sheetViews>
  <sheetFormatPr baseColWidth="10" defaultRowHeight="15" x14ac:dyDescent="0.25"/>
  <cols>
    <col min="1" max="1" width="10.7109375" style="108" customWidth="1"/>
    <col min="2" max="2" width="14.28515625" style="108" bestFit="1" customWidth="1"/>
    <col min="3" max="14" width="6.7109375" style="108" customWidth="1"/>
    <col min="15" max="16384" width="11.42578125" style="108"/>
  </cols>
  <sheetData>
    <row r="1" spans="1:14" s="10" customFormat="1" ht="18" x14ac:dyDescent="0.25">
      <c r="A1" s="5" t="s">
        <v>454</v>
      </c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158"/>
      <c r="N1" s="158"/>
    </row>
    <row r="2" spans="1:14" s="182" customFormat="1" ht="15.75" x14ac:dyDescent="0.25">
      <c r="A2" s="1" t="s">
        <v>510</v>
      </c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  <c r="N2" s="191"/>
    </row>
    <row r="3" spans="1:14" s="10" customFormat="1" ht="18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59"/>
      <c r="M3" s="159"/>
      <c r="N3" s="159"/>
    </row>
    <row r="4" spans="1:14" ht="12.95" customHeight="1" x14ac:dyDescent="0.25">
      <c r="A4" s="10" t="s">
        <v>128</v>
      </c>
      <c r="B4" s="66"/>
      <c r="C4" s="67" t="s">
        <v>0</v>
      </c>
      <c r="D4" s="68"/>
      <c r="E4" s="69"/>
      <c r="F4" s="67" t="s">
        <v>142</v>
      </c>
      <c r="G4" s="68"/>
      <c r="H4" s="69"/>
      <c r="I4" s="67" t="s">
        <v>2</v>
      </c>
      <c r="J4" s="70"/>
      <c r="K4" s="70"/>
      <c r="L4" s="71" t="s">
        <v>3</v>
      </c>
      <c r="M4" s="70"/>
      <c r="N4" s="107"/>
    </row>
    <row r="5" spans="1:14" ht="12.95" customHeight="1" x14ac:dyDescent="0.25">
      <c r="A5" s="10"/>
      <c r="B5" s="72"/>
      <c r="C5" s="160" t="s">
        <v>155</v>
      </c>
      <c r="D5" s="161" t="s">
        <v>154</v>
      </c>
      <c r="E5" s="162" t="s">
        <v>3</v>
      </c>
      <c r="F5" s="160" t="s">
        <v>155</v>
      </c>
      <c r="G5" s="161" t="s">
        <v>154</v>
      </c>
      <c r="H5" s="162" t="s">
        <v>3</v>
      </c>
      <c r="I5" s="160" t="s">
        <v>155</v>
      </c>
      <c r="J5" s="161" t="s">
        <v>154</v>
      </c>
      <c r="K5" s="160" t="s">
        <v>3</v>
      </c>
      <c r="L5" s="163" t="s">
        <v>155</v>
      </c>
      <c r="M5" s="161" t="s">
        <v>154</v>
      </c>
      <c r="N5" s="162" t="s">
        <v>3</v>
      </c>
    </row>
    <row r="6" spans="1:14" ht="12.95" customHeight="1" x14ac:dyDescent="0.25">
      <c r="A6" s="660" t="s">
        <v>145</v>
      </c>
      <c r="B6" s="109" t="s">
        <v>146</v>
      </c>
      <c r="C6" s="282">
        <v>0</v>
      </c>
      <c r="D6" s="283">
        <v>0</v>
      </c>
      <c r="E6" s="284">
        <v>0</v>
      </c>
      <c r="F6" s="282">
        <v>554</v>
      </c>
      <c r="G6" s="283">
        <v>571</v>
      </c>
      <c r="H6" s="284">
        <v>1125</v>
      </c>
      <c r="I6" s="282">
        <v>271</v>
      </c>
      <c r="J6" s="283">
        <v>255</v>
      </c>
      <c r="K6" s="285">
        <v>526</v>
      </c>
      <c r="L6" s="286">
        <v>825</v>
      </c>
      <c r="M6" s="283">
        <v>826</v>
      </c>
      <c r="N6" s="287">
        <v>1651</v>
      </c>
    </row>
    <row r="7" spans="1:14" ht="12.95" customHeight="1" x14ac:dyDescent="0.25">
      <c r="A7" s="661"/>
      <c r="B7" s="110" t="s">
        <v>147</v>
      </c>
      <c r="C7" s="282">
        <v>6</v>
      </c>
      <c r="D7" s="283">
        <v>6</v>
      </c>
      <c r="E7" s="284">
        <v>12</v>
      </c>
      <c r="F7" s="282">
        <v>30</v>
      </c>
      <c r="G7" s="283">
        <v>49</v>
      </c>
      <c r="H7" s="284">
        <v>79</v>
      </c>
      <c r="I7" s="282">
        <v>201</v>
      </c>
      <c r="J7" s="283">
        <v>145</v>
      </c>
      <c r="K7" s="285">
        <v>346</v>
      </c>
      <c r="L7" s="286">
        <v>237</v>
      </c>
      <c r="M7" s="283">
        <v>200</v>
      </c>
      <c r="N7" s="287">
        <v>437</v>
      </c>
    </row>
    <row r="8" spans="1:14" ht="12.95" customHeight="1" x14ac:dyDescent="0.25">
      <c r="A8" s="661"/>
      <c r="B8" s="110" t="s">
        <v>148</v>
      </c>
      <c r="C8" s="282">
        <v>0</v>
      </c>
      <c r="D8" s="283">
        <v>0</v>
      </c>
      <c r="E8" s="284">
        <v>0</v>
      </c>
      <c r="F8" s="282">
        <v>148</v>
      </c>
      <c r="G8" s="283">
        <v>148</v>
      </c>
      <c r="H8" s="284">
        <v>296</v>
      </c>
      <c r="I8" s="282">
        <v>439</v>
      </c>
      <c r="J8" s="283">
        <v>205</v>
      </c>
      <c r="K8" s="285">
        <v>644</v>
      </c>
      <c r="L8" s="286">
        <v>587</v>
      </c>
      <c r="M8" s="283">
        <v>353</v>
      </c>
      <c r="N8" s="287">
        <v>940</v>
      </c>
    </row>
    <row r="9" spans="1:14" ht="12.95" customHeight="1" x14ac:dyDescent="0.25">
      <c r="A9" s="662"/>
      <c r="B9" s="111" t="s">
        <v>3</v>
      </c>
      <c r="C9" s="288">
        <v>6</v>
      </c>
      <c r="D9" s="289">
        <v>6</v>
      </c>
      <c r="E9" s="288">
        <v>12</v>
      </c>
      <c r="F9" s="288">
        <v>732</v>
      </c>
      <c r="G9" s="289">
        <v>768</v>
      </c>
      <c r="H9" s="288">
        <v>1500</v>
      </c>
      <c r="I9" s="288">
        <v>911</v>
      </c>
      <c r="J9" s="289">
        <v>605</v>
      </c>
      <c r="K9" s="288">
        <v>1516</v>
      </c>
      <c r="L9" s="290">
        <v>1649</v>
      </c>
      <c r="M9" s="289">
        <v>1379</v>
      </c>
      <c r="N9" s="291">
        <v>3028</v>
      </c>
    </row>
    <row r="10" spans="1:14" ht="12.95" customHeight="1" x14ac:dyDescent="0.25">
      <c r="A10" s="660" t="s">
        <v>149</v>
      </c>
      <c r="B10" s="109" t="s">
        <v>146</v>
      </c>
      <c r="C10" s="292">
        <v>5</v>
      </c>
      <c r="D10" s="293">
        <v>9</v>
      </c>
      <c r="E10" s="294">
        <v>14</v>
      </c>
      <c r="F10" s="292">
        <v>193</v>
      </c>
      <c r="G10" s="293">
        <v>193</v>
      </c>
      <c r="H10" s="294">
        <v>386</v>
      </c>
      <c r="I10" s="292">
        <v>165</v>
      </c>
      <c r="J10" s="293">
        <v>171</v>
      </c>
      <c r="K10" s="295">
        <v>336</v>
      </c>
      <c r="L10" s="296">
        <v>363</v>
      </c>
      <c r="M10" s="293">
        <v>373</v>
      </c>
      <c r="N10" s="297">
        <v>736</v>
      </c>
    </row>
    <row r="11" spans="1:14" ht="12.95" customHeight="1" x14ac:dyDescent="0.25">
      <c r="A11" s="661"/>
      <c r="B11" s="110" t="s">
        <v>148</v>
      </c>
      <c r="C11" s="282">
        <v>118</v>
      </c>
      <c r="D11" s="283">
        <v>84</v>
      </c>
      <c r="E11" s="284">
        <v>202</v>
      </c>
      <c r="F11" s="282">
        <v>62</v>
      </c>
      <c r="G11" s="283">
        <v>44</v>
      </c>
      <c r="H11" s="284">
        <v>106</v>
      </c>
      <c r="I11" s="282">
        <v>249</v>
      </c>
      <c r="J11" s="283">
        <v>153</v>
      </c>
      <c r="K11" s="285">
        <v>402</v>
      </c>
      <c r="L11" s="286">
        <v>429</v>
      </c>
      <c r="M11" s="283">
        <v>281</v>
      </c>
      <c r="N11" s="287">
        <v>710</v>
      </c>
    </row>
    <row r="12" spans="1:14" ht="12.95" customHeight="1" x14ac:dyDescent="0.25">
      <c r="A12" s="662"/>
      <c r="B12" s="112" t="s">
        <v>3</v>
      </c>
      <c r="C12" s="298">
        <v>123</v>
      </c>
      <c r="D12" s="299">
        <v>93</v>
      </c>
      <c r="E12" s="298">
        <v>216</v>
      </c>
      <c r="F12" s="298">
        <v>255</v>
      </c>
      <c r="G12" s="299">
        <v>237</v>
      </c>
      <c r="H12" s="298">
        <v>492</v>
      </c>
      <c r="I12" s="298">
        <v>414</v>
      </c>
      <c r="J12" s="299">
        <v>324</v>
      </c>
      <c r="K12" s="298">
        <v>738</v>
      </c>
      <c r="L12" s="300">
        <v>792</v>
      </c>
      <c r="M12" s="299">
        <v>654</v>
      </c>
      <c r="N12" s="301">
        <v>1446</v>
      </c>
    </row>
    <row r="13" spans="1:14" ht="12.95" customHeight="1" x14ac:dyDescent="0.25">
      <c r="A13" s="660" t="s">
        <v>151</v>
      </c>
      <c r="B13" s="110" t="s">
        <v>146</v>
      </c>
      <c r="C13" s="282">
        <v>9</v>
      </c>
      <c r="D13" s="283">
        <v>12</v>
      </c>
      <c r="E13" s="284">
        <v>21</v>
      </c>
      <c r="F13" s="282">
        <v>1498</v>
      </c>
      <c r="G13" s="283">
        <v>1658</v>
      </c>
      <c r="H13" s="284">
        <v>3156</v>
      </c>
      <c r="I13" s="282">
        <v>761</v>
      </c>
      <c r="J13" s="283">
        <v>800</v>
      </c>
      <c r="K13" s="285">
        <v>1561</v>
      </c>
      <c r="L13" s="286">
        <v>2268</v>
      </c>
      <c r="M13" s="283">
        <v>2470</v>
      </c>
      <c r="N13" s="287">
        <v>4738</v>
      </c>
    </row>
    <row r="14" spans="1:14" ht="12.95" customHeight="1" x14ac:dyDescent="0.25">
      <c r="A14" s="661"/>
      <c r="B14" s="110" t="s">
        <v>147</v>
      </c>
      <c r="C14" s="282">
        <v>4</v>
      </c>
      <c r="D14" s="283">
        <v>77</v>
      </c>
      <c r="E14" s="284">
        <v>81</v>
      </c>
      <c r="F14" s="282">
        <v>25</v>
      </c>
      <c r="G14" s="283">
        <v>265</v>
      </c>
      <c r="H14" s="284">
        <v>290</v>
      </c>
      <c r="I14" s="282">
        <v>21</v>
      </c>
      <c r="J14" s="283">
        <v>70</v>
      </c>
      <c r="K14" s="285">
        <v>91</v>
      </c>
      <c r="L14" s="286">
        <v>50</v>
      </c>
      <c r="M14" s="283">
        <v>412</v>
      </c>
      <c r="N14" s="287">
        <v>462</v>
      </c>
    </row>
    <row r="15" spans="1:14" ht="12.95" customHeight="1" x14ac:dyDescent="0.25">
      <c r="A15" s="661"/>
      <c r="B15" s="110" t="s">
        <v>148</v>
      </c>
      <c r="C15" s="282">
        <v>208</v>
      </c>
      <c r="D15" s="283">
        <v>140</v>
      </c>
      <c r="E15" s="284">
        <v>348</v>
      </c>
      <c r="F15" s="282">
        <v>814</v>
      </c>
      <c r="G15" s="283">
        <v>685</v>
      </c>
      <c r="H15" s="284">
        <v>1499</v>
      </c>
      <c r="I15" s="282">
        <v>521</v>
      </c>
      <c r="J15" s="283">
        <v>352</v>
      </c>
      <c r="K15" s="285">
        <v>873</v>
      </c>
      <c r="L15" s="286">
        <v>1543</v>
      </c>
      <c r="M15" s="283">
        <v>1177</v>
      </c>
      <c r="N15" s="287">
        <v>2720</v>
      </c>
    </row>
    <row r="16" spans="1:14" ht="12.95" customHeight="1" x14ac:dyDescent="0.25">
      <c r="A16" s="662"/>
      <c r="B16" s="111" t="s">
        <v>3</v>
      </c>
      <c r="C16" s="288">
        <v>221</v>
      </c>
      <c r="D16" s="289">
        <v>229</v>
      </c>
      <c r="E16" s="288">
        <v>450</v>
      </c>
      <c r="F16" s="288">
        <v>2337</v>
      </c>
      <c r="G16" s="289">
        <v>2608</v>
      </c>
      <c r="H16" s="288">
        <v>4945</v>
      </c>
      <c r="I16" s="288">
        <v>1303</v>
      </c>
      <c r="J16" s="289">
        <v>1222</v>
      </c>
      <c r="K16" s="288">
        <v>2525</v>
      </c>
      <c r="L16" s="290">
        <v>3861</v>
      </c>
      <c r="M16" s="289">
        <v>4059</v>
      </c>
      <c r="N16" s="291">
        <v>7920</v>
      </c>
    </row>
    <row r="17" spans="1:14" ht="12.95" customHeight="1" x14ac:dyDescent="0.25">
      <c r="A17" s="660" t="s">
        <v>152</v>
      </c>
      <c r="B17" s="109" t="s">
        <v>146</v>
      </c>
      <c r="C17" s="292">
        <v>49</v>
      </c>
      <c r="D17" s="293">
        <v>72</v>
      </c>
      <c r="E17" s="294">
        <v>121</v>
      </c>
      <c r="F17" s="292">
        <v>1858</v>
      </c>
      <c r="G17" s="293">
        <v>1932</v>
      </c>
      <c r="H17" s="294">
        <v>3790</v>
      </c>
      <c r="I17" s="292">
        <v>1025</v>
      </c>
      <c r="J17" s="293">
        <v>1028</v>
      </c>
      <c r="K17" s="295">
        <v>2053</v>
      </c>
      <c r="L17" s="296">
        <v>2932</v>
      </c>
      <c r="M17" s="293">
        <v>3032</v>
      </c>
      <c r="N17" s="297">
        <v>5964</v>
      </c>
    </row>
    <row r="18" spans="1:14" ht="12.95" customHeight="1" x14ac:dyDescent="0.25">
      <c r="A18" s="661"/>
      <c r="B18" s="110" t="s">
        <v>147</v>
      </c>
      <c r="C18" s="282">
        <v>20</v>
      </c>
      <c r="D18" s="283">
        <v>27</v>
      </c>
      <c r="E18" s="284">
        <v>47</v>
      </c>
      <c r="F18" s="282">
        <v>60</v>
      </c>
      <c r="G18" s="283">
        <v>61</v>
      </c>
      <c r="H18" s="284">
        <v>121</v>
      </c>
      <c r="I18" s="282">
        <v>443</v>
      </c>
      <c r="J18" s="283">
        <v>316</v>
      </c>
      <c r="K18" s="285">
        <v>759</v>
      </c>
      <c r="L18" s="286">
        <v>523</v>
      </c>
      <c r="M18" s="283">
        <v>404</v>
      </c>
      <c r="N18" s="287">
        <v>927</v>
      </c>
    </row>
    <row r="19" spans="1:14" ht="12.95" customHeight="1" x14ac:dyDescent="0.25">
      <c r="A19" s="661"/>
      <c r="B19" s="110" t="s">
        <v>148</v>
      </c>
      <c r="C19" s="282">
        <v>108</v>
      </c>
      <c r="D19" s="283">
        <v>142</v>
      </c>
      <c r="E19" s="284">
        <v>250</v>
      </c>
      <c r="F19" s="282">
        <v>645</v>
      </c>
      <c r="G19" s="283">
        <v>576</v>
      </c>
      <c r="H19" s="284">
        <v>1221</v>
      </c>
      <c r="I19" s="282">
        <v>1153</v>
      </c>
      <c r="J19" s="283">
        <v>1186</v>
      </c>
      <c r="K19" s="285">
        <v>2339</v>
      </c>
      <c r="L19" s="286">
        <v>1906</v>
      </c>
      <c r="M19" s="283">
        <v>1904</v>
      </c>
      <c r="N19" s="287">
        <v>3810</v>
      </c>
    </row>
    <row r="20" spans="1:14" ht="12.95" customHeight="1" x14ac:dyDescent="0.25">
      <c r="A20" s="662"/>
      <c r="B20" s="112" t="s">
        <v>3</v>
      </c>
      <c r="C20" s="298">
        <v>177</v>
      </c>
      <c r="D20" s="299">
        <v>241</v>
      </c>
      <c r="E20" s="298">
        <v>418</v>
      </c>
      <c r="F20" s="298">
        <v>2563</v>
      </c>
      <c r="G20" s="299">
        <v>2569</v>
      </c>
      <c r="H20" s="298">
        <v>5132</v>
      </c>
      <c r="I20" s="298">
        <v>2621</v>
      </c>
      <c r="J20" s="299">
        <v>2530</v>
      </c>
      <c r="K20" s="298">
        <v>5151</v>
      </c>
      <c r="L20" s="300">
        <v>5361</v>
      </c>
      <c r="M20" s="299">
        <v>5340</v>
      </c>
      <c r="N20" s="301">
        <v>10701</v>
      </c>
    </row>
    <row r="21" spans="1:14" ht="12.95" customHeight="1" x14ac:dyDescent="0.25">
      <c r="A21" s="660" t="s">
        <v>153</v>
      </c>
      <c r="B21" s="113" t="s">
        <v>146</v>
      </c>
      <c r="C21" s="292">
        <v>63</v>
      </c>
      <c r="D21" s="293">
        <v>93</v>
      </c>
      <c r="E21" s="294">
        <v>156</v>
      </c>
      <c r="F21" s="292">
        <v>4103</v>
      </c>
      <c r="G21" s="293">
        <v>4354</v>
      </c>
      <c r="H21" s="294">
        <v>8457</v>
      </c>
      <c r="I21" s="292">
        <v>2222</v>
      </c>
      <c r="J21" s="293">
        <v>2254</v>
      </c>
      <c r="K21" s="294">
        <v>4476</v>
      </c>
      <c r="L21" s="296">
        <v>6388</v>
      </c>
      <c r="M21" s="293">
        <v>6701</v>
      </c>
      <c r="N21" s="302">
        <v>13089</v>
      </c>
    </row>
    <row r="22" spans="1:14" ht="12.95" customHeight="1" x14ac:dyDescent="0.25">
      <c r="A22" s="661"/>
      <c r="B22" s="114" t="s">
        <v>147</v>
      </c>
      <c r="C22" s="282">
        <v>30</v>
      </c>
      <c r="D22" s="283">
        <v>110</v>
      </c>
      <c r="E22" s="284">
        <v>140</v>
      </c>
      <c r="F22" s="282">
        <v>115</v>
      </c>
      <c r="G22" s="283">
        <v>375</v>
      </c>
      <c r="H22" s="284">
        <v>490</v>
      </c>
      <c r="I22" s="282">
        <v>665</v>
      </c>
      <c r="J22" s="283">
        <v>531</v>
      </c>
      <c r="K22" s="284">
        <v>1196</v>
      </c>
      <c r="L22" s="286">
        <v>810</v>
      </c>
      <c r="M22" s="283">
        <v>1016</v>
      </c>
      <c r="N22" s="303">
        <v>1826</v>
      </c>
    </row>
    <row r="23" spans="1:14" ht="12.95" customHeight="1" x14ac:dyDescent="0.25">
      <c r="A23" s="661"/>
      <c r="B23" s="114" t="s">
        <v>148</v>
      </c>
      <c r="C23" s="282">
        <v>434</v>
      </c>
      <c r="D23" s="283">
        <v>366</v>
      </c>
      <c r="E23" s="284">
        <v>800</v>
      </c>
      <c r="F23" s="282">
        <v>1669</v>
      </c>
      <c r="G23" s="283">
        <v>1453</v>
      </c>
      <c r="H23" s="284">
        <v>3122</v>
      </c>
      <c r="I23" s="282">
        <v>2362</v>
      </c>
      <c r="J23" s="283">
        <v>1896</v>
      </c>
      <c r="K23" s="284">
        <v>4258</v>
      </c>
      <c r="L23" s="286">
        <v>4465</v>
      </c>
      <c r="M23" s="283">
        <v>3715</v>
      </c>
      <c r="N23" s="303">
        <v>8180</v>
      </c>
    </row>
    <row r="24" spans="1:14" ht="12.95" customHeight="1" x14ac:dyDescent="0.25">
      <c r="A24" s="662"/>
      <c r="B24" s="112" t="s">
        <v>3</v>
      </c>
      <c r="C24" s="304">
        <v>527</v>
      </c>
      <c r="D24" s="305">
        <v>569</v>
      </c>
      <c r="E24" s="304">
        <v>1096</v>
      </c>
      <c r="F24" s="304">
        <v>5887</v>
      </c>
      <c r="G24" s="305">
        <v>6182</v>
      </c>
      <c r="H24" s="304">
        <v>12069</v>
      </c>
      <c r="I24" s="304">
        <v>5249</v>
      </c>
      <c r="J24" s="305">
        <v>4681</v>
      </c>
      <c r="K24" s="304">
        <v>9930</v>
      </c>
      <c r="L24" s="306">
        <v>11663</v>
      </c>
      <c r="M24" s="305">
        <v>11432</v>
      </c>
      <c r="N24" s="307">
        <v>23095</v>
      </c>
    </row>
  </sheetData>
  <mergeCells count="5">
    <mergeCell ref="A6:A9"/>
    <mergeCell ref="A10:A12"/>
    <mergeCell ref="A13:A16"/>
    <mergeCell ref="A17:A20"/>
    <mergeCell ref="A21:A24"/>
  </mergeCells>
  <pageMargins left="0.08" right="0.08" top="1" bottom="1" header="0.5" footer="0.4921259845"/>
  <pageSetup orientation="portrait" horizontalDpi="300" verticalDpi="300" r:id="rId1"/>
  <headerFooter>
    <oddHeader>Régime scolaire des établissements privés par département et sexe_x000D_Année scolaire 2018-2019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99"/>
  <sheetViews>
    <sheetView showGridLines="0" zoomScaleNormal="100" workbookViewId="0">
      <selection activeCell="A100" sqref="A100"/>
    </sheetView>
  </sheetViews>
  <sheetFormatPr baseColWidth="10" defaultRowHeight="15" x14ac:dyDescent="0.25"/>
  <cols>
    <col min="1" max="1" width="25.7109375" style="108" customWidth="1"/>
    <col min="2" max="2" width="28.7109375" style="108" customWidth="1"/>
    <col min="3" max="14" width="5.7109375" style="108" customWidth="1"/>
    <col min="15" max="16384" width="11.42578125" style="108"/>
  </cols>
  <sheetData>
    <row r="1" spans="1:14" s="10" customFormat="1" ht="18" x14ac:dyDescent="0.25">
      <c r="A1" s="142" t="s">
        <v>455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82" customFormat="1" ht="15.75" x14ac:dyDescent="0.25">
      <c r="A2" s="1" t="s">
        <v>510</v>
      </c>
      <c r="B2" s="187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s="10" customFormat="1" x14ac:dyDescent="0.25">
      <c r="A3" s="11"/>
      <c r="B3" s="11"/>
      <c r="C3" s="12"/>
    </row>
    <row r="4" spans="1:14" ht="15.75" x14ac:dyDescent="0.25">
      <c r="A4" s="56" t="s">
        <v>128</v>
      </c>
      <c r="B4" s="57"/>
      <c r="C4" s="632" t="s">
        <v>0</v>
      </c>
      <c r="D4" s="633"/>
      <c r="E4" s="634"/>
      <c r="F4" s="632" t="s">
        <v>142</v>
      </c>
      <c r="G4" s="633"/>
      <c r="H4" s="634"/>
      <c r="I4" s="632" t="s">
        <v>2</v>
      </c>
      <c r="J4" s="633"/>
      <c r="K4" s="634"/>
      <c r="L4" s="632" t="s">
        <v>3</v>
      </c>
      <c r="M4" s="633"/>
      <c r="N4" s="634"/>
    </row>
    <row r="5" spans="1:14" ht="34.5" x14ac:dyDescent="0.25">
      <c r="A5" s="58"/>
      <c r="B5" s="59"/>
      <c r="C5" s="196" t="s">
        <v>155</v>
      </c>
      <c r="D5" s="197" t="s">
        <v>154</v>
      </c>
      <c r="E5" s="198" t="s">
        <v>3</v>
      </c>
      <c r="F5" s="199" t="s">
        <v>155</v>
      </c>
      <c r="G5" s="200" t="s">
        <v>154</v>
      </c>
      <c r="H5" s="201" t="s">
        <v>3</v>
      </c>
      <c r="I5" s="200" t="s">
        <v>155</v>
      </c>
      <c r="J5" s="197" t="s">
        <v>154</v>
      </c>
      <c r="K5" s="202" t="s">
        <v>3</v>
      </c>
      <c r="L5" s="200" t="s">
        <v>155</v>
      </c>
      <c r="M5" s="197" t="s">
        <v>154</v>
      </c>
      <c r="N5" s="198" t="s">
        <v>3</v>
      </c>
    </row>
    <row r="6" spans="1:14" x14ac:dyDescent="0.25">
      <c r="A6" s="637" t="s">
        <v>156</v>
      </c>
      <c r="B6" s="638"/>
      <c r="C6" s="273">
        <v>6</v>
      </c>
      <c r="D6" s="274">
        <v>6</v>
      </c>
      <c r="E6" s="275">
        <v>12</v>
      </c>
      <c r="F6" s="276">
        <v>732</v>
      </c>
      <c r="G6" s="274">
        <v>768</v>
      </c>
      <c r="H6" s="275">
        <v>1500</v>
      </c>
      <c r="I6" s="276">
        <v>911</v>
      </c>
      <c r="J6" s="274">
        <v>605</v>
      </c>
      <c r="K6" s="277">
        <v>1516</v>
      </c>
      <c r="L6" s="276">
        <v>1649</v>
      </c>
      <c r="M6" s="274">
        <v>1379</v>
      </c>
      <c r="N6" s="274">
        <v>3028</v>
      </c>
    </row>
    <row r="7" spans="1:14" s="168" customFormat="1" ht="9" x14ac:dyDescent="0.25">
      <c r="A7" s="60" t="s">
        <v>38</v>
      </c>
      <c r="B7" s="61" t="s">
        <v>329</v>
      </c>
      <c r="C7" s="211">
        <v>0</v>
      </c>
      <c r="D7" s="212">
        <v>0</v>
      </c>
      <c r="E7" s="213">
        <v>0</v>
      </c>
      <c r="F7" s="214">
        <v>175</v>
      </c>
      <c r="G7" s="215">
        <v>176</v>
      </c>
      <c r="H7" s="216">
        <v>351</v>
      </c>
      <c r="I7" s="215">
        <v>63</v>
      </c>
      <c r="J7" s="212">
        <v>65</v>
      </c>
      <c r="K7" s="217">
        <v>128</v>
      </c>
      <c r="L7" s="218">
        <v>238</v>
      </c>
      <c r="M7" s="219">
        <v>241</v>
      </c>
      <c r="N7" s="213">
        <v>479</v>
      </c>
    </row>
    <row r="8" spans="1:14" s="168" customFormat="1" ht="9" x14ac:dyDescent="0.25">
      <c r="A8" s="60"/>
      <c r="B8" s="61" t="s">
        <v>330</v>
      </c>
      <c r="C8" s="211">
        <v>0</v>
      </c>
      <c r="D8" s="212">
        <v>0</v>
      </c>
      <c r="E8" s="213">
        <v>0</v>
      </c>
      <c r="F8" s="214">
        <v>92</v>
      </c>
      <c r="G8" s="215">
        <v>108</v>
      </c>
      <c r="H8" s="216">
        <v>200</v>
      </c>
      <c r="I8" s="215">
        <v>70</v>
      </c>
      <c r="J8" s="212">
        <v>65</v>
      </c>
      <c r="K8" s="217">
        <v>135</v>
      </c>
      <c r="L8" s="218">
        <v>162</v>
      </c>
      <c r="M8" s="219">
        <v>173</v>
      </c>
      <c r="N8" s="213">
        <v>335</v>
      </c>
    </row>
    <row r="9" spans="1:14" s="168" customFormat="1" ht="9" x14ac:dyDescent="0.25">
      <c r="A9" s="60" t="s">
        <v>45</v>
      </c>
      <c r="B9" s="61" t="s">
        <v>331</v>
      </c>
      <c r="C9" s="211">
        <v>0</v>
      </c>
      <c r="D9" s="212">
        <v>0</v>
      </c>
      <c r="E9" s="213">
        <v>0</v>
      </c>
      <c r="F9" s="214">
        <v>69</v>
      </c>
      <c r="G9" s="215">
        <v>50</v>
      </c>
      <c r="H9" s="216">
        <v>119</v>
      </c>
      <c r="I9" s="215">
        <v>16</v>
      </c>
      <c r="J9" s="212">
        <v>17</v>
      </c>
      <c r="K9" s="217">
        <v>33</v>
      </c>
      <c r="L9" s="218">
        <v>85</v>
      </c>
      <c r="M9" s="219">
        <v>67</v>
      </c>
      <c r="N9" s="213">
        <v>152</v>
      </c>
    </row>
    <row r="10" spans="1:14" s="168" customFormat="1" ht="9" x14ac:dyDescent="0.25">
      <c r="A10" s="60"/>
      <c r="B10" s="61" t="s">
        <v>332</v>
      </c>
      <c r="C10" s="211">
        <v>0</v>
      </c>
      <c r="D10" s="212">
        <v>0</v>
      </c>
      <c r="E10" s="213">
        <v>0</v>
      </c>
      <c r="F10" s="214">
        <v>9</v>
      </c>
      <c r="G10" s="215">
        <v>3</v>
      </c>
      <c r="H10" s="216">
        <v>12</v>
      </c>
      <c r="I10" s="215">
        <v>29</v>
      </c>
      <c r="J10" s="212">
        <v>5</v>
      </c>
      <c r="K10" s="217">
        <v>34</v>
      </c>
      <c r="L10" s="218">
        <v>38</v>
      </c>
      <c r="M10" s="219">
        <v>8</v>
      </c>
      <c r="N10" s="213">
        <v>46</v>
      </c>
    </row>
    <row r="11" spans="1:14" s="168" customFormat="1" ht="9" x14ac:dyDescent="0.25">
      <c r="A11" s="60" t="s">
        <v>74</v>
      </c>
      <c r="B11" s="61" t="s">
        <v>333</v>
      </c>
      <c r="C11" s="211">
        <v>0</v>
      </c>
      <c r="D11" s="212">
        <v>0</v>
      </c>
      <c r="E11" s="213">
        <v>0</v>
      </c>
      <c r="F11" s="214">
        <v>70</v>
      </c>
      <c r="G11" s="215">
        <v>116</v>
      </c>
      <c r="H11" s="216">
        <v>186</v>
      </c>
      <c r="I11" s="215">
        <v>47</v>
      </c>
      <c r="J11" s="212">
        <v>37</v>
      </c>
      <c r="K11" s="217">
        <v>84</v>
      </c>
      <c r="L11" s="218">
        <v>117</v>
      </c>
      <c r="M11" s="219">
        <v>153</v>
      </c>
      <c r="N11" s="213">
        <v>270</v>
      </c>
    </row>
    <row r="12" spans="1:14" s="168" customFormat="1" ht="9" x14ac:dyDescent="0.25">
      <c r="A12" s="60"/>
      <c r="B12" s="61" t="s">
        <v>334</v>
      </c>
      <c r="C12" s="211">
        <v>6</v>
      </c>
      <c r="D12" s="212">
        <v>6</v>
      </c>
      <c r="E12" s="213">
        <v>12</v>
      </c>
      <c r="F12" s="214">
        <v>30</v>
      </c>
      <c r="G12" s="215">
        <v>49</v>
      </c>
      <c r="H12" s="216">
        <v>79</v>
      </c>
      <c r="I12" s="215">
        <v>30</v>
      </c>
      <c r="J12" s="212">
        <v>41</v>
      </c>
      <c r="K12" s="217">
        <v>71</v>
      </c>
      <c r="L12" s="218">
        <v>66</v>
      </c>
      <c r="M12" s="219">
        <v>96</v>
      </c>
      <c r="N12" s="213">
        <v>162</v>
      </c>
    </row>
    <row r="13" spans="1:14" s="168" customFormat="1" ht="9" x14ac:dyDescent="0.25">
      <c r="A13" s="60"/>
      <c r="B13" s="61" t="s">
        <v>335</v>
      </c>
      <c r="C13" s="211">
        <v>0</v>
      </c>
      <c r="D13" s="212">
        <v>0</v>
      </c>
      <c r="E13" s="213">
        <v>0</v>
      </c>
      <c r="F13" s="214">
        <v>15</v>
      </c>
      <c r="G13" s="215">
        <v>17</v>
      </c>
      <c r="H13" s="216">
        <v>32</v>
      </c>
      <c r="I13" s="215">
        <v>29</v>
      </c>
      <c r="J13" s="212">
        <v>13</v>
      </c>
      <c r="K13" s="217">
        <v>42</v>
      </c>
      <c r="L13" s="218">
        <v>44</v>
      </c>
      <c r="M13" s="219">
        <v>30</v>
      </c>
      <c r="N13" s="213">
        <v>74</v>
      </c>
    </row>
    <row r="14" spans="1:14" s="168" customFormat="1" ht="9" x14ac:dyDescent="0.25">
      <c r="A14" s="60" t="s">
        <v>77</v>
      </c>
      <c r="B14" s="61" t="s">
        <v>336</v>
      </c>
      <c r="C14" s="211">
        <v>0</v>
      </c>
      <c r="D14" s="212">
        <v>0</v>
      </c>
      <c r="E14" s="213">
        <v>0</v>
      </c>
      <c r="F14" s="214">
        <v>76</v>
      </c>
      <c r="G14" s="215">
        <v>88</v>
      </c>
      <c r="H14" s="216">
        <v>164</v>
      </c>
      <c r="I14" s="215">
        <v>41</v>
      </c>
      <c r="J14" s="212">
        <v>38</v>
      </c>
      <c r="K14" s="217">
        <v>79</v>
      </c>
      <c r="L14" s="218">
        <v>117</v>
      </c>
      <c r="M14" s="219">
        <v>126</v>
      </c>
      <c r="N14" s="213">
        <v>243</v>
      </c>
    </row>
    <row r="15" spans="1:14" s="168" customFormat="1" ht="9" x14ac:dyDescent="0.25">
      <c r="A15" s="60"/>
      <c r="B15" s="61" t="s">
        <v>337</v>
      </c>
      <c r="C15" s="211">
        <v>0</v>
      </c>
      <c r="D15" s="212">
        <v>0</v>
      </c>
      <c r="E15" s="213">
        <v>0</v>
      </c>
      <c r="F15" s="214">
        <v>0</v>
      </c>
      <c r="G15" s="215">
        <v>0</v>
      </c>
      <c r="H15" s="216">
        <v>0</v>
      </c>
      <c r="I15" s="215">
        <v>171</v>
      </c>
      <c r="J15" s="212">
        <v>104</v>
      </c>
      <c r="K15" s="217">
        <v>275</v>
      </c>
      <c r="L15" s="218">
        <v>171</v>
      </c>
      <c r="M15" s="219">
        <v>104</v>
      </c>
      <c r="N15" s="213">
        <v>275</v>
      </c>
    </row>
    <row r="16" spans="1:14" s="168" customFormat="1" ht="9" x14ac:dyDescent="0.25">
      <c r="A16" s="60"/>
      <c r="B16" s="61" t="s">
        <v>338</v>
      </c>
      <c r="C16" s="211">
        <v>0</v>
      </c>
      <c r="D16" s="212">
        <v>0</v>
      </c>
      <c r="E16" s="213">
        <v>0</v>
      </c>
      <c r="F16" s="214">
        <v>0</v>
      </c>
      <c r="G16" s="215">
        <v>0</v>
      </c>
      <c r="H16" s="216">
        <v>0</v>
      </c>
      <c r="I16" s="215">
        <v>66</v>
      </c>
      <c r="J16" s="212">
        <v>35</v>
      </c>
      <c r="K16" s="217">
        <v>101</v>
      </c>
      <c r="L16" s="218">
        <v>66</v>
      </c>
      <c r="M16" s="219">
        <v>35</v>
      </c>
      <c r="N16" s="213">
        <v>101</v>
      </c>
    </row>
    <row r="17" spans="1:14" s="168" customFormat="1" ht="9" x14ac:dyDescent="0.25">
      <c r="A17" s="60"/>
      <c r="B17" s="61" t="s">
        <v>339</v>
      </c>
      <c r="C17" s="211">
        <v>0</v>
      </c>
      <c r="D17" s="212">
        <v>0</v>
      </c>
      <c r="E17" s="213">
        <v>0</v>
      </c>
      <c r="F17" s="214">
        <v>32</v>
      </c>
      <c r="G17" s="215">
        <v>20</v>
      </c>
      <c r="H17" s="216">
        <v>52</v>
      </c>
      <c r="I17" s="215">
        <v>47</v>
      </c>
      <c r="J17" s="212">
        <v>24</v>
      </c>
      <c r="K17" s="217">
        <v>71</v>
      </c>
      <c r="L17" s="218">
        <v>79</v>
      </c>
      <c r="M17" s="219">
        <v>44</v>
      </c>
      <c r="N17" s="213">
        <v>123</v>
      </c>
    </row>
    <row r="18" spans="1:14" s="168" customFormat="1" ht="9" x14ac:dyDescent="0.25">
      <c r="A18" s="60" t="s">
        <v>110</v>
      </c>
      <c r="B18" s="61" t="s">
        <v>340</v>
      </c>
      <c r="C18" s="211">
        <v>0</v>
      </c>
      <c r="D18" s="212">
        <v>0</v>
      </c>
      <c r="E18" s="213">
        <v>0</v>
      </c>
      <c r="F18" s="214">
        <v>57</v>
      </c>
      <c r="G18" s="215">
        <v>50</v>
      </c>
      <c r="H18" s="216">
        <v>107</v>
      </c>
      <c r="I18" s="215">
        <v>8</v>
      </c>
      <c r="J18" s="212">
        <v>10</v>
      </c>
      <c r="K18" s="217">
        <v>18</v>
      </c>
      <c r="L18" s="218">
        <v>65</v>
      </c>
      <c r="M18" s="219">
        <v>60</v>
      </c>
      <c r="N18" s="213">
        <v>125</v>
      </c>
    </row>
    <row r="19" spans="1:14" s="168" customFormat="1" ht="9" x14ac:dyDescent="0.25">
      <c r="A19" s="60" t="s">
        <v>123</v>
      </c>
      <c r="B19" s="61" t="s">
        <v>341</v>
      </c>
      <c r="C19" s="211">
        <v>0</v>
      </c>
      <c r="D19" s="212">
        <v>0</v>
      </c>
      <c r="E19" s="213">
        <v>0</v>
      </c>
      <c r="F19" s="214">
        <v>107</v>
      </c>
      <c r="G19" s="215">
        <v>91</v>
      </c>
      <c r="H19" s="216">
        <v>198</v>
      </c>
      <c r="I19" s="215">
        <v>96</v>
      </c>
      <c r="J19" s="212">
        <v>88</v>
      </c>
      <c r="K19" s="217">
        <v>184</v>
      </c>
      <c r="L19" s="218">
        <v>203</v>
      </c>
      <c r="M19" s="219">
        <v>179</v>
      </c>
      <c r="N19" s="213">
        <v>382</v>
      </c>
    </row>
    <row r="20" spans="1:14" s="168" customFormat="1" ht="9" x14ac:dyDescent="0.25">
      <c r="A20" s="62"/>
      <c r="B20" s="63" t="s">
        <v>342</v>
      </c>
      <c r="C20" s="221">
        <v>0</v>
      </c>
      <c r="D20" s="222">
        <v>0</v>
      </c>
      <c r="E20" s="223">
        <v>0</v>
      </c>
      <c r="F20" s="224">
        <v>0</v>
      </c>
      <c r="G20" s="225">
        <v>0</v>
      </c>
      <c r="H20" s="242">
        <v>0</v>
      </c>
      <c r="I20" s="225">
        <v>198</v>
      </c>
      <c r="J20" s="222">
        <v>63</v>
      </c>
      <c r="K20" s="227">
        <v>261</v>
      </c>
      <c r="L20" s="228">
        <v>198</v>
      </c>
      <c r="M20" s="229">
        <v>63</v>
      </c>
      <c r="N20" s="223">
        <v>261</v>
      </c>
    </row>
    <row r="21" spans="1:14" s="168" customFormat="1" ht="9" x14ac:dyDescent="0.25"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</row>
    <row r="22" spans="1:14" s="168" customFormat="1" ht="9" x14ac:dyDescent="0.25"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</row>
    <row r="23" spans="1:14" s="168" customFormat="1" ht="9" x14ac:dyDescent="0.25"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</row>
    <row r="24" spans="1:14" s="168" customFormat="1" ht="9" x14ac:dyDescent="0.25"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</row>
    <row r="25" spans="1:14" s="168" customFormat="1" ht="9" x14ac:dyDescent="0.25"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</row>
    <row r="26" spans="1:14" s="168" customFormat="1" ht="9" x14ac:dyDescent="0.25"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</row>
    <row r="27" spans="1:14" s="168" customFormat="1" ht="9" x14ac:dyDescent="0.25"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  <row r="28" spans="1:14" s="168" customFormat="1" ht="9" x14ac:dyDescent="0.25"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</row>
    <row r="29" spans="1:14" s="168" customFormat="1" ht="9" x14ac:dyDescent="0.25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1:14" s="168" customFormat="1" ht="9" x14ac:dyDescent="0.25"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s="168" customFormat="1" ht="9" x14ac:dyDescent="0.25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4" s="168" customFormat="1" ht="9" x14ac:dyDescent="0.25"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3:14" s="168" customFormat="1" ht="9" x14ac:dyDescent="0.25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</row>
    <row r="34" spans="3:14" s="168" customFormat="1" ht="9" x14ac:dyDescent="0.25"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</row>
    <row r="35" spans="3:14" s="168" customFormat="1" ht="9" x14ac:dyDescent="0.25"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</row>
    <row r="36" spans="3:14" s="168" customFormat="1" ht="9" x14ac:dyDescent="0.25"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3:14" s="168" customFormat="1" ht="9" x14ac:dyDescent="0.25"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3:14" s="168" customFormat="1" ht="9" x14ac:dyDescent="0.25"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3:14" s="168" customFormat="1" ht="9" x14ac:dyDescent="0.25"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3:14" s="168" customFormat="1" ht="9" x14ac:dyDescent="0.25"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3:14" s="168" customFormat="1" ht="9" x14ac:dyDescent="0.25"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</row>
    <row r="42" spans="3:14" s="168" customFormat="1" ht="9" x14ac:dyDescent="0.25"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</row>
    <row r="43" spans="3:14" s="168" customFormat="1" ht="9" x14ac:dyDescent="0.25"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</row>
    <row r="44" spans="3:14" s="168" customFormat="1" ht="9" x14ac:dyDescent="0.25"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</row>
    <row r="45" spans="3:14" s="168" customFormat="1" ht="9" x14ac:dyDescent="0.25"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</row>
    <row r="46" spans="3:14" s="168" customFormat="1" ht="9" x14ac:dyDescent="0.25"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</row>
    <row r="47" spans="3:14" s="168" customFormat="1" ht="9" x14ac:dyDescent="0.25"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</row>
    <row r="48" spans="3:14" s="168" customFormat="1" ht="9" x14ac:dyDescent="0.25"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</row>
    <row r="49" spans="3:14" s="168" customFormat="1" ht="9" x14ac:dyDescent="0.25"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</row>
    <row r="50" spans="3:14" s="168" customFormat="1" ht="9" x14ac:dyDescent="0.25"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</row>
    <row r="51" spans="3:14" s="168" customFormat="1" ht="9" x14ac:dyDescent="0.25"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</row>
    <row r="52" spans="3:14" s="168" customFormat="1" ht="9" x14ac:dyDescent="0.25"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</row>
    <row r="53" spans="3:14" s="168" customFormat="1" ht="9" x14ac:dyDescent="0.25"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</row>
    <row r="54" spans="3:14" s="168" customFormat="1" ht="9" x14ac:dyDescent="0.25"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</row>
    <row r="55" spans="3:14" s="168" customFormat="1" ht="9" x14ac:dyDescent="0.25"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</row>
    <row r="56" spans="3:14" s="168" customFormat="1" ht="9" x14ac:dyDescent="0.25"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3:14" s="168" customFormat="1" ht="9" x14ac:dyDescent="0.25"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</row>
    <row r="58" spans="3:14" s="168" customFormat="1" ht="9" x14ac:dyDescent="0.25"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</row>
    <row r="59" spans="3:14" s="168" customFormat="1" ht="9" x14ac:dyDescent="0.25"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</row>
    <row r="60" spans="3:14" s="168" customFormat="1" ht="9" x14ac:dyDescent="0.25"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</row>
    <row r="61" spans="3:14" s="168" customFormat="1" ht="9" x14ac:dyDescent="0.25"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</row>
    <row r="62" spans="3:14" s="168" customFormat="1" ht="9" x14ac:dyDescent="0.25"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</row>
    <row r="63" spans="3:14" s="168" customFormat="1" ht="9" x14ac:dyDescent="0.25"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</row>
    <row r="64" spans="3:14" s="168" customFormat="1" ht="9" x14ac:dyDescent="0.25"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</row>
    <row r="65" spans="3:14" s="168" customFormat="1" ht="9" x14ac:dyDescent="0.25"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6" spans="3:14" s="168" customFormat="1" ht="9" x14ac:dyDescent="0.25"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</row>
    <row r="67" spans="3:14" s="168" customFormat="1" ht="9" x14ac:dyDescent="0.25"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</row>
    <row r="68" spans="3:14" s="168" customFormat="1" ht="9" x14ac:dyDescent="0.25"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</row>
    <row r="69" spans="3:14" s="168" customFormat="1" ht="9" x14ac:dyDescent="0.25"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</row>
    <row r="70" spans="3:14" s="168" customFormat="1" ht="9" x14ac:dyDescent="0.25"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</row>
    <row r="71" spans="3:14" s="168" customFormat="1" ht="9" x14ac:dyDescent="0.25"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</row>
    <row r="72" spans="3:14" s="168" customFormat="1" ht="9" x14ac:dyDescent="0.25"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</row>
    <row r="73" spans="3:14" s="168" customFormat="1" ht="9" x14ac:dyDescent="0.25"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</row>
    <row r="74" spans="3:14" s="168" customFormat="1" ht="9" x14ac:dyDescent="0.25"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</row>
    <row r="75" spans="3:14" s="168" customFormat="1" ht="9" x14ac:dyDescent="0.25"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</row>
    <row r="76" spans="3:14" s="168" customFormat="1" ht="9" x14ac:dyDescent="0.25"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</row>
    <row r="77" spans="3:14" s="168" customFormat="1" ht="9" x14ac:dyDescent="0.25"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</row>
    <row r="78" spans="3:14" s="168" customFormat="1" ht="9" x14ac:dyDescent="0.25"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</row>
    <row r="79" spans="3:14" s="168" customFormat="1" ht="9" x14ac:dyDescent="0.25"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</row>
    <row r="80" spans="3:14" s="168" customFormat="1" ht="9" x14ac:dyDescent="0.25"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</row>
    <row r="81" spans="3:14" s="168" customFormat="1" ht="9" x14ac:dyDescent="0.25"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</row>
    <row r="82" spans="3:14" s="168" customFormat="1" ht="9" x14ac:dyDescent="0.25"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</row>
    <row r="83" spans="3:14" s="168" customFormat="1" ht="9" x14ac:dyDescent="0.25"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</row>
    <row r="84" spans="3:14" s="168" customFormat="1" ht="9" x14ac:dyDescent="0.25"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</row>
    <row r="85" spans="3:14" s="168" customFormat="1" ht="9" x14ac:dyDescent="0.25"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</row>
    <row r="86" spans="3:14" s="168" customFormat="1" ht="9" x14ac:dyDescent="0.25"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</row>
    <row r="87" spans="3:14" s="168" customFormat="1" ht="9" x14ac:dyDescent="0.25"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</row>
    <row r="88" spans="3:14" s="168" customFormat="1" ht="9" x14ac:dyDescent="0.25"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</row>
    <row r="89" spans="3:14" s="168" customFormat="1" ht="9" x14ac:dyDescent="0.25"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</row>
    <row r="90" spans="3:14" s="168" customFormat="1" ht="9" x14ac:dyDescent="0.25"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</row>
    <row r="91" spans="3:14" s="168" customFormat="1" ht="9" x14ac:dyDescent="0.25"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</row>
    <row r="92" spans="3:14" s="168" customFormat="1" ht="9" x14ac:dyDescent="0.25"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</row>
    <row r="93" spans="3:14" s="168" customFormat="1" ht="9" x14ac:dyDescent="0.25"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</row>
    <row r="94" spans="3:14" s="168" customFormat="1" ht="9" x14ac:dyDescent="0.25"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</row>
    <row r="95" spans="3:14" s="168" customFormat="1" ht="9" x14ac:dyDescent="0.25"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3:14" s="168" customFormat="1" ht="9" x14ac:dyDescent="0.25"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</row>
    <row r="97" spans="3:14" s="168" customFormat="1" ht="9" x14ac:dyDescent="0.25"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</row>
    <row r="98" spans="3:14" s="168" customFormat="1" ht="9" x14ac:dyDescent="0.25"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</row>
    <row r="99" spans="3:14" s="168" customFormat="1" ht="9" x14ac:dyDescent="0.25"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</row>
  </sheetData>
  <mergeCells count="5">
    <mergeCell ref="A6:B6"/>
    <mergeCell ref="C4:E4"/>
    <mergeCell ref="F4:H4"/>
    <mergeCell ref="I4:K4"/>
    <mergeCell ref="L4:N4"/>
  </mergeCells>
  <pageMargins left="0.08" right="0.08" top="1" bottom="1" header="0.5" footer="0.4921259845"/>
  <pageSetup orientation="portrait" horizontalDpi="300" verticalDpi="300"/>
  <headerFooter>
    <oddHeader>Régime scolaire des établissements privés - Allier_x000D_Année scolaire 2018-2019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99"/>
  <sheetViews>
    <sheetView showGridLines="0" zoomScaleNormal="100" workbookViewId="0">
      <selection activeCell="A100" sqref="A100"/>
    </sheetView>
  </sheetViews>
  <sheetFormatPr baseColWidth="10" defaultColWidth="11.42578125" defaultRowHeight="15" x14ac:dyDescent="0.25"/>
  <cols>
    <col min="1" max="1" width="25.7109375" style="108" customWidth="1"/>
    <col min="2" max="2" width="28.7109375" style="108" customWidth="1"/>
    <col min="3" max="14" width="5.7109375" style="108" customWidth="1"/>
    <col min="15" max="16384" width="11.42578125" style="108"/>
  </cols>
  <sheetData>
    <row r="1" spans="1:14" s="10" customFormat="1" ht="18" x14ac:dyDescent="0.25">
      <c r="A1" s="142" t="s">
        <v>456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82" customFormat="1" ht="15.75" x14ac:dyDescent="0.25">
      <c r="A2" s="1" t="s">
        <v>510</v>
      </c>
      <c r="B2" s="187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s="10" customFormat="1" x14ac:dyDescent="0.25">
      <c r="A3" s="11"/>
      <c r="B3" s="11"/>
      <c r="C3" s="12"/>
    </row>
    <row r="4" spans="1:14" ht="15.75" x14ac:dyDescent="0.25">
      <c r="A4" s="56" t="s">
        <v>128</v>
      </c>
      <c r="B4" s="57"/>
      <c r="C4" s="632" t="s">
        <v>0</v>
      </c>
      <c r="D4" s="633"/>
      <c r="E4" s="634"/>
      <c r="F4" s="632" t="s">
        <v>142</v>
      </c>
      <c r="G4" s="633"/>
      <c r="H4" s="634"/>
      <c r="I4" s="632" t="s">
        <v>2</v>
      </c>
      <c r="J4" s="633"/>
      <c r="K4" s="634"/>
      <c r="L4" s="632" t="s">
        <v>3</v>
      </c>
      <c r="M4" s="633"/>
      <c r="N4" s="634"/>
    </row>
    <row r="5" spans="1:14" ht="34.5" x14ac:dyDescent="0.25">
      <c r="A5" s="58"/>
      <c r="B5" s="59"/>
      <c r="C5" s="196" t="s">
        <v>155</v>
      </c>
      <c r="D5" s="197" t="s">
        <v>154</v>
      </c>
      <c r="E5" s="198" t="s">
        <v>3</v>
      </c>
      <c r="F5" s="199" t="s">
        <v>155</v>
      </c>
      <c r="G5" s="200" t="s">
        <v>154</v>
      </c>
      <c r="H5" s="201" t="s">
        <v>3</v>
      </c>
      <c r="I5" s="200" t="s">
        <v>155</v>
      </c>
      <c r="J5" s="197" t="s">
        <v>154</v>
      </c>
      <c r="K5" s="202" t="s">
        <v>3</v>
      </c>
      <c r="L5" s="200" t="s">
        <v>155</v>
      </c>
      <c r="M5" s="197" t="s">
        <v>154</v>
      </c>
      <c r="N5" s="198" t="s">
        <v>3</v>
      </c>
    </row>
    <row r="6" spans="1:14" x14ac:dyDescent="0.25">
      <c r="A6" s="637" t="s">
        <v>202</v>
      </c>
      <c r="B6" s="638"/>
      <c r="C6" s="273">
        <v>123</v>
      </c>
      <c r="D6" s="274">
        <v>93</v>
      </c>
      <c r="E6" s="275">
        <v>216</v>
      </c>
      <c r="F6" s="276">
        <v>255</v>
      </c>
      <c r="G6" s="274">
        <v>237</v>
      </c>
      <c r="H6" s="275">
        <v>492</v>
      </c>
      <c r="I6" s="276">
        <v>414</v>
      </c>
      <c r="J6" s="274">
        <v>324</v>
      </c>
      <c r="K6" s="277">
        <v>738</v>
      </c>
      <c r="L6" s="276">
        <v>792</v>
      </c>
      <c r="M6" s="274">
        <v>654</v>
      </c>
      <c r="N6" s="274">
        <v>1446</v>
      </c>
    </row>
    <row r="7" spans="1:14" s="168" customFormat="1" ht="9" x14ac:dyDescent="0.25">
      <c r="A7" s="210" t="s">
        <v>12</v>
      </c>
      <c r="B7" s="61" t="s">
        <v>343</v>
      </c>
      <c r="C7" s="211">
        <v>1</v>
      </c>
      <c r="D7" s="212">
        <v>3</v>
      </c>
      <c r="E7" s="213">
        <v>4</v>
      </c>
      <c r="F7" s="214">
        <v>99</v>
      </c>
      <c r="G7" s="215">
        <v>84</v>
      </c>
      <c r="H7" s="216">
        <v>183</v>
      </c>
      <c r="I7" s="215">
        <v>75</v>
      </c>
      <c r="J7" s="212">
        <v>61</v>
      </c>
      <c r="K7" s="217">
        <v>136</v>
      </c>
      <c r="L7" s="218">
        <v>175</v>
      </c>
      <c r="M7" s="219">
        <v>148</v>
      </c>
      <c r="N7" s="213">
        <v>323</v>
      </c>
    </row>
    <row r="8" spans="1:14" s="168" customFormat="1" ht="9" x14ac:dyDescent="0.25">
      <c r="A8" s="60"/>
      <c r="B8" s="61" t="s">
        <v>344</v>
      </c>
      <c r="C8" s="211">
        <v>94</v>
      </c>
      <c r="D8" s="212">
        <v>53</v>
      </c>
      <c r="E8" s="213">
        <v>147</v>
      </c>
      <c r="F8" s="214">
        <v>7</v>
      </c>
      <c r="G8" s="215">
        <v>9</v>
      </c>
      <c r="H8" s="216">
        <v>16</v>
      </c>
      <c r="I8" s="215">
        <v>158</v>
      </c>
      <c r="J8" s="212">
        <v>75</v>
      </c>
      <c r="K8" s="217">
        <v>233</v>
      </c>
      <c r="L8" s="218">
        <v>259</v>
      </c>
      <c r="M8" s="219">
        <v>137</v>
      </c>
      <c r="N8" s="213">
        <v>396</v>
      </c>
    </row>
    <row r="9" spans="1:14" s="168" customFormat="1" ht="9" x14ac:dyDescent="0.25">
      <c r="A9" s="60"/>
      <c r="B9" s="61" t="s">
        <v>345</v>
      </c>
      <c r="C9" s="211">
        <v>20</v>
      </c>
      <c r="D9" s="212">
        <v>31</v>
      </c>
      <c r="E9" s="213">
        <v>51</v>
      </c>
      <c r="F9" s="214">
        <v>41</v>
      </c>
      <c r="G9" s="215">
        <v>25</v>
      </c>
      <c r="H9" s="216">
        <v>66</v>
      </c>
      <c r="I9" s="215">
        <v>87</v>
      </c>
      <c r="J9" s="212">
        <v>70</v>
      </c>
      <c r="K9" s="217">
        <v>157</v>
      </c>
      <c r="L9" s="218">
        <v>148</v>
      </c>
      <c r="M9" s="219">
        <v>126</v>
      </c>
      <c r="N9" s="213">
        <v>274</v>
      </c>
    </row>
    <row r="10" spans="1:14" s="168" customFormat="1" ht="9" x14ac:dyDescent="0.25">
      <c r="A10" s="60" t="s">
        <v>71</v>
      </c>
      <c r="B10" s="61" t="s">
        <v>346</v>
      </c>
      <c r="C10" s="211">
        <v>0</v>
      </c>
      <c r="D10" s="212">
        <v>0</v>
      </c>
      <c r="E10" s="213">
        <v>0</v>
      </c>
      <c r="F10" s="214">
        <v>44</v>
      </c>
      <c r="G10" s="215">
        <v>41</v>
      </c>
      <c r="H10" s="216">
        <v>85</v>
      </c>
      <c r="I10" s="215">
        <v>6</v>
      </c>
      <c r="J10" s="212">
        <v>8</v>
      </c>
      <c r="K10" s="217">
        <v>14</v>
      </c>
      <c r="L10" s="218">
        <v>50</v>
      </c>
      <c r="M10" s="219">
        <v>49</v>
      </c>
      <c r="N10" s="213">
        <v>99</v>
      </c>
    </row>
    <row r="11" spans="1:14" s="168" customFormat="1" ht="9" x14ac:dyDescent="0.25">
      <c r="A11" s="60" t="s">
        <v>81</v>
      </c>
      <c r="B11" s="61" t="s">
        <v>347</v>
      </c>
      <c r="C11" s="211">
        <v>0</v>
      </c>
      <c r="D11" s="212">
        <v>0</v>
      </c>
      <c r="E11" s="213">
        <v>0</v>
      </c>
      <c r="F11" s="214">
        <v>20</v>
      </c>
      <c r="G11" s="215">
        <v>29</v>
      </c>
      <c r="H11" s="216">
        <v>49</v>
      </c>
      <c r="I11" s="215">
        <v>6</v>
      </c>
      <c r="J11" s="212">
        <v>5</v>
      </c>
      <c r="K11" s="217">
        <v>11</v>
      </c>
      <c r="L11" s="218">
        <v>26</v>
      </c>
      <c r="M11" s="219">
        <v>34</v>
      </c>
      <c r="N11" s="213">
        <v>60</v>
      </c>
    </row>
    <row r="12" spans="1:14" s="168" customFormat="1" ht="9" x14ac:dyDescent="0.25">
      <c r="A12" s="60" t="s">
        <v>94</v>
      </c>
      <c r="B12" s="61" t="s">
        <v>348</v>
      </c>
      <c r="C12" s="211">
        <v>0</v>
      </c>
      <c r="D12" s="212">
        <v>0</v>
      </c>
      <c r="E12" s="213">
        <v>0</v>
      </c>
      <c r="F12" s="214">
        <v>3</v>
      </c>
      <c r="G12" s="215">
        <v>10</v>
      </c>
      <c r="H12" s="216">
        <v>13</v>
      </c>
      <c r="I12" s="215">
        <v>28</v>
      </c>
      <c r="J12" s="212">
        <v>33</v>
      </c>
      <c r="K12" s="217">
        <v>61</v>
      </c>
      <c r="L12" s="218">
        <v>31</v>
      </c>
      <c r="M12" s="219">
        <v>43</v>
      </c>
      <c r="N12" s="213">
        <v>74</v>
      </c>
    </row>
    <row r="13" spans="1:14" s="168" customFormat="1" ht="9" x14ac:dyDescent="0.25">
      <c r="A13" s="60" t="s">
        <v>103</v>
      </c>
      <c r="B13" s="61" t="s">
        <v>349</v>
      </c>
      <c r="C13" s="211">
        <v>4</v>
      </c>
      <c r="D13" s="212">
        <v>6</v>
      </c>
      <c r="E13" s="213">
        <v>10</v>
      </c>
      <c r="F13" s="214">
        <v>27</v>
      </c>
      <c r="G13" s="215">
        <v>29</v>
      </c>
      <c r="H13" s="216">
        <v>56</v>
      </c>
      <c r="I13" s="215">
        <v>50</v>
      </c>
      <c r="J13" s="212">
        <v>64</v>
      </c>
      <c r="K13" s="217">
        <v>114</v>
      </c>
      <c r="L13" s="218">
        <v>81</v>
      </c>
      <c r="M13" s="219">
        <v>99</v>
      </c>
      <c r="N13" s="213">
        <v>180</v>
      </c>
    </row>
    <row r="14" spans="1:14" s="168" customFormat="1" ht="9" x14ac:dyDescent="0.25">
      <c r="A14" s="62"/>
      <c r="B14" s="63" t="s">
        <v>350</v>
      </c>
      <c r="C14" s="221">
        <v>4</v>
      </c>
      <c r="D14" s="222">
        <v>0</v>
      </c>
      <c r="E14" s="223">
        <v>4</v>
      </c>
      <c r="F14" s="224">
        <v>14</v>
      </c>
      <c r="G14" s="225">
        <v>10</v>
      </c>
      <c r="H14" s="242">
        <v>24</v>
      </c>
      <c r="I14" s="225">
        <v>4</v>
      </c>
      <c r="J14" s="222">
        <v>8</v>
      </c>
      <c r="K14" s="227">
        <v>12</v>
      </c>
      <c r="L14" s="228">
        <v>22</v>
      </c>
      <c r="M14" s="229">
        <v>18</v>
      </c>
      <c r="N14" s="223">
        <v>40</v>
      </c>
    </row>
    <row r="15" spans="1:14" s="168" customFormat="1" ht="9" x14ac:dyDescent="0.25"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</row>
    <row r="16" spans="1:14" s="168" customFormat="1" ht="9" x14ac:dyDescent="0.25"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</row>
    <row r="17" spans="3:14" s="168" customFormat="1" ht="9" x14ac:dyDescent="0.25"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</row>
    <row r="18" spans="3:14" s="168" customFormat="1" ht="9" x14ac:dyDescent="0.25"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</row>
    <row r="19" spans="3:14" s="168" customFormat="1" ht="9" x14ac:dyDescent="0.25"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  <row r="20" spans="3:14" s="168" customFormat="1" ht="9" x14ac:dyDescent="0.25"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</row>
    <row r="21" spans="3:14" s="168" customFormat="1" ht="9" x14ac:dyDescent="0.25"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</row>
    <row r="22" spans="3:14" s="168" customFormat="1" ht="9" x14ac:dyDescent="0.25"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</row>
    <row r="23" spans="3:14" s="168" customFormat="1" ht="9" x14ac:dyDescent="0.25"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</row>
    <row r="24" spans="3:14" s="168" customFormat="1" ht="9" x14ac:dyDescent="0.25"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</row>
    <row r="25" spans="3:14" s="168" customFormat="1" ht="9" x14ac:dyDescent="0.25"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</row>
    <row r="26" spans="3:14" s="168" customFormat="1" ht="9" x14ac:dyDescent="0.25"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</row>
    <row r="27" spans="3:14" s="168" customFormat="1" ht="9" x14ac:dyDescent="0.25"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  <row r="28" spans="3:14" s="168" customFormat="1" ht="9" x14ac:dyDescent="0.25"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</row>
    <row r="29" spans="3:14" s="168" customFormat="1" ht="9" x14ac:dyDescent="0.25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3:14" s="168" customFormat="1" ht="9" x14ac:dyDescent="0.25"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3:14" s="168" customFormat="1" ht="9" x14ac:dyDescent="0.25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3:14" s="168" customFormat="1" ht="9" x14ac:dyDescent="0.25"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3:14" s="168" customFormat="1" ht="9" x14ac:dyDescent="0.25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</row>
    <row r="34" spans="3:14" s="168" customFormat="1" ht="9" x14ac:dyDescent="0.25"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</row>
    <row r="35" spans="3:14" s="168" customFormat="1" ht="9" x14ac:dyDescent="0.25"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</row>
    <row r="36" spans="3:14" s="168" customFormat="1" ht="9" x14ac:dyDescent="0.25"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3:14" s="168" customFormat="1" ht="9" x14ac:dyDescent="0.25"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3:14" s="168" customFormat="1" ht="9" x14ac:dyDescent="0.25"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3:14" s="168" customFormat="1" ht="9" x14ac:dyDescent="0.25"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3:14" s="168" customFormat="1" ht="9" x14ac:dyDescent="0.25"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3:14" s="168" customFormat="1" ht="9" x14ac:dyDescent="0.25"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</row>
    <row r="42" spans="3:14" s="168" customFormat="1" ht="9" x14ac:dyDescent="0.25"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</row>
    <row r="43" spans="3:14" s="168" customFormat="1" ht="9" x14ac:dyDescent="0.25"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</row>
    <row r="44" spans="3:14" s="168" customFormat="1" ht="9" x14ac:dyDescent="0.25"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</row>
    <row r="45" spans="3:14" s="168" customFormat="1" ht="9" x14ac:dyDescent="0.25"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</row>
    <row r="46" spans="3:14" s="168" customFormat="1" ht="9" x14ac:dyDescent="0.25"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</row>
    <row r="47" spans="3:14" s="168" customFormat="1" ht="9" x14ac:dyDescent="0.25"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</row>
    <row r="48" spans="3:14" s="168" customFormat="1" ht="9" x14ac:dyDescent="0.25"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</row>
    <row r="49" spans="3:14" s="168" customFormat="1" ht="9" x14ac:dyDescent="0.25"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</row>
    <row r="50" spans="3:14" s="168" customFormat="1" ht="9" x14ac:dyDescent="0.25"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</row>
    <row r="51" spans="3:14" s="168" customFormat="1" ht="9" x14ac:dyDescent="0.25"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</row>
    <row r="52" spans="3:14" s="168" customFormat="1" ht="9" x14ac:dyDescent="0.25"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</row>
    <row r="53" spans="3:14" s="168" customFormat="1" ht="9" x14ac:dyDescent="0.25"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</row>
    <row r="54" spans="3:14" s="168" customFormat="1" ht="9" x14ac:dyDescent="0.25"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</row>
    <row r="55" spans="3:14" s="168" customFormat="1" ht="9" x14ac:dyDescent="0.25"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</row>
    <row r="56" spans="3:14" s="168" customFormat="1" ht="9" x14ac:dyDescent="0.25"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3:14" s="168" customFormat="1" ht="9" x14ac:dyDescent="0.25"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</row>
    <row r="58" spans="3:14" s="168" customFormat="1" ht="9" x14ac:dyDescent="0.25"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</row>
    <row r="59" spans="3:14" s="168" customFormat="1" ht="9" x14ac:dyDescent="0.25"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</row>
    <row r="60" spans="3:14" s="168" customFormat="1" ht="9" x14ac:dyDescent="0.25"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</row>
    <row r="61" spans="3:14" s="168" customFormat="1" ht="9" x14ac:dyDescent="0.25"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</row>
    <row r="62" spans="3:14" s="168" customFormat="1" ht="9" x14ac:dyDescent="0.25"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</row>
    <row r="63" spans="3:14" s="168" customFormat="1" ht="9" x14ac:dyDescent="0.25"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</row>
    <row r="64" spans="3:14" s="168" customFormat="1" ht="9" x14ac:dyDescent="0.25"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</row>
    <row r="65" spans="3:14" s="168" customFormat="1" ht="9" x14ac:dyDescent="0.25"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6" spans="3:14" s="168" customFormat="1" ht="9" x14ac:dyDescent="0.25"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</row>
    <row r="67" spans="3:14" s="168" customFormat="1" ht="9" x14ac:dyDescent="0.25"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</row>
    <row r="68" spans="3:14" s="168" customFormat="1" ht="9" x14ac:dyDescent="0.25"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</row>
    <row r="69" spans="3:14" s="168" customFormat="1" ht="9" x14ac:dyDescent="0.25"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</row>
    <row r="70" spans="3:14" s="168" customFormat="1" ht="9" x14ac:dyDescent="0.25"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</row>
    <row r="71" spans="3:14" s="168" customFormat="1" ht="9" x14ac:dyDescent="0.25"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</row>
    <row r="72" spans="3:14" s="168" customFormat="1" ht="9" x14ac:dyDescent="0.25"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</row>
    <row r="73" spans="3:14" s="168" customFormat="1" ht="9" x14ac:dyDescent="0.25"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</row>
    <row r="74" spans="3:14" s="168" customFormat="1" ht="9" x14ac:dyDescent="0.25"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</row>
    <row r="75" spans="3:14" s="168" customFormat="1" ht="9" x14ac:dyDescent="0.25"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</row>
    <row r="76" spans="3:14" s="168" customFormat="1" ht="9" x14ac:dyDescent="0.25"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</row>
    <row r="77" spans="3:14" s="168" customFormat="1" ht="9" x14ac:dyDescent="0.25"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</row>
    <row r="78" spans="3:14" s="168" customFormat="1" ht="9" x14ac:dyDescent="0.25"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</row>
    <row r="79" spans="3:14" s="168" customFormat="1" ht="9" x14ac:dyDescent="0.25"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</row>
    <row r="80" spans="3:14" s="168" customFormat="1" ht="9" x14ac:dyDescent="0.25"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</row>
    <row r="81" spans="3:14" s="168" customFormat="1" ht="9" x14ac:dyDescent="0.25"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</row>
    <row r="82" spans="3:14" s="168" customFormat="1" ht="9" x14ac:dyDescent="0.25"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</row>
    <row r="83" spans="3:14" s="168" customFormat="1" ht="9" x14ac:dyDescent="0.25"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</row>
    <row r="84" spans="3:14" s="168" customFormat="1" ht="9" x14ac:dyDescent="0.25"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</row>
    <row r="85" spans="3:14" s="168" customFormat="1" ht="9" x14ac:dyDescent="0.25"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</row>
    <row r="86" spans="3:14" s="168" customFormat="1" ht="9" x14ac:dyDescent="0.25"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</row>
    <row r="87" spans="3:14" s="168" customFormat="1" ht="9" x14ac:dyDescent="0.25"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</row>
    <row r="88" spans="3:14" s="168" customFormat="1" ht="9" x14ac:dyDescent="0.25"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</row>
    <row r="89" spans="3:14" s="168" customFormat="1" ht="9" x14ac:dyDescent="0.25"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</row>
    <row r="90" spans="3:14" s="168" customFormat="1" ht="9" x14ac:dyDescent="0.25"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</row>
    <row r="91" spans="3:14" s="168" customFormat="1" ht="9" x14ac:dyDescent="0.25"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</row>
    <row r="92" spans="3:14" s="168" customFormat="1" ht="9" x14ac:dyDescent="0.25"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</row>
    <row r="93" spans="3:14" s="168" customFormat="1" ht="9" x14ac:dyDescent="0.25"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</row>
    <row r="94" spans="3:14" s="168" customFormat="1" ht="9" x14ac:dyDescent="0.25"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</row>
    <row r="95" spans="3:14" s="168" customFormat="1" ht="9" x14ac:dyDescent="0.25"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3:14" s="168" customFormat="1" ht="9" x14ac:dyDescent="0.25"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</row>
    <row r="97" spans="3:14" s="168" customFormat="1" ht="9" x14ac:dyDescent="0.25"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</row>
    <row r="98" spans="3:14" s="168" customFormat="1" ht="9" x14ac:dyDescent="0.25"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</row>
    <row r="99" spans="3:14" s="168" customFormat="1" ht="9" x14ac:dyDescent="0.25"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</row>
  </sheetData>
  <mergeCells count="5">
    <mergeCell ref="I4:K4"/>
    <mergeCell ref="L4:N4"/>
    <mergeCell ref="A6:B6"/>
    <mergeCell ref="C4:E4"/>
    <mergeCell ref="F4:H4"/>
  </mergeCells>
  <pageMargins left="0.08" right="0.08" top="1" bottom="1" header="0.5" footer="0.4921259845"/>
  <pageSetup orientation="portrait" horizontalDpi="300" verticalDpi="300"/>
  <headerFooter>
    <oddHeader>Régime scolaire des établissements privés - Cantal_x000D_Année scolaire 2018-2019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99"/>
  <sheetViews>
    <sheetView showGridLines="0" zoomScaleNormal="100" workbookViewId="0">
      <selection activeCell="A100" sqref="A100"/>
    </sheetView>
  </sheetViews>
  <sheetFormatPr baseColWidth="10" defaultRowHeight="15" x14ac:dyDescent="0.25"/>
  <cols>
    <col min="1" max="1" width="25.7109375" style="108" customWidth="1"/>
    <col min="2" max="2" width="28.7109375" style="108" customWidth="1"/>
    <col min="3" max="14" width="5.7109375" style="108" customWidth="1"/>
    <col min="15" max="16384" width="11.42578125" style="108"/>
  </cols>
  <sheetData>
    <row r="1" spans="1:14" s="10" customFormat="1" ht="18" x14ac:dyDescent="0.25">
      <c r="A1" s="142" t="s">
        <v>457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82" customFormat="1" ht="15.75" x14ac:dyDescent="0.25">
      <c r="A2" s="1" t="s">
        <v>510</v>
      </c>
      <c r="B2" s="187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s="10" customFormat="1" x14ac:dyDescent="0.25">
      <c r="A3" s="11"/>
      <c r="B3" s="11"/>
      <c r="C3" s="12"/>
    </row>
    <row r="4" spans="1:14" ht="15.75" x14ac:dyDescent="0.25">
      <c r="A4" s="56" t="s">
        <v>128</v>
      </c>
      <c r="B4" s="57"/>
      <c r="C4" s="632" t="s">
        <v>0</v>
      </c>
      <c r="D4" s="633"/>
      <c r="E4" s="634"/>
      <c r="F4" s="632" t="s">
        <v>142</v>
      </c>
      <c r="G4" s="633"/>
      <c r="H4" s="634"/>
      <c r="I4" s="632" t="s">
        <v>2</v>
      </c>
      <c r="J4" s="633"/>
      <c r="K4" s="634"/>
      <c r="L4" s="632" t="s">
        <v>3</v>
      </c>
      <c r="M4" s="633"/>
      <c r="N4" s="634"/>
    </row>
    <row r="5" spans="1:14" ht="34.5" x14ac:dyDescent="0.25">
      <c r="A5" s="58"/>
      <c r="B5" s="59"/>
      <c r="C5" s="196" t="s">
        <v>155</v>
      </c>
      <c r="D5" s="197" t="s">
        <v>154</v>
      </c>
      <c r="E5" s="198" t="s">
        <v>3</v>
      </c>
      <c r="F5" s="199" t="s">
        <v>155</v>
      </c>
      <c r="G5" s="200" t="s">
        <v>154</v>
      </c>
      <c r="H5" s="201" t="s">
        <v>3</v>
      </c>
      <c r="I5" s="200" t="s">
        <v>155</v>
      </c>
      <c r="J5" s="197" t="s">
        <v>154</v>
      </c>
      <c r="K5" s="202" t="s">
        <v>3</v>
      </c>
      <c r="L5" s="200" t="s">
        <v>155</v>
      </c>
      <c r="M5" s="197" t="s">
        <v>154</v>
      </c>
      <c r="N5" s="198" t="s">
        <v>3</v>
      </c>
    </row>
    <row r="6" spans="1:14" x14ac:dyDescent="0.25">
      <c r="A6" s="637" t="s">
        <v>229</v>
      </c>
      <c r="B6" s="638"/>
      <c r="C6" s="273">
        <v>221</v>
      </c>
      <c r="D6" s="274">
        <v>229</v>
      </c>
      <c r="E6" s="275">
        <v>450</v>
      </c>
      <c r="F6" s="276">
        <v>2337</v>
      </c>
      <c r="G6" s="274">
        <v>2608</v>
      </c>
      <c r="H6" s="275">
        <v>4945</v>
      </c>
      <c r="I6" s="276">
        <v>1303</v>
      </c>
      <c r="J6" s="274">
        <v>1222</v>
      </c>
      <c r="K6" s="277">
        <v>2525</v>
      </c>
      <c r="L6" s="276">
        <v>3861</v>
      </c>
      <c r="M6" s="274">
        <v>4059</v>
      </c>
      <c r="N6" s="274">
        <v>7920</v>
      </c>
    </row>
    <row r="7" spans="1:14" s="168" customFormat="1" ht="9" x14ac:dyDescent="0.25">
      <c r="A7" s="60" t="s">
        <v>11</v>
      </c>
      <c r="B7" s="61" t="s">
        <v>351</v>
      </c>
      <c r="C7" s="211">
        <v>0</v>
      </c>
      <c r="D7" s="212">
        <v>0</v>
      </c>
      <c r="E7" s="213">
        <v>0</v>
      </c>
      <c r="F7" s="214">
        <v>85</v>
      </c>
      <c r="G7" s="215">
        <v>84</v>
      </c>
      <c r="H7" s="216">
        <v>169</v>
      </c>
      <c r="I7" s="215">
        <v>42</v>
      </c>
      <c r="J7" s="212">
        <v>50</v>
      </c>
      <c r="K7" s="217">
        <v>92</v>
      </c>
      <c r="L7" s="218">
        <v>127</v>
      </c>
      <c r="M7" s="219">
        <v>134</v>
      </c>
      <c r="N7" s="213">
        <v>261</v>
      </c>
    </row>
    <row r="8" spans="1:14" s="168" customFormat="1" ht="9" x14ac:dyDescent="0.25">
      <c r="A8" s="60" t="s">
        <v>22</v>
      </c>
      <c r="B8" s="61" t="s">
        <v>352</v>
      </c>
      <c r="C8" s="211">
        <v>3</v>
      </c>
      <c r="D8" s="212">
        <v>2</v>
      </c>
      <c r="E8" s="213">
        <v>5</v>
      </c>
      <c r="F8" s="214">
        <v>99</v>
      </c>
      <c r="G8" s="215">
        <v>130</v>
      </c>
      <c r="H8" s="216">
        <v>229</v>
      </c>
      <c r="I8" s="215">
        <v>67</v>
      </c>
      <c r="J8" s="212">
        <v>66</v>
      </c>
      <c r="K8" s="217">
        <v>133</v>
      </c>
      <c r="L8" s="218">
        <v>169</v>
      </c>
      <c r="M8" s="219">
        <v>198</v>
      </c>
      <c r="N8" s="213">
        <v>367</v>
      </c>
    </row>
    <row r="9" spans="1:14" s="168" customFormat="1" ht="9" x14ac:dyDescent="0.25">
      <c r="A9" s="60"/>
      <c r="B9" s="61" t="s">
        <v>353</v>
      </c>
      <c r="C9" s="211">
        <v>25</v>
      </c>
      <c r="D9" s="212">
        <v>24</v>
      </c>
      <c r="E9" s="213">
        <v>49</v>
      </c>
      <c r="F9" s="214">
        <v>76</v>
      </c>
      <c r="G9" s="215">
        <v>64</v>
      </c>
      <c r="H9" s="216">
        <v>140</v>
      </c>
      <c r="I9" s="215">
        <v>32</v>
      </c>
      <c r="J9" s="212">
        <v>48</v>
      </c>
      <c r="K9" s="217">
        <v>80</v>
      </c>
      <c r="L9" s="218">
        <v>133</v>
      </c>
      <c r="M9" s="219">
        <v>136</v>
      </c>
      <c r="N9" s="213">
        <v>269</v>
      </c>
    </row>
    <row r="10" spans="1:14" s="168" customFormat="1" ht="9" x14ac:dyDescent="0.25">
      <c r="A10" s="60" t="s">
        <v>23</v>
      </c>
      <c r="B10" s="61" t="s">
        <v>354</v>
      </c>
      <c r="C10" s="211">
        <v>0</v>
      </c>
      <c r="D10" s="212">
        <v>0</v>
      </c>
      <c r="E10" s="213">
        <v>0</v>
      </c>
      <c r="F10" s="214">
        <v>131</v>
      </c>
      <c r="G10" s="215">
        <v>159</v>
      </c>
      <c r="H10" s="216">
        <v>290</v>
      </c>
      <c r="I10" s="215">
        <v>37</v>
      </c>
      <c r="J10" s="212">
        <v>18</v>
      </c>
      <c r="K10" s="217">
        <v>55</v>
      </c>
      <c r="L10" s="218">
        <v>168</v>
      </c>
      <c r="M10" s="219">
        <v>177</v>
      </c>
      <c r="N10" s="213">
        <v>345</v>
      </c>
    </row>
    <row r="11" spans="1:14" s="168" customFormat="1" ht="9" x14ac:dyDescent="0.25">
      <c r="A11" s="60"/>
      <c r="B11" s="61" t="s">
        <v>355</v>
      </c>
      <c r="C11" s="211">
        <v>4</v>
      </c>
      <c r="D11" s="212">
        <v>70</v>
      </c>
      <c r="E11" s="213">
        <v>74</v>
      </c>
      <c r="F11" s="214">
        <v>6</v>
      </c>
      <c r="G11" s="215">
        <v>117</v>
      </c>
      <c r="H11" s="216">
        <v>123</v>
      </c>
      <c r="I11" s="215">
        <v>0</v>
      </c>
      <c r="J11" s="212">
        <v>16</v>
      </c>
      <c r="K11" s="217">
        <v>16</v>
      </c>
      <c r="L11" s="218">
        <v>10</v>
      </c>
      <c r="M11" s="219">
        <v>203</v>
      </c>
      <c r="N11" s="213">
        <v>213</v>
      </c>
    </row>
    <row r="12" spans="1:14" s="168" customFormat="1" ht="9" x14ac:dyDescent="0.25">
      <c r="A12" s="60"/>
      <c r="B12" s="61" t="s">
        <v>356</v>
      </c>
      <c r="C12" s="211">
        <v>53</v>
      </c>
      <c r="D12" s="212">
        <v>50</v>
      </c>
      <c r="E12" s="213">
        <v>103</v>
      </c>
      <c r="F12" s="214">
        <v>197</v>
      </c>
      <c r="G12" s="215">
        <v>187</v>
      </c>
      <c r="H12" s="216">
        <v>384</v>
      </c>
      <c r="I12" s="215">
        <v>29</v>
      </c>
      <c r="J12" s="212">
        <v>36</v>
      </c>
      <c r="K12" s="217">
        <v>65</v>
      </c>
      <c r="L12" s="218">
        <v>279</v>
      </c>
      <c r="M12" s="219">
        <v>273</v>
      </c>
      <c r="N12" s="213">
        <v>552</v>
      </c>
    </row>
    <row r="13" spans="1:14" s="168" customFormat="1" ht="9" x14ac:dyDescent="0.25">
      <c r="A13" s="60" t="s">
        <v>36</v>
      </c>
      <c r="B13" s="61" t="s">
        <v>357</v>
      </c>
      <c r="C13" s="211">
        <v>0</v>
      </c>
      <c r="D13" s="212">
        <v>0</v>
      </c>
      <c r="E13" s="213">
        <v>0</v>
      </c>
      <c r="F13" s="214">
        <v>55</v>
      </c>
      <c r="G13" s="215">
        <v>46</v>
      </c>
      <c r="H13" s="216">
        <v>101</v>
      </c>
      <c r="I13" s="215">
        <v>5</v>
      </c>
      <c r="J13" s="212">
        <v>6</v>
      </c>
      <c r="K13" s="217">
        <v>11</v>
      </c>
      <c r="L13" s="218">
        <v>60</v>
      </c>
      <c r="M13" s="219">
        <v>52</v>
      </c>
      <c r="N13" s="213">
        <v>112</v>
      </c>
    </row>
    <row r="14" spans="1:14" s="168" customFormat="1" ht="9" x14ac:dyDescent="0.25">
      <c r="A14" s="60" t="s">
        <v>43</v>
      </c>
      <c r="B14" s="61" t="s">
        <v>358</v>
      </c>
      <c r="C14" s="211">
        <v>0</v>
      </c>
      <c r="D14" s="212">
        <v>0</v>
      </c>
      <c r="E14" s="213">
        <v>0</v>
      </c>
      <c r="F14" s="214">
        <v>67</v>
      </c>
      <c r="G14" s="215">
        <v>62</v>
      </c>
      <c r="H14" s="216">
        <v>129</v>
      </c>
      <c r="I14" s="215">
        <v>46</v>
      </c>
      <c r="J14" s="212">
        <v>37</v>
      </c>
      <c r="K14" s="217">
        <v>83</v>
      </c>
      <c r="L14" s="218">
        <v>113</v>
      </c>
      <c r="M14" s="219">
        <v>99</v>
      </c>
      <c r="N14" s="213">
        <v>212</v>
      </c>
    </row>
    <row r="15" spans="1:14" s="168" customFormat="1" ht="9" x14ac:dyDescent="0.25">
      <c r="A15" s="60" t="s">
        <v>54</v>
      </c>
      <c r="B15" s="61" t="s">
        <v>329</v>
      </c>
      <c r="C15" s="211">
        <v>0</v>
      </c>
      <c r="D15" s="212">
        <v>0</v>
      </c>
      <c r="E15" s="213">
        <v>0</v>
      </c>
      <c r="F15" s="214">
        <v>50</v>
      </c>
      <c r="G15" s="215">
        <v>34</v>
      </c>
      <c r="H15" s="216">
        <v>84</v>
      </c>
      <c r="I15" s="215">
        <v>25</v>
      </c>
      <c r="J15" s="212">
        <v>30</v>
      </c>
      <c r="K15" s="217">
        <v>55</v>
      </c>
      <c r="L15" s="218">
        <v>75</v>
      </c>
      <c r="M15" s="219">
        <v>64</v>
      </c>
      <c r="N15" s="213">
        <v>139</v>
      </c>
    </row>
    <row r="16" spans="1:14" s="168" customFormat="1" ht="9" x14ac:dyDescent="0.25">
      <c r="A16" s="60" t="s">
        <v>60</v>
      </c>
      <c r="B16" s="61" t="s">
        <v>341</v>
      </c>
      <c r="C16" s="211">
        <v>0</v>
      </c>
      <c r="D16" s="212">
        <v>0</v>
      </c>
      <c r="E16" s="213">
        <v>0</v>
      </c>
      <c r="F16" s="214">
        <v>8</v>
      </c>
      <c r="G16" s="215">
        <v>16</v>
      </c>
      <c r="H16" s="216">
        <v>24</v>
      </c>
      <c r="I16" s="215">
        <v>42</v>
      </c>
      <c r="J16" s="212">
        <v>46</v>
      </c>
      <c r="K16" s="217">
        <v>88</v>
      </c>
      <c r="L16" s="218">
        <v>50</v>
      </c>
      <c r="M16" s="219">
        <v>62</v>
      </c>
      <c r="N16" s="213">
        <v>112</v>
      </c>
    </row>
    <row r="17" spans="1:14" s="168" customFormat="1" ht="9" x14ac:dyDescent="0.25">
      <c r="A17" s="60" t="s">
        <v>61</v>
      </c>
      <c r="B17" s="61" t="s">
        <v>360</v>
      </c>
      <c r="C17" s="211">
        <v>0</v>
      </c>
      <c r="D17" s="212">
        <v>0</v>
      </c>
      <c r="E17" s="213">
        <v>0</v>
      </c>
      <c r="F17" s="214">
        <v>88</v>
      </c>
      <c r="G17" s="215">
        <v>133</v>
      </c>
      <c r="H17" s="216">
        <v>221</v>
      </c>
      <c r="I17" s="215">
        <v>49</v>
      </c>
      <c r="J17" s="212">
        <v>64</v>
      </c>
      <c r="K17" s="217">
        <v>113</v>
      </c>
      <c r="L17" s="218">
        <v>137</v>
      </c>
      <c r="M17" s="219">
        <v>197</v>
      </c>
      <c r="N17" s="213">
        <v>334</v>
      </c>
    </row>
    <row r="18" spans="1:14" s="168" customFormat="1" ht="9" x14ac:dyDescent="0.25">
      <c r="A18" s="60"/>
      <c r="B18" s="61" t="s">
        <v>501</v>
      </c>
      <c r="C18" s="211">
        <v>2</v>
      </c>
      <c r="D18" s="212">
        <v>3</v>
      </c>
      <c r="E18" s="213">
        <v>5</v>
      </c>
      <c r="F18" s="214">
        <v>67</v>
      </c>
      <c r="G18" s="215">
        <v>59</v>
      </c>
      <c r="H18" s="216">
        <v>126</v>
      </c>
      <c r="I18" s="215">
        <v>56</v>
      </c>
      <c r="J18" s="212">
        <v>48</v>
      </c>
      <c r="K18" s="217">
        <v>104</v>
      </c>
      <c r="L18" s="218">
        <v>125</v>
      </c>
      <c r="M18" s="219">
        <v>110</v>
      </c>
      <c r="N18" s="213">
        <v>235</v>
      </c>
    </row>
    <row r="19" spans="1:14" s="168" customFormat="1" ht="9" x14ac:dyDescent="0.25">
      <c r="A19" s="60"/>
      <c r="B19" s="61" t="s">
        <v>359</v>
      </c>
      <c r="C19" s="211">
        <v>0</v>
      </c>
      <c r="D19" s="212">
        <v>0</v>
      </c>
      <c r="E19" s="213">
        <v>0</v>
      </c>
      <c r="F19" s="214">
        <v>173</v>
      </c>
      <c r="G19" s="215">
        <v>150</v>
      </c>
      <c r="H19" s="216">
        <v>323</v>
      </c>
      <c r="I19" s="215">
        <v>64</v>
      </c>
      <c r="J19" s="212">
        <v>58</v>
      </c>
      <c r="K19" s="217">
        <v>122</v>
      </c>
      <c r="L19" s="218">
        <v>237</v>
      </c>
      <c r="M19" s="219">
        <v>208</v>
      </c>
      <c r="N19" s="213">
        <v>445</v>
      </c>
    </row>
    <row r="20" spans="1:14" s="168" customFormat="1" ht="9" x14ac:dyDescent="0.25">
      <c r="A20" s="60"/>
      <c r="B20" s="61" t="s">
        <v>361</v>
      </c>
      <c r="C20" s="211">
        <v>48</v>
      </c>
      <c r="D20" s="212">
        <v>18</v>
      </c>
      <c r="E20" s="213">
        <v>66</v>
      </c>
      <c r="F20" s="214">
        <v>78</v>
      </c>
      <c r="G20" s="215">
        <v>47</v>
      </c>
      <c r="H20" s="216">
        <v>125</v>
      </c>
      <c r="I20" s="215">
        <v>259</v>
      </c>
      <c r="J20" s="212">
        <v>126</v>
      </c>
      <c r="K20" s="217">
        <v>385</v>
      </c>
      <c r="L20" s="218">
        <v>385</v>
      </c>
      <c r="M20" s="219">
        <v>191</v>
      </c>
      <c r="N20" s="213">
        <v>576</v>
      </c>
    </row>
    <row r="21" spans="1:14" s="168" customFormat="1" ht="9" x14ac:dyDescent="0.25">
      <c r="A21" s="60"/>
      <c r="B21" s="61" t="s">
        <v>362</v>
      </c>
      <c r="C21" s="211">
        <v>19</v>
      </c>
      <c r="D21" s="212">
        <v>2</v>
      </c>
      <c r="E21" s="213">
        <v>21</v>
      </c>
      <c r="F21" s="214">
        <v>58</v>
      </c>
      <c r="G21" s="215">
        <v>43</v>
      </c>
      <c r="H21" s="216">
        <v>101</v>
      </c>
      <c r="I21" s="215">
        <v>52</v>
      </c>
      <c r="J21" s="212">
        <v>46</v>
      </c>
      <c r="K21" s="217">
        <v>98</v>
      </c>
      <c r="L21" s="218">
        <v>129</v>
      </c>
      <c r="M21" s="219">
        <v>91</v>
      </c>
      <c r="N21" s="213">
        <v>220</v>
      </c>
    </row>
    <row r="22" spans="1:14" s="168" customFormat="1" ht="9" x14ac:dyDescent="0.25">
      <c r="A22" s="60" t="s">
        <v>73</v>
      </c>
      <c r="B22" s="61" t="s">
        <v>363</v>
      </c>
      <c r="C22" s="211">
        <v>0</v>
      </c>
      <c r="D22" s="212">
        <v>0</v>
      </c>
      <c r="E22" s="213">
        <v>0</v>
      </c>
      <c r="F22" s="214">
        <v>292</v>
      </c>
      <c r="G22" s="215">
        <v>303</v>
      </c>
      <c r="H22" s="216">
        <v>595</v>
      </c>
      <c r="I22" s="215">
        <v>80</v>
      </c>
      <c r="J22" s="212">
        <v>72</v>
      </c>
      <c r="K22" s="217">
        <v>152</v>
      </c>
      <c r="L22" s="218">
        <v>372</v>
      </c>
      <c r="M22" s="219">
        <v>375</v>
      </c>
      <c r="N22" s="213">
        <v>747</v>
      </c>
    </row>
    <row r="23" spans="1:14" s="168" customFormat="1" ht="9" x14ac:dyDescent="0.25">
      <c r="A23" s="60"/>
      <c r="B23" s="61" t="s">
        <v>364</v>
      </c>
      <c r="C23" s="211">
        <v>0</v>
      </c>
      <c r="D23" s="212">
        <v>7</v>
      </c>
      <c r="E23" s="213">
        <v>7</v>
      </c>
      <c r="F23" s="214">
        <v>19</v>
      </c>
      <c r="G23" s="215">
        <v>148</v>
      </c>
      <c r="H23" s="216">
        <v>167</v>
      </c>
      <c r="I23" s="215">
        <v>21</v>
      </c>
      <c r="J23" s="212">
        <v>54</v>
      </c>
      <c r="K23" s="217">
        <v>75</v>
      </c>
      <c r="L23" s="218">
        <v>40</v>
      </c>
      <c r="M23" s="219">
        <v>209</v>
      </c>
      <c r="N23" s="213">
        <v>249</v>
      </c>
    </row>
    <row r="24" spans="1:14" s="168" customFormat="1" ht="9" x14ac:dyDescent="0.25">
      <c r="A24" s="60"/>
      <c r="B24" s="61" t="s">
        <v>365</v>
      </c>
      <c r="C24" s="211">
        <v>50</v>
      </c>
      <c r="D24" s="212">
        <v>41</v>
      </c>
      <c r="E24" s="213">
        <v>91</v>
      </c>
      <c r="F24" s="214">
        <v>326</v>
      </c>
      <c r="G24" s="215">
        <v>281</v>
      </c>
      <c r="H24" s="216">
        <v>607</v>
      </c>
      <c r="I24" s="215">
        <v>66</v>
      </c>
      <c r="J24" s="212">
        <v>50</v>
      </c>
      <c r="K24" s="217">
        <v>116</v>
      </c>
      <c r="L24" s="218">
        <v>442</v>
      </c>
      <c r="M24" s="219">
        <v>372</v>
      </c>
      <c r="N24" s="213">
        <v>814</v>
      </c>
    </row>
    <row r="25" spans="1:14" s="168" customFormat="1" ht="9" x14ac:dyDescent="0.25">
      <c r="A25" s="60" t="s">
        <v>100</v>
      </c>
      <c r="B25" s="61" t="s">
        <v>274</v>
      </c>
      <c r="C25" s="211">
        <v>0</v>
      </c>
      <c r="D25" s="212">
        <v>0</v>
      </c>
      <c r="E25" s="213">
        <v>0</v>
      </c>
      <c r="F25" s="214">
        <v>145</v>
      </c>
      <c r="G25" s="215">
        <v>195</v>
      </c>
      <c r="H25" s="216">
        <v>340</v>
      </c>
      <c r="I25" s="215">
        <v>19</v>
      </c>
      <c r="J25" s="212">
        <v>25</v>
      </c>
      <c r="K25" s="217">
        <v>44</v>
      </c>
      <c r="L25" s="218">
        <v>164</v>
      </c>
      <c r="M25" s="219">
        <v>220</v>
      </c>
      <c r="N25" s="213">
        <v>384</v>
      </c>
    </row>
    <row r="26" spans="1:14" s="168" customFormat="1" ht="9" x14ac:dyDescent="0.25">
      <c r="A26" s="60" t="s">
        <v>108</v>
      </c>
      <c r="B26" s="61" t="s">
        <v>329</v>
      </c>
      <c r="C26" s="211">
        <v>0</v>
      </c>
      <c r="D26" s="212">
        <v>0</v>
      </c>
      <c r="E26" s="213">
        <v>0</v>
      </c>
      <c r="F26" s="214">
        <v>69</v>
      </c>
      <c r="G26" s="215">
        <v>84</v>
      </c>
      <c r="H26" s="216">
        <v>153</v>
      </c>
      <c r="I26" s="215">
        <v>8</v>
      </c>
      <c r="J26" s="212">
        <v>6</v>
      </c>
      <c r="K26" s="217">
        <v>14</v>
      </c>
      <c r="L26" s="218">
        <v>77</v>
      </c>
      <c r="M26" s="219">
        <v>90</v>
      </c>
      <c r="N26" s="213">
        <v>167</v>
      </c>
    </row>
    <row r="27" spans="1:14" s="168" customFormat="1" ht="9" x14ac:dyDescent="0.25">
      <c r="A27" s="60" t="s">
        <v>113</v>
      </c>
      <c r="B27" s="61" t="s">
        <v>366</v>
      </c>
      <c r="C27" s="211">
        <v>0</v>
      </c>
      <c r="D27" s="212">
        <v>0</v>
      </c>
      <c r="E27" s="213">
        <v>0</v>
      </c>
      <c r="F27" s="214">
        <v>4</v>
      </c>
      <c r="G27" s="215">
        <v>2</v>
      </c>
      <c r="H27" s="216">
        <v>6</v>
      </c>
      <c r="I27" s="215">
        <v>27</v>
      </c>
      <c r="J27" s="212">
        <v>37</v>
      </c>
      <c r="K27" s="217">
        <v>64</v>
      </c>
      <c r="L27" s="218">
        <v>31</v>
      </c>
      <c r="M27" s="219">
        <v>39</v>
      </c>
      <c r="N27" s="213">
        <v>70</v>
      </c>
    </row>
    <row r="28" spans="1:14" s="168" customFormat="1" ht="9" x14ac:dyDescent="0.25">
      <c r="A28" s="60" t="s">
        <v>114</v>
      </c>
      <c r="B28" s="61" t="s">
        <v>348</v>
      </c>
      <c r="C28" s="211">
        <v>0</v>
      </c>
      <c r="D28" s="212">
        <v>0</v>
      </c>
      <c r="E28" s="213">
        <v>0</v>
      </c>
      <c r="F28" s="214">
        <v>1</v>
      </c>
      <c r="G28" s="215">
        <v>4</v>
      </c>
      <c r="H28" s="216">
        <v>5</v>
      </c>
      <c r="I28" s="215">
        <v>99</v>
      </c>
      <c r="J28" s="212">
        <v>130</v>
      </c>
      <c r="K28" s="217">
        <v>229</v>
      </c>
      <c r="L28" s="218">
        <v>100</v>
      </c>
      <c r="M28" s="219">
        <v>134</v>
      </c>
      <c r="N28" s="213">
        <v>234</v>
      </c>
    </row>
    <row r="29" spans="1:14" s="168" customFormat="1" ht="9" x14ac:dyDescent="0.25">
      <c r="A29" s="60" t="s">
        <v>115</v>
      </c>
      <c r="B29" s="61" t="s">
        <v>367</v>
      </c>
      <c r="C29" s="211">
        <v>0</v>
      </c>
      <c r="D29" s="212">
        <v>0</v>
      </c>
      <c r="E29" s="213">
        <v>0</v>
      </c>
      <c r="F29" s="214">
        <v>14</v>
      </c>
      <c r="G29" s="215">
        <v>21</v>
      </c>
      <c r="H29" s="216">
        <v>35</v>
      </c>
      <c r="I29" s="215">
        <v>16</v>
      </c>
      <c r="J29" s="212">
        <v>14</v>
      </c>
      <c r="K29" s="217">
        <v>30</v>
      </c>
      <c r="L29" s="218">
        <v>30</v>
      </c>
      <c r="M29" s="219">
        <v>35</v>
      </c>
      <c r="N29" s="213">
        <v>65</v>
      </c>
    </row>
    <row r="30" spans="1:14" s="168" customFormat="1" ht="9" x14ac:dyDescent="0.25">
      <c r="A30" s="60" t="s">
        <v>116</v>
      </c>
      <c r="B30" s="61" t="s">
        <v>368</v>
      </c>
      <c r="C30" s="211">
        <v>0</v>
      </c>
      <c r="D30" s="212">
        <v>0</v>
      </c>
      <c r="E30" s="213">
        <v>0</v>
      </c>
      <c r="F30" s="214">
        <v>47</v>
      </c>
      <c r="G30" s="215">
        <v>40</v>
      </c>
      <c r="H30" s="216">
        <v>87</v>
      </c>
      <c r="I30" s="215">
        <v>28</v>
      </c>
      <c r="J30" s="212">
        <v>42</v>
      </c>
      <c r="K30" s="217">
        <v>70</v>
      </c>
      <c r="L30" s="218">
        <v>75</v>
      </c>
      <c r="M30" s="219">
        <v>82</v>
      </c>
      <c r="N30" s="213">
        <v>157</v>
      </c>
    </row>
    <row r="31" spans="1:14" s="168" customFormat="1" ht="9" x14ac:dyDescent="0.25">
      <c r="A31" s="60" t="s">
        <v>126</v>
      </c>
      <c r="B31" s="61" t="s">
        <v>502</v>
      </c>
      <c r="C31" s="211">
        <v>4</v>
      </c>
      <c r="D31" s="212">
        <v>7</v>
      </c>
      <c r="E31" s="213">
        <v>11</v>
      </c>
      <c r="F31" s="214">
        <v>103</v>
      </c>
      <c r="G31" s="215">
        <v>136</v>
      </c>
      <c r="H31" s="216">
        <v>239</v>
      </c>
      <c r="I31" s="215">
        <v>51</v>
      </c>
      <c r="J31" s="212">
        <v>51</v>
      </c>
      <c r="K31" s="217">
        <v>102</v>
      </c>
      <c r="L31" s="218">
        <v>158</v>
      </c>
      <c r="M31" s="219">
        <v>194</v>
      </c>
      <c r="N31" s="213">
        <v>352</v>
      </c>
    </row>
    <row r="32" spans="1:14" s="168" customFormat="1" ht="9" x14ac:dyDescent="0.25">
      <c r="A32" s="62"/>
      <c r="B32" s="63" t="s">
        <v>503</v>
      </c>
      <c r="C32" s="221">
        <v>13</v>
      </c>
      <c r="D32" s="222">
        <v>5</v>
      </c>
      <c r="E32" s="223">
        <v>18</v>
      </c>
      <c r="F32" s="224">
        <v>79</v>
      </c>
      <c r="G32" s="225">
        <v>63</v>
      </c>
      <c r="H32" s="242">
        <v>142</v>
      </c>
      <c r="I32" s="225">
        <v>83</v>
      </c>
      <c r="J32" s="222">
        <v>46</v>
      </c>
      <c r="K32" s="227">
        <v>129</v>
      </c>
      <c r="L32" s="228">
        <v>175</v>
      </c>
      <c r="M32" s="229">
        <v>114</v>
      </c>
      <c r="N32" s="223">
        <v>289</v>
      </c>
    </row>
    <row r="33" spans="3:14" s="168" customFormat="1" ht="9" x14ac:dyDescent="0.25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</row>
    <row r="34" spans="3:14" s="168" customFormat="1" ht="9" x14ac:dyDescent="0.25"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</row>
    <row r="35" spans="3:14" s="168" customFormat="1" ht="9" x14ac:dyDescent="0.25"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</row>
    <row r="36" spans="3:14" s="168" customFormat="1" ht="9" x14ac:dyDescent="0.25"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3:14" s="168" customFormat="1" ht="9" x14ac:dyDescent="0.25"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3:14" s="168" customFormat="1" ht="9" x14ac:dyDescent="0.25"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3:14" s="168" customFormat="1" ht="9" x14ac:dyDescent="0.25"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3:14" s="168" customFormat="1" ht="9" x14ac:dyDescent="0.25"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3:14" s="168" customFormat="1" ht="9" x14ac:dyDescent="0.25"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</row>
    <row r="42" spans="3:14" s="168" customFormat="1" ht="9" x14ac:dyDescent="0.25"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</row>
    <row r="43" spans="3:14" s="168" customFormat="1" ht="9" x14ac:dyDescent="0.25"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</row>
    <row r="44" spans="3:14" s="168" customFormat="1" ht="9" x14ac:dyDescent="0.25"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</row>
    <row r="45" spans="3:14" s="168" customFormat="1" ht="9" x14ac:dyDescent="0.25"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</row>
    <row r="46" spans="3:14" s="168" customFormat="1" ht="9" x14ac:dyDescent="0.25"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</row>
    <row r="47" spans="3:14" s="168" customFormat="1" ht="9" x14ac:dyDescent="0.25"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</row>
    <row r="48" spans="3:14" s="168" customFormat="1" ht="9" x14ac:dyDescent="0.25"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</row>
    <row r="49" spans="3:14" s="168" customFormat="1" ht="9" x14ac:dyDescent="0.25"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</row>
    <row r="50" spans="3:14" s="168" customFormat="1" ht="9" x14ac:dyDescent="0.25"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</row>
    <row r="51" spans="3:14" s="168" customFormat="1" ht="9" x14ac:dyDescent="0.25"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</row>
    <row r="52" spans="3:14" s="168" customFormat="1" ht="9" x14ac:dyDescent="0.25"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</row>
    <row r="53" spans="3:14" s="168" customFormat="1" ht="9" x14ac:dyDescent="0.25"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</row>
    <row r="54" spans="3:14" s="168" customFormat="1" ht="9" x14ac:dyDescent="0.25"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</row>
    <row r="55" spans="3:14" s="168" customFormat="1" ht="9" x14ac:dyDescent="0.25"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</row>
    <row r="56" spans="3:14" s="168" customFormat="1" ht="9" x14ac:dyDescent="0.25"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3:14" s="168" customFormat="1" ht="9" x14ac:dyDescent="0.25"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</row>
    <row r="58" spans="3:14" s="168" customFormat="1" ht="9" x14ac:dyDescent="0.25"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</row>
    <row r="59" spans="3:14" s="168" customFormat="1" ht="9" x14ac:dyDescent="0.25"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</row>
    <row r="60" spans="3:14" s="168" customFormat="1" ht="9" x14ac:dyDescent="0.25"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</row>
    <row r="61" spans="3:14" s="168" customFormat="1" ht="9" x14ac:dyDescent="0.25"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</row>
    <row r="62" spans="3:14" s="168" customFormat="1" ht="9" x14ac:dyDescent="0.25"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</row>
    <row r="63" spans="3:14" s="168" customFormat="1" ht="9" x14ac:dyDescent="0.25"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</row>
    <row r="64" spans="3:14" s="168" customFormat="1" ht="9" x14ac:dyDescent="0.25"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</row>
    <row r="65" spans="3:14" s="168" customFormat="1" ht="9" x14ac:dyDescent="0.25"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6" spans="3:14" s="168" customFormat="1" ht="9" x14ac:dyDescent="0.25"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</row>
    <row r="67" spans="3:14" s="168" customFormat="1" ht="9" x14ac:dyDescent="0.25"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</row>
    <row r="68" spans="3:14" s="168" customFormat="1" ht="9" x14ac:dyDescent="0.25"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</row>
    <row r="69" spans="3:14" s="168" customFormat="1" ht="9" x14ac:dyDescent="0.25"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</row>
    <row r="70" spans="3:14" s="168" customFormat="1" ht="9" x14ac:dyDescent="0.25"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</row>
    <row r="71" spans="3:14" s="168" customFormat="1" ht="9" x14ac:dyDescent="0.25"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</row>
    <row r="72" spans="3:14" s="168" customFormat="1" ht="9" x14ac:dyDescent="0.25"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</row>
    <row r="73" spans="3:14" s="168" customFormat="1" ht="9" x14ac:dyDescent="0.25"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</row>
    <row r="74" spans="3:14" s="168" customFormat="1" ht="9" x14ac:dyDescent="0.25"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</row>
    <row r="75" spans="3:14" s="168" customFormat="1" ht="9" x14ac:dyDescent="0.25"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</row>
    <row r="76" spans="3:14" s="168" customFormat="1" ht="9" x14ac:dyDescent="0.25"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</row>
    <row r="77" spans="3:14" s="168" customFormat="1" ht="9" x14ac:dyDescent="0.25"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</row>
    <row r="78" spans="3:14" s="168" customFormat="1" ht="9" x14ac:dyDescent="0.25"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</row>
    <row r="79" spans="3:14" s="168" customFormat="1" ht="9" x14ac:dyDescent="0.25"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</row>
    <row r="80" spans="3:14" s="168" customFormat="1" ht="9" x14ac:dyDescent="0.25"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</row>
    <row r="81" spans="3:14" s="168" customFormat="1" ht="9" x14ac:dyDescent="0.25"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</row>
    <row r="82" spans="3:14" s="168" customFormat="1" ht="9" x14ac:dyDescent="0.25"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</row>
    <row r="83" spans="3:14" s="168" customFormat="1" ht="9" x14ac:dyDescent="0.25"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</row>
    <row r="84" spans="3:14" s="168" customFormat="1" ht="9" x14ac:dyDescent="0.25"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</row>
    <row r="85" spans="3:14" s="168" customFormat="1" ht="9" x14ac:dyDescent="0.25"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</row>
    <row r="86" spans="3:14" s="168" customFormat="1" ht="9" x14ac:dyDescent="0.25"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</row>
    <row r="87" spans="3:14" s="168" customFormat="1" ht="9" x14ac:dyDescent="0.25"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</row>
    <row r="88" spans="3:14" s="168" customFormat="1" ht="9" x14ac:dyDescent="0.25"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</row>
    <row r="89" spans="3:14" s="168" customFormat="1" ht="9" x14ac:dyDescent="0.25"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</row>
    <row r="90" spans="3:14" s="168" customFormat="1" ht="9" x14ac:dyDescent="0.25"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</row>
    <row r="91" spans="3:14" s="168" customFormat="1" ht="9" x14ac:dyDescent="0.25"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</row>
    <row r="92" spans="3:14" s="168" customFormat="1" ht="9" x14ac:dyDescent="0.25"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</row>
    <row r="93" spans="3:14" s="168" customFormat="1" ht="9" x14ac:dyDescent="0.25"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</row>
    <row r="94" spans="3:14" s="168" customFormat="1" ht="9" x14ac:dyDescent="0.25"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</row>
    <row r="95" spans="3:14" s="168" customFormat="1" ht="9" x14ac:dyDescent="0.25"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3:14" s="168" customFormat="1" ht="9" x14ac:dyDescent="0.25"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</row>
    <row r="97" spans="3:14" s="168" customFormat="1" ht="9" x14ac:dyDescent="0.25"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</row>
    <row r="98" spans="3:14" s="168" customFormat="1" ht="9" x14ac:dyDescent="0.25"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</row>
    <row r="99" spans="3:14" s="168" customFormat="1" ht="9" x14ac:dyDescent="0.25"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</row>
  </sheetData>
  <mergeCells count="5">
    <mergeCell ref="A6:B6"/>
    <mergeCell ref="C4:E4"/>
    <mergeCell ref="F4:H4"/>
    <mergeCell ref="I4:K4"/>
    <mergeCell ref="L4:N4"/>
  </mergeCells>
  <pageMargins left="0.08" right="0.08" top="1" bottom="1" header="0.5" footer="0.4921259845"/>
  <pageSetup orientation="portrait" horizontalDpi="300" verticalDpi="300"/>
  <headerFooter>
    <oddHeader>Régime scolaire des établissements privés - Haute-Loire_x000D_Année scolaire 2018-2019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7"/>
  <sheetViews>
    <sheetView showGridLines="0" workbookViewId="0">
      <selection activeCell="A50" sqref="A50"/>
    </sheetView>
  </sheetViews>
  <sheetFormatPr baseColWidth="10" defaultRowHeight="15" x14ac:dyDescent="0.25"/>
  <cols>
    <col min="1" max="1" width="12.85546875" style="10" customWidth="1"/>
    <col min="2" max="9" width="9.28515625" style="10" customWidth="1"/>
    <col min="10" max="16384" width="11.42578125" style="10"/>
  </cols>
  <sheetData>
    <row r="1" spans="1:9" ht="18" x14ac:dyDescent="0.25">
      <c r="A1" s="5" t="s">
        <v>440</v>
      </c>
    </row>
    <row r="2" spans="1:9" ht="15.75" x14ac:dyDescent="0.25">
      <c r="A2" s="1" t="s">
        <v>497</v>
      </c>
    </row>
    <row r="4" spans="1:9" x14ac:dyDescent="0.25">
      <c r="A4" s="90"/>
      <c r="B4" s="546" t="s">
        <v>143</v>
      </c>
      <c r="C4" s="547"/>
      <c r="D4" s="547"/>
      <c r="E4" s="548"/>
      <c r="F4" s="547" t="s">
        <v>144</v>
      </c>
      <c r="G4" s="547"/>
      <c r="H4" s="547"/>
      <c r="I4" s="548"/>
    </row>
    <row r="5" spans="1:9" x14ac:dyDescent="0.25">
      <c r="A5" s="91"/>
      <c r="B5" s="89" t="s">
        <v>0</v>
      </c>
      <c r="C5" s="89" t="s">
        <v>142</v>
      </c>
      <c r="D5" s="89" t="s">
        <v>2</v>
      </c>
      <c r="E5" s="89" t="s">
        <v>437</v>
      </c>
      <c r="F5" s="89" t="s">
        <v>0</v>
      </c>
      <c r="G5" s="89" t="s">
        <v>142</v>
      </c>
      <c r="H5" s="89" t="s">
        <v>2</v>
      </c>
      <c r="I5" s="92" t="s">
        <v>437</v>
      </c>
    </row>
    <row r="6" spans="1:9" x14ac:dyDescent="0.25">
      <c r="A6" s="2" t="s">
        <v>438</v>
      </c>
      <c r="B6" s="393">
        <v>6317</v>
      </c>
      <c r="C6" s="393">
        <v>64028</v>
      </c>
      <c r="D6" s="393">
        <v>14590</v>
      </c>
      <c r="E6" s="393">
        <v>84935</v>
      </c>
      <c r="F6" s="396">
        <v>7.4</v>
      </c>
      <c r="G6" s="396">
        <v>75.400000000000006</v>
      </c>
      <c r="H6" s="396">
        <v>17.2</v>
      </c>
      <c r="I6" s="399">
        <v>100</v>
      </c>
    </row>
    <row r="7" spans="1:9" x14ac:dyDescent="0.25">
      <c r="A7" s="3" t="s">
        <v>439</v>
      </c>
      <c r="B7" s="394">
        <v>968</v>
      </c>
      <c r="C7" s="394">
        <v>12136</v>
      </c>
      <c r="D7" s="394">
        <v>9848</v>
      </c>
      <c r="E7" s="394">
        <v>22952</v>
      </c>
      <c r="F7" s="397">
        <v>4.2</v>
      </c>
      <c r="G7" s="397">
        <v>52.9</v>
      </c>
      <c r="H7" s="397">
        <v>42.9</v>
      </c>
      <c r="I7" s="400">
        <v>100</v>
      </c>
    </row>
    <row r="8" spans="1:9" x14ac:dyDescent="0.25">
      <c r="A8" s="4" t="s">
        <v>432</v>
      </c>
      <c r="B8" s="395">
        <v>7285</v>
      </c>
      <c r="C8" s="395">
        <v>76164</v>
      </c>
      <c r="D8" s="395">
        <v>24438</v>
      </c>
      <c r="E8" s="395">
        <v>107887</v>
      </c>
      <c r="F8" s="398">
        <v>6.8</v>
      </c>
      <c r="G8" s="398">
        <v>70.599999999999994</v>
      </c>
      <c r="H8" s="398">
        <v>22.7</v>
      </c>
      <c r="I8" s="401">
        <v>100</v>
      </c>
    </row>
    <row r="11" spans="1:9" ht="15.75" x14ac:dyDescent="0.25">
      <c r="A11" s="1" t="s">
        <v>510</v>
      </c>
    </row>
    <row r="13" spans="1:9" x14ac:dyDescent="0.25">
      <c r="A13" s="90"/>
      <c r="B13" s="546" t="s">
        <v>143</v>
      </c>
      <c r="C13" s="547"/>
      <c r="D13" s="547"/>
      <c r="E13" s="548"/>
      <c r="F13" s="547" t="s">
        <v>144</v>
      </c>
      <c r="G13" s="547"/>
      <c r="H13" s="547"/>
      <c r="I13" s="548"/>
    </row>
    <row r="14" spans="1:9" x14ac:dyDescent="0.25">
      <c r="A14" s="91"/>
      <c r="B14" s="89" t="s">
        <v>0</v>
      </c>
      <c r="C14" s="89" t="s">
        <v>142</v>
      </c>
      <c r="D14" s="89" t="s">
        <v>2</v>
      </c>
      <c r="E14" s="89" t="s">
        <v>437</v>
      </c>
      <c r="F14" s="89" t="s">
        <v>0</v>
      </c>
      <c r="G14" s="89" t="s">
        <v>142</v>
      </c>
      <c r="H14" s="89" t="s">
        <v>2</v>
      </c>
      <c r="I14" s="92" t="s">
        <v>437</v>
      </c>
    </row>
    <row r="15" spans="1:9" x14ac:dyDescent="0.25">
      <c r="A15" s="2" t="s">
        <v>438</v>
      </c>
      <c r="B15" s="393">
        <v>6299</v>
      </c>
      <c r="C15" s="393">
        <v>63093</v>
      </c>
      <c r="D15" s="393">
        <v>14827</v>
      </c>
      <c r="E15" s="393">
        <v>84219</v>
      </c>
      <c r="F15" s="396">
        <v>7.5</v>
      </c>
      <c r="G15" s="396">
        <v>74.900000000000006</v>
      </c>
      <c r="H15" s="396">
        <v>17.600000000000001</v>
      </c>
      <c r="I15" s="399">
        <v>100</v>
      </c>
    </row>
    <row r="16" spans="1:9" x14ac:dyDescent="0.25">
      <c r="A16" s="3" t="s">
        <v>439</v>
      </c>
      <c r="B16" s="394">
        <v>1096</v>
      </c>
      <c r="C16" s="394">
        <v>12069</v>
      </c>
      <c r="D16" s="394">
        <v>9930</v>
      </c>
      <c r="E16" s="394">
        <v>23095</v>
      </c>
      <c r="F16" s="397">
        <v>4.7</v>
      </c>
      <c r="G16" s="397">
        <v>52.3</v>
      </c>
      <c r="H16" s="397">
        <v>43</v>
      </c>
      <c r="I16" s="400">
        <v>100</v>
      </c>
    </row>
    <row r="17" spans="1:9" x14ac:dyDescent="0.25">
      <c r="A17" s="4" t="s">
        <v>432</v>
      </c>
      <c r="B17" s="395">
        <v>7395</v>
      </c>
      <c r="C17" s="395">
        <v>75162</v>
      </c>
      <c r="D17" s="395">
        <v>24757</v>
      </c>
      <c r="E17" s="395">
        <v>107314</v>
      </c>
      <c r="F17" s="398">
        <v>6.9</v>
      </c>
      <c r="G17" s="398">
        <v>70</v>
      </c>
      <c r="H17" s="398">
        <v>23.1</v>
      </c>
      <c r="I17" s="401">
        <v>100</v>
      </c>
    </row>
  </sheetData>
  <mergeCells count="4">
    <mergeCell ref="B4:E4"/>
    <mergeCell ref="F4:I4"/>
    <mergeCell ref="B13:E13"/>
    <mergeCell ref="F13:I13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98"/>
  <sheetViews>
    <sheetView showGridLines="0" zoomScaleNormal="100" workbookViewId="0">
      <selection activeCell="A100" sqref="A100"/>
    </sheetView>
  </sheetViews>
  <sheetFormatPr baseColWidth="10" defaultRowHeight="15" x14ac:dyDescent="0.25"/>
  <cols>
    <col min="1" max="1" width="25.7109375" style="156" customWidth="1"/>
    <col min="2" max="2" width="28.7109375" style="156" customWidth="1"/>
    <col min="3" max="14" width="5.7109375" style="156" customWidth="1"/>
    <col min="15" max="16384" width="11.42578125" style="108"/>
  </cols>
  <sheetData>
    <row r="1" spans="1:14" s="39" customFormat="1" ht="18" x14ac:dyDescent="0.25">
      <c r="A1" s="35" t="s">
        <v>458</v>
      </c>
      <c r="B1" s="36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86" customFormat="1" ht="15.75" x14ac:dyDescent="0.25">
      <c r="A2" s="40" t="s">
        <v>510</v>
      </c>
      <c r="B2" s="183"/>
      <c r="C2" s="184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s="39" customFormat="1" x14ac:dyDescent="0.25">
      <c r="A3" s="41"/>
      <c r="B3" s="41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155" customFormat="1" ht="12.75" x14ac:dyDescent="0.25">
      <c r="A4" s="666" t="s">
        <v>128</v>
      </c>
      <c r="B4" s="667"/>
      <c r="C4" s="668" t="s">
        <v>0</v>
      </c>
      <c r="D4" s="664"/>
      <c r="E4" s="664"/>
      <c r="F4" s="668" t="s">
        <v>142</v>
      </c>
      <c r="G4" s="664"/>
      <c r="H4" s="664"/>
      <c r="I4" s="668" t="s">
        <v>2</v>
      </c>
      <c r="J4" s="664"/>
      <c r="K4" s="669"/>
      <c r="L4" s="663" t="s">
        <v>3</v>
      </c>
      <c r="M4" s="664"/>
      <c r="N4" s="664"/>
    </row>
    <row r="5" spans="1:14" s="155" customFormat="1" ht="34.5" x14ac:dyDescent="0.25">
      <c r="A5" s="666"/>
      <c r="B5" s="667"/>
      <c r="C5" s="196" t="s">
        <v>155</v>
      </c>
      <c r="D5" s="197" t="s">
        <v>154</v>
      </c>
      <c r="E5" s="198" t="s">
        <v>3</v>
      </c>
      <c r="F5" s="199" t="s">
        <v>155</v>
      </c>
      <c r="G5" s="200" t="s">
        <v>154</v>
      </c>
      <c r="H5" s="201" t="s">
        <v>3</v>
      </c>
      <c r="I5" s="200" t="s">
        <v>155</v>
      </c>
      <c r="J5" s="197" t="s">
        <v>154</v>
      </c>
      <c r="K5" s="202" t="s">
        <v>3</v>
      </c>
      <c r="L5" s="200" t="s">
        <v>155</v>
      </c>
      <c r="M5" s="197" t="s">
        <v>154</v>
      </c>
      <c r="N5" s="198" t="s">
        <v>3</v>
      </c>
    </row>
    <row r="6" spans="1:14" s="155" customFormat="1" ht="12.75" x14ac:dyDescent="0.25">
      <c r="A6" s="665" t="s">
        <v>258</v>
      </c>
      <c r="B6" s="665"/>
      <c r="C6" s="269">
        <v>177</v>
      </c>
      <c r="D6" s="270">
        <v>241</v>
      </c>
      <c r="E6" s="271">
        <v>418</v>
      </c>
      <c r="F6" s="269">
        <v>2563</v>
      </c>
      <c r="G6" s="270">
        <v>2569</v>
      </c>
      <c r="H6" s="271">
        <v>5132</v>
      </c>
      <c r="I6" s="269">
        <v>2621</v>
      </c>
      <c r="J6" s="270">
        <v>2530</v>
      </c>
      <c r="K6" s="269">
        <v>5151</v>
      </c>
      <c r="L6" s="272">
        <v>5361</v>
      </c>
      <c r="M6" s="270">
        <v>5340</v>
      </c>
      <c r="N6" s="271">
        <v>10701</v>
      </c>
    </row>
    <row r="7" spans="1:14" s="205" customFormat="1" ht="9" x14ac:dyDescent="0.25">
      <c r="A7" s="203" t="s">
        <v>5</v>
      </c>
      <c r="B7" s="204" t="s">
        <v>369</v>
      </c>
      <c r="C7" s="231">
        <v>0</v>
      </c>
      <c r="D7" s="232">
        <v>0</v>
      </c>
      <c r="E7" s="233">
        <v>0</v>
      </c>
      <c r="F7" s="231">
        <v>18</v>
      </c>
      <c r="G7" s="232">
        <v>46</v>
      </c>
      <c r="H7" s="233">
        <v>64</v>
      </c>
      <c r="I7" s="231">
        <v>5</v>
      </c>
      <c r="J7" s="232">
        <v>3</v>
      </c>
      <c r="K7" s="234">
        <v>8</v>
      </c>
      <c r="L7" s="235">
        <v>23</v>
      </c>
      <c r="M7" s="232">
        <v>49</v>
      </c>
      <c r="N7" s="233">
        <v>72</v>
      </c>
    </row>
    <row r="8" spans="1:14" s="205" customFormat="1" ht="9" x14ac:dyDescent="0.25">
      <c r="A8" s="203" t="s">
        <v>8</v>
      </c>
      <c r="B8" s="204" t="s">
        <v>329</v>
      </c>
      <c r="C8" s="231">
        <v>0</v>
      </c>
      <c r="D8" s="232">
        <v>0</v>
      </c>
      <c r="E8" s="233">
        <v>0</v>
      </c>
      <c r="F8" s="231">
        <v>53</v>
      </c>
      <c r="G8" s="232">
        <v>60</v>
      </c>
      <c r="H8" s="233">
        <v>113</v>
      </c>
      <c r="I8" s="231">
        <v>11</v>
      </c>
      <c r="J8" s="232">
        <v>7</v>
      </c>
      <c r="K8" s="234">
        <v>18</v>
      </c>
      <c r="L8" s="235">
        <v>64</v>
      </c>
      <c r="M8" s="232">
        <v>67</v>
      </c>
      <c r="N8" s="233">
        <v>131</v>
      </c>
    </row>
    <row r="9" spans="1:14" s="205" customFormat="1" ht="9" x14ac:dyDescent="0.25">
      <c r="A9" s="203" t="s">
        <v>10</v>
      </c>
      <c r="B9" s="204" t="s">
        <v>329</v>
      </c>
      <c r="C9" s="231">
        <v>0</v>
      </c>
      <c r="D9" s="232">
        <v>0</v>
      </c>
      <c r="E9" s="233">
        <v>0</v>
      </c>
      <c r="F9" s="231">
        <v>42</v>
      </c>
      <c r="G9" s="232">
        <v>31</v>
      </c>
      <c r="H9" s="233">
        <v>73</v>
      </c>
      <c r="I9" s="231">
        <v>72</v>
      </c>
      <c r="J9" s="232">
        <v>88</v>
      </c>
      <c r="K9" s="234">
        <v>160</v>
      </c>
      <c r="L9" s="235">
        <v>114</v>
      </c>
      <c r="M9" s="232">
        <v>119</v>
      </c>
      <c r="N9" s="233">
        <v>233</v>
      </c>
    </row>
    <row r="10" spans="1:14" s="205" customFormat="1" ht="9" x14ac:dyDescent="0.25">
      <c r="A10" s="203" t="s">
        <v>17</v>
      </c>
      <c r="B10" s="204" t="s">
        <v>357</v>
      </c>
      <c r="C10" s="231">
        <v>0</v>
      </c>
      <c r="D10" s="232">
        <v>0</v>
      </c>
      <c r="E10" s="233">
        <v>0</v>
      </c>
      <c r="F10" s="231">
        <v>94</v>
      </c>
      <c r="G10" s="232">
        <v>104</v>
      </c>
      <c r="H10" s="233">
        <v>198</v>
      </c>
      <c r="I10" s="231">
        <v>9</v>
      </c>
      <c r="J10" s="232">
        <v>14</v>
      </c>
      <c r="K10" s="234">
        <v>23</v>
      </c>
      <c r="L10" s="235">
        <v>103</v>
      </c>
      <c r="M10" s="232">
        <v>118</v>
      </c>
      <c r="N10" s="233">
        <v>221</v>
      </c>
    </row>
    <row r="11" spans="1:14" s="205" customFormat="1" ht="9" x14ac:dyDescent="0.25">
      <c r="A11" s="206" t="s">
        <v>26</v>
      </c>
      <c r="B11" s="204" t="s">
        <v>370</v>
      </c>
      <c r="C11" s="231">
        <v>7</v>
      </c>
      <c r="D11" s="232">
        <v>1</v>
      </c>
      <c r="E11" s="233">
        <v>8</v>
      </c>
      <c r="F11" s="231">
        <v>200</v>
      </c>
      <c r="G11" s="232">
        <v>187</v>
      </c>
      <c r="H11" s="233">
        <v>387</v>
      </c>
      <c r="I11" s="231">
        <v>37</v>
      </c>
      <c r="J11" s="232">
        <v>37</v>
      </c>
      <c r="K11" s="234">
        <v>74</v>
      </c>
      <c r="L11" s="235">
        <v>244</v>
      </c>
      <c r="M11" s="232">
        <v>225</v>
      </c>
      <c r="N11" s="233">
        <v>469</v>
      </c>
    </row>
    <row r="12" spans="1:14" s="205" customFormat="1" ht="9" x14ac:dyDescent="0.25">
      <c r="A12" s="206"/>
      <c r="B12" s="204" t="s">
        <v>371</v>
      </c>
      <c r="C12" s="231">
        <v>30</v>
      </c>
      <c r="D12" s="232">
        <v>10</v>
      </c>
      <c r="E12" s="233">
        <v>40</v>
      </c>
      <c r="F12" s="231">
        <v>154</v>
      </c>
      <c r="G12" s="232">
        <v>103</v>
      </c>
      <c r="H12" s="233">
        <v>257</v>
      </c>
      <c r="I12" s="231">
        <v>98</v>
      </c>
      <c r="J12" s="232">
        <v>31</v>
      </c>
      <c r="K12" s="234">
        <v>129</v>
      </c>
      <c r="L12" s="235">
        <v>282</v>
      </c>
      <c r="M12" s="232">
        <v>144</v>
      </c>
      <c r="N12" s="233">
        <v>426</v>
      </c>
    </row>
    <row r="13" spans="1:14" s="205" customFormat="1" ht="9" x14ac:dyDescent="0.25">
      <c r="A13" s="206" t="s">
        <v>30</v>
      </c>
      <c r="B13" s="204" t="s">
        <v>372</v>
      </c>
      <c r="C13" s="231">
        <v>0</v>
      </c>
      <c r="D13" s="232">
        <v>0</v>
      </c>
      <c r="E13" s="233">
        <v>0</v>
      </c>
      <c r="F13" s="231">
        <v>137</v>
      </c>
      <c r="G13" s="232">
        <v>134</v>
      </c>
      <c r="H13" s="233">
        <v>271</v>
      </c>
      <c r="I13" s="231">
        <v>133</v>
      </c>
      <c r="J13" s="232">
        <v>141</v>
      </c>
      <c r="K13" s="234">
        <v>274</v>
      </c>
      <c r="L13" s="235">
        <v>270</v>
      </c>
      <c r="M13" s="232">
        <v>275</v>
      </c>
      <c r="N13" s="233">
        <v>545</v>
      </c>
    </row>
    <row r="14" spans="1:14" s="205" customFormat="1" ht="9" x14ac:dyDescent="0.25">
      <c r="A14" s="206"/>
      <c r="B14" s="204" t="s">
        <v>373</v>
      </c>
      <c r="C14" s="231">
        <v>1</v>
      </c>
      <c r="D14" s="232">
        <v>4</v>
      </c>
      <c r="E14" s="233">
        <v>5</v>
      </c>
      <c r="F14" s="231">
        <v>153</v>
      </c>
      <c r="G14" s="232">
        <v>233</v>
      </c>
      <c r="H14" s="233">
        <v>386</v>
      </c>
      <c r="I14" s="231">
        <v>117</v>
      </c>
      <c r="J14" s="232">
        <v>92</v>
      </c>
      <c r="K14" s="234">
        <v>209</v>
      </c>
      <c r="L14" s="235">
        <v>271</v>
      </c>
      <c r="M14" s="232">
        <v>329</v>
      </c>
      <c r="N14" s="233">
        <v>600</v>
      </c>
    </row>
    <row r="15" spans="1:14" s="205" customFormat="1" ht="9" x14ac:dyDescent="0.25">
      <c r="A15" s="206"/>
      <c r="B15" s="204" t="s">
        <v>374</v>
      </c>
      <c r="C15" s="231">
        <v>0</v>
      </c>
      <c r="D15" s="232">
        <v>0</v>
      </c>
      <c r="E15" s="233">
        <v>0</v>
      </c>
      <c r="F15" s="231">
        <v>71</v>
      </c>
      <c r="G15" s="232">
        <v>49</v>
      </c>
      <c r="H15" s="233">
        <v>120</v>
      </c>
      <c r="I15" s="231">
        <v>50</v>
      </c>
      <c r="J15" s="232">
        <v>50</v>
      </c>
      <c r="K15" s="234">
        <v>100</v>
      </c>
      <c r="L15" s="235">
        <v>121</v>
      </c>
      <c r="M15" s="232">
        <v>99</v>
      </c>
      <c r="N15" s="233">
        <v>220</v>
      </c>
    </row>
    <row r="16" spans="1:14" s="205" customFormat="1" ht="9" x14ac:dyDescent="0.25">
      <c r="A16" s="206"/>
      <c r="B16" s="204" t="s">
        <v>375</v>
      </c>
      <c r="C16" s="231">
        <v>0</v>
      </c>
      <c r="D16" s="232">
        <v>0</v>
      </c>
      <c r="E16" s="233">
        <v>0</v>
      </c>
      <c r="F16" s="231">
        <v>155</v>
      </c>
      <c r="G16" s="232">
        <v>157</v>
      </c>
      <c r="H16" s="233">
        <v>312</v>
      </c>
      <c r="I16" s="231">
        <v>115</v>
      </c>
      <c r="J16" s="232">
        <v>84</v>
      </c>
      <c r="K16" s="234">
        <v>199</v>
      </c>
      <c r="L16" s="235">
        <v>270</v>
      </c>
      <c r="M16" s="232">
        <v>241</v>
      </c>
      <c r="N16" s="233">
        <v>511</v>
      </c>
    </row>
    <row r="17" spans="1:14" s="205" customFormat="1" ht="9" x14ac:dyDescent="0.25">
      <c r="A17" s="206"/>
      <c r="B17" s="204" t="s">
        <v>376</v>
      </c>
      <c r="C17" s="231">
        <v>9</v>
      </c>
      <c r="D17" s="232">
        <v>7</v>
      </c>
      <c r="E17" s="233">
        <v>16</v>
      </c>
      <c r="F17" s="231">
        <v>236</v>
      </c>
      <c r="G17" s="232">
        <v>235</v>
      </c>
      <c r="H17" s="233">
        <v>471</v>
      </c>
      <c r="I17" s="231">
        <v>96</v>
      </c>
      <c r="J17" s="232">
        <v>107</v>
      </c>
      <c r="K17" s="234">
        <v>203</v>
      </c>
      <c r="L17" s="235">
        <v>341</v>
      </c>
      <c r="M17" s="232">
        <v>349</v>
      </c>
      <c r="N17" s="233">
        <v>690</v>
      </c>
    </row>
    <row r="18" spans="1:14" s="205" customFormat="1" ht="9" x14ac:dyDescent="0.25">
      <c r="A18" s="206"/>
      <c r="B18" s="204" t="s">
        <v>337</v>
      </c>
      <c r="C18" s="231">
        <v>9</v>
      </c>
      <c r="D18" s="232">
        <v>3</v>
      </c>
      <c r="E18" s="233">
        <v>12</v>
      </c>
      <c r="F18" s="231">
        <v>0</v>
      </c>
      <c r="G18" s="232">
        <v>0</v>
      </c>
      <c r="H18" s="233">
        <v>0</v>
      </c>
      <c r="I18" s="231">
        <v>107</v>
      </c>
      <c r="J18" s="232">
        <v>32</v>
      </c>
      <c r="K18" s="234">
        <v>139</v>
      </c>
      <c r="L18" s="235">
        <v>116</v>
      </c>
      <c r="M18" s="232">
        <v>35</v>
      </c>
      <c r="N18" s="233">
        <v>151</v>
      </c>
    </row>
    <row r="19" spans="1:14" s="205" customFormat="1" ht="9" x14ac:dyDescent="0.25">
      <c r="A19" s="206"/>
      <c r="B19" s="204" t="s">
        <v>504</v>
      </c>
      <c r="C19" s="231">
        <v>10</v>
      </c>
      <c r="D19" s="232">
        <v>22</v>
      </c>
      <c r="E19" s="233">
        <v>32</v>
      </c>
      <c r="F19" s="231">
        <v>0</v>
      </c>
      <c r="G19" s="232">
        <v>0</v>
      </c>
      <c r="H19" s="233">
        <v>0</v>
      </c>
      <c r="I19" s="231">
        <v>99</v>
      </c>
      <c r="J19" s="232">
        <v>195</v>
      </c>
      <c r="K19" s="234">
        <v>294</v>
      </c>
      <c r="L19" s="235">
        <v>109</v>
      </c>
      <c r="M19" s="232">
        <v>217</v>
      </c>
      <c r="N19" s="233">
        <v>326</v>
      </c>
    </row>
    <row r="20" spans="1:14" s="205" customFormat="1" ht="9" x14ac:dyDescent="0.25">
      <c r="A20" s="206"/>
      <c r="B20" s="204" t="s">
        <v>377</v>
      </c>
      <c r="C20" s="231">
        <v>0</v>
      </c>
      <c r="D20" s="232">
        <v>0</v>
      </c>
      <c r="E20" s="233">
        <v>0</v>
      </c>
      <c r="F20" s="231">
        <v>53</v>
      </c>
      <c r="G20" s="232">
        <v>46</v>
      </c>
      <c r="H20" s="233">
        <v>99</v>
      </c>
      <c r="I20" s="231">
        <v>119</v>
      </c>
      <c r="J20" s="232">
        <v>49</v>
      </c>
      <c r="K20" s="234">
        <v>168</v>
      </c>
      <c r="L20" s="235">
        <v>172</v>
      </c>
      <c r="M20" s="232">
        <v>95</v>
      </c>
      <c r="N20" s="233">
        <v>267</v>
      </c>
    </row>
    <row r="21" spans="1:14" s="205" customFormat="1" ht="9" x14ac:dyDescent="0.25">
      <c r="A21" s="206"/>
      <c r="B21" s="204" t="s">
        <v>505</v>
      </c>
      <c r="C21" s="231">
        <v>0</v>
      </c>
      <c r="D21" s="232">
        <v>0</v>
      </c>
      <c r="E21" s="233">
        <v>0</v>
      </c>
      <c r="F21" s="231">
        <v>0</v>
      </c>
      <c r="G21" s="232">
        <v>0</v>
      </c>
      <c r="H21" s="233">
        <v>0</v>
      </c>
      <c r="I21" s="231">
        <v>86</v>
      </c>
      <c r="J21" s="232">
        <v>27</v>
      </c>
      <c r="K21" s="234">
        <v>113</v>
      </c>
      <c r="L21" s="235">
        <v>86</v>
      </c>
      <c r="M21" s="232">
        <v>27</v>
      </c>
      <c r="N21" s="233">
        <v>113</v>
      </c>
    </row>
    <row r="22" spans="1:14" s="205" customFormat="1" ht="9" x14ac:dyDescent="0.25">
      <c r="A22" s="206"/>
      <c r="B22" s="204" t="s">
        <v>378</v>
      </c>
      <c r="C22" s="231">
        <v>1</v>
      </c>
      <c r="D22" s="232">
        <v>2</v>
      </c>
      <c r="E22" s="233">
        <v>3</v>
      </c>
      <c r="F22" s="231">
        <v>7</v>
      </c>
      <c r="G22" s="232">
        <v>15</v>
      </c>
      <c r="H22" s="233">
        <v>22</v>
      </c>
      <c r="I22" s="231">
        <v>32</v>
      </c>
      <c r="J22" s="232">
        <v>13</v>
      </c>
      <c r="K22" s="234">
        <v>45</v>
      </c>
      <c r="L22" s="235">
        <v>40</v>
      </c>
      <c r="M22" s="232">
        <v>30</v>
      </c>
      <c r="N22" s="233">
        <v>70</v>
      </c>
    </row>
    <row r="23" spans="1:14" s="205" customFormat="1" ht="9" x14ac:dyDescent="0.25">
      <c r="A23" s="206"/>
      <c r="B23" s="204" t="s">
        <v>379</v>
      </c>
      <c r="C23" s="231">
        <v>0</v>
      </c>
      <c r="D23" s="232">
        <v>0</v>
      </c>
      <c r="E23" s="233">
        <v>0</v>
      </c>
      <c r="F23" s="231">
        <v>106</v>
      </c>
      <c r="G23" s="232">
        <v>90</v>
      </c>
      <c r="H23" s="233">
        <v>196</v>
      </c>
      <c r="I23" s="231">
        <v>137</v>
      </c>
      <c r="J23" s="232">
        <v>116</v>
      </c>
      <c r="K23" s="234">
        <v>253</v>
      </c>
      <c r="L23" s="235">
        <v>243</v>
      </c>
      <c r="M23" s="232">
        <v>206</v>
      </c>
      <c r="N23" s="233">
        <v>449</v>
      </c>
    </row>
    <row r="24" spans="1:14" s="205" customFormat="1" ht="9" x14ac:dyDescent="0.25">
      <c r="A24" s="206"/>
      <c r="B24" s="204" t="s">
        <v>506</v>
      </c>
      <c r="C24" s="231">
        <v>26</v>
      </c>
      <c r="D24" s="232">
        <v>75</v>
      </c>
      <c r="E24" s="233">
        <v>101</v>
      </c>
      <c r="F24" s="231">
        <v>1</v>
      </c>
      <c r="G24" s="232">
        <v>1</v>
      </c>
      <c r="H24" s="233">
        <v>2</v>
      </c>
      <c r="I24" s="231">
        <v>407</v>
      </c>
      <c r="J24" s="232">
        <v>605</v>
      </c>
      <c r="K24" s="234">
        <v>1012</v>
      </c>
      <c r="L24" s="235">
        <v>434</v>
      </c>
      <c r="M24" s="232">
        <v>681</v>
      </c>
      <c r="N24" s="233">
        <v>1115</v>
      </c>
    </row>
    <row r="25" spans="1:14" s="205" customFormat="1" ht="9" x14ac:dyDescent="0.25">
      <c r="A25" s="206"/>
      <c r="B25" s="204" t="s">
        <v>380</v>
      </c>
      <c r="C25" s="231">
        <v>0</v>
      </c>
      <c r="D25" s="232">
        <v>0</v>
      </c>
      <c r="E25" s="233">
        <v>0</v>
      </c>
      <c r="F25" s="231">
        <v>65</v>
      </c>
      <c r="G25" s="232">
        <v>67</v>
      </c>
      <c r="H25" s="233">
        <v>132</v>
      </c>
      <c r="I25" s="231">
        <v>126</v>
      </c>
      <c r="J25" s="232">
        <v>107</v>
      </c>
      <c r="K25" s="234">
        <v>233</v>
      </c>
      <c r="L25" s="235">
        <v>191</v>
      </c>
      <c r="M25" s="232">
        <v>174</v>
      </c>
      <c r="N25" s="233">
        <v>365</v>
      </c>
    </row>
    <row r="26" spans="1:14" s="205" customFormat="1" ht="9" x14ac:dyDescent="0.25">
      <c r="A26" s="206"/>
      <c r="B26" s="204" t="s">
        <v>381</v>
      </c>
      <c r="C26" s="231">
        <v>45</v>
      </c>
      <c r="D26" s="232">
        <v>51</v>
      </c>
      <c r="E26" s="233">
        <v>96</v>
      </c>
      <c r="F26" s="231">
        <v>152</v>
      </c>
      <c r="G26" s="232">
        <v>163</v>
      </c>
      <c r="H26" s="233">
        <v>315</v>
      </c>
      <c r="I26" s="231">
        <v>197</v>
      </c>
      <c r="J26" s="232">
        <v>175</v>
      </c>
      <c r="K26" s="234">
        <v>372</v>
      </c>
      <c r="L26" s="235">
        <v>394</v>
      </c>
      <c r="M26" s="232">
        <v>389</v>
      </c>
      <c r="N26" s="233">
        <v>783</v>
      </c>
    </row>
    <row r="27" spans="1:14" s="205" customFormat="1" ht="9" x14ac:dyDescent="0.25">
      <c r="A27" s="206" t="s">
        <v>35</v>
      </c>
      <c r="B27" s="204" t="s">
        <v>382</v>
      </c>
      <c r="C27" s="231">
        <v>7</v>
      </c>
      <c r="D27" s="232">
        <v>25</v>
      </c>
      <c r="E27" s="233">
        <v>32</v>
      </c>
      <c r="F27" s="231">
        <v>91</v>
      </c>
      <c r="G27" s="232">
        <v>68</v>
      </c>
      <c r="H27" s="233">
        <v>159</v>
      </c>
      <c r="I27" s="231">
        <v>9</v>
      </c>
      <c r="J27" s="232">
        <v>7</v>
      </c>
      <c r="K27" s="234">
        <v>16</v>
      </c>
      <c r="L27" s="235">
        <v>107</v>
      </c>
      <c r="M27" s="232">
        <v>100</v>
      </c>
      <c r="N27" s="233">
        <v>207</v>
      </c>
    </row>
    <row r="28" spans="1:14" s="205" customFormat="1" ht="9" x14ac:dyDescent="0.25">
      <c r="A28" s="206"/>
      <c r="B28" s="204" t="s">
        <v>330</v>
      </c>
      <c r="C28" s="231">
        <v>7</v>
      </c>
      <c r="D28" s="232">
        <v>6</v>
      </c>
      <c r="E28" s="233">
        <v>13</v>
      </c>
      <c r="F28" s="231">
        <v>56</v>
      </c>
      <c r="G28" s="232">
        <v>30</v>
      </c>
      <c r="H28" s="233">
        <v>86</v>
      </c>
      <c r="I28" s="231">
        <v>3</v>
      </c>
      <c r="J28" s="232">
        <v>6</v>
      </c>
      <c r="K28" s="234">
        <v>9</v>
      </c>
      <c r="L28" s="235">
        <v>66</v>
      </c>
      <c r="M28" s="232">
        <v>42</v>
      </c>
      <c r="N28" s="233">
        <v>108</v>
      </c>
    </row>
    <row r="29" spans="1:14" s="205" customFormat="1" ht="9" x14ac:dyDescent="0.25">
      <c r="A29" s="206" t="s">
        <v>48</v>
      </c>
      <c r="B29" s="204" t="s">
        <v>507</v>
      </c>
      <c r="C29" s="231">
        <v>1</v>
      </c>
      <c r="D29" s="232">
        <v>6</v>
      </c>
      <c r="E29" s="233">
        <v>7</v>
      </c>
      <c r="F29" s="231">
        <v>183</v>
      </c>
      <c r="G29" s="232">
        <v>166</v>
      </c>
      <c r="H29" s="233">
        <v>349</v>
      </c>
      <c r="I29" s="231">
        <v>79</v>
      </c>
      <c r="J29" s="232">
        <v>97</v>
      </c>
      <c r="K29" s="234">
        <v>176</v>
      </c>
      <c r="L29" s="235">
        <v>263</v>
      </c>
      <c r="M29" s="232">
        <v>269</v>
      </c>
      <c r="N29" s="233">
        <v>532</v>
      </c>
    </row>
    <row r="30" spans="1:14" s="205" customFormat="1" ht="9" x14ac:dyDescent="0.25">
      <c r="A30" s="206"/>
      <c r="B30" s="204" t="s">
        <v>508</v>
      </c>
      <c r="C30" s="231">
        <v>0</v>
      </c>
      <c r="D30" s="232">
        <v>0</v>
      </c>
      <c r="E30" s="233">
        <v>0</v>
      </c>
      <c r="F30" s="231">
        <v>39</v>
      </c>
      <c r="G30" s="232">
        <v>47</v>
      </c>
      <c r="H30" s="233">
        <v>86</v>
      </c>
      <c r="I30" s="231">
        <v>114</v>
      </c>
      <c r="J30" s="232">
        <v>95</v>
      </c>
      <c r="K30" s="234">
        <v>209</v>
      </c>
      <c r="L30" s="235">
        <v>153</v>
      </c>
      <c r="M30" s="232">
        <v>142</v>
      </c>
      <c r="N30" s="233">
        <v>295</v>
      </c>
    </row>
    <row r="31" spans="1:14" s="205" customFormat="1" ht="9" x14ac:dyDescent="0.25">
      <c r="A31" s="203" t="s">
        <v>69</v>
      </c>
      <c r="B31" s="204" t="s">
        <v>329</v>
      </c>
      <c r="C31" s="231">
        <v>0</v>
      </c>
      <c r="D31" s="232">
        <v>0</v>
      </c>
      <c r="E31" s="233">
        <v>0</v>
      </c>
      <c r="F31" s="231">
        <v>36</v>
      </c>
      <c r="G31" s="232">
        <v>43</v>
      </c>
      <c r="H31" s="233">
        <v>79</v>
      </c>
      <c r="I31" s="231">
        <v>17</v>
      </c>
      <c r="J31" s="232">
        <v>11</v>
      </c>
      <c r="K31" s="234">
        <v>28</v>
      </c>
      <c r="L31" s="235">
        <v>53</v>
      </c>
      <c r="M31" s="232">
        <v>54</v>
      </c>
      <c r="N31" s="233">
        <v>107</v>
      </c>
    </row>
    <row r="32" spans="1:14" s="205" customFormat="1" ht="9" x14ac:dyDescent="0.25">
      <c r="A32" s="203" t="s">
        <v>83</v>
      </c>
      <c r="B32" s="204" t="s">
        <v>383</v>
      </c>
      <c r="C32" s="231">
        <v>8</v>
      </c>
      <c r="D32" s="232">
        <v>7</v>
      </c>
      <c r="E32" s="233">
        <v>15</v>
      </c>
      <c r="F32" s="231">
        <v>24</v>
      </c>
      <c r="G32" s="232">
        <v>24</v>
      </c>
      <c r="H32" s="233">
        <v>48</v>
      </c>
      <c r="I32" s="231">
        <v>2</v>
      </c>
      <c r="J32" s="232">
        <v>5</v>
      </c>
      <c r="K32" s="234">
        <v>7</v>
      </c>
      <c r="L32" s="235">
        <v>34</v>
      </c>
      <c r="M32" s="232">
        <v>36</v>
      </c>
      <c r="N32" s="233">
        <v>70</v>
      </c>
    </row>
    <row r="33" spans="1:14" s="205" customFormat="1" ht="9" x14ac:dyDescent="0.25">
      <c r="A33" s="203" t="s">
        <v>88</v>
      </c>
      <c r="B33" s="204" t="s">
        <v>329</v>
      </c>
      <c r="C33" s="231">
        <v>0</v>
      </c>
      <c r="D33" s="232">
        <v>0</v>
      </c>
      <c r="E33" s="233">
        <v>0</v>
      </c>
      <c r="F33" s="231">
        <v>24</v>
      </c>
      <c r="G33" s="232">
        <v>24</v>
      </c>
      <c r="H33" s="233">
        <v>48</v>
      </c>
      <c r="I33" s="231">
        <v>115</v>
      </c>
      <c r="J33" s="232">
        <v>114</v>
      </c>
      <c r="K33" s="234">
        <v>229</v>
      </c>
      <c r="L33" s="235">
        <v>139</v>
      </c>
      <c r="M33" s="232">
        <v>138</v>
      </c>
      <c r="N33" s="233">
        <v>277</v>
      </c>
    </row>
    <row r="34" spans="1:14" s="205" customFormat="1" ht="9" x14ac:dyDescent="0.25">
      <c r="A34" s="206" t="s">
        <v>93</v>
      </c>
      <c r="B34" s="204" t="s">
        <v>384</v>
      </c>
      <c r="C34" s="231">
        <v>0</v>
      </c>
      <c r="D34" s="232">
        <v>0</v>
      </c>
      <c r="E34" s="233">
        <v>0</v>
      </c>
      <c r="F34" s="231">
        <v>192</v>
      </c>
      <c r="G34" s="232">
        <v>199</v>
      </c>
      <c r="H34" s="233">
        <v>391</v>
      </c>
      <c r="I34" s="231">
        <v>63</v>
      </c>
      <c r="J34" s="232">
        <v>67</v>
      </c>
      <c r="K34" s="234">
        <v>130</v>
      </c>
      <c r="L34" s="235">
        <v>255</v>
      </c>
      <c r="M34" s="232">
        <v>266</v>
      </c>
      <c r="N34" s="233">
        <v>521</v>
      </c>
    </row>
    <row r="35" spans="1:14" s="205" customFormat="1" ht="9" x14ac:dyDescent="0.25">
      <c r="A35" s="206"/>
      <c r="B35" s="204" t="s">
        <v>385</v>
      </c>
      <c r="C35" s="231">
        <v>0</v>
      </c>
      <c r="D35" s="232">
        <v>0</v>
      </c>
      <c r="E35" s="233">
        <v>0</v>
      </c>
      <c r="F35" s="231">
        <v>72</v>
      </c>
      <c r="G35" s="232">
        <v>75</v>
      </c>
      <c r="H35" s="233">
        <v>147</v>
      </c>
      <c r="I35" s="231">
        <v>71</v>
      </c>
      <c r="J35" s="232">
        <v>51</v>
      </c>
      <c r="K35" s="234">
        <v>122</v>
      </c>
      <c r="L35" s="235">
        <v>143</v>
      </c>
      <c r="M35" s="232">
        <v>126</v>
      </c>
      <c r="N35" s="233">
        <v>269</v>
      </c>
    </row>
    <row r="36" spans="1:14" s="205" customFormat="1" ht="9" x14ac:dyDescent="0.25">
      <c r="A36" s="203" t="s">
        <v>102</v>
      </c>
      <c r="B36" s="204" t="s">
        <v>274</v>
      </c>
      <c r="C36" s="231">
        <v>0</v>
      </c>
      <c r="D36" s="232">
        <v>0</v>
      </c>
      <c r="E36" s="233">
        <v>0</v>
      </c>
      <c r="F36" s="231">
        <v>0</v>
      </c>
      <c r="G36" s="232">
        <v>0</v>
      </c>
      <c r="H36" s="233">
        <v>0</v>
      </c>
      <c r="I36" s="231">
        <v>39</v>
      </c>
      <c r="J36" s="232">
        <v>32</v>
      </c>
      <c r="K36" s="234">
        <v>71</v>
      </c>
      <c r="L36" s="235">
        <v>39</v>
      </c>
      <c r="M36" s="232">
        <v>32</v>
      </c>
      <c r="N36" s="233">
        <v>71</v>
      </c>
    </row>
    <row r="37" spans="1:14" s="205" customFormat="1" ht="9" x14ac:dyDescent="0.25">
      <c r="A37" s="203" t="s">
        <v>111</v>
      </c>
      <c r="B37" s="204" t="s">
        <v>329</v>
      </c>
      <c r="C37" s="231">
        <v>16</v>
      </c>
      <c r="D37" s="232">
        <v>22</v>
      </c>
      <c r="E37" s="233">
        <v>38</v>
      </c>
      <c r="F37" s="231">
        <v>79</v>
      </c>
      <c r="G37" s="232">
        <v>98</v>
      </c>
      <c r="H37" s="233">
        <v>177</v>
      </c>
      <c r="I37" s="231">
        <v>0</v>
      </c>
      <c r="J37" s="232">
        <v>8</v>
      </c>
      <c r="K37" s="234">
        <v>8</v>
      </c>
      <c r="L37" s="235">
        <v>95</v>
      </c>
      <c r="M37" s="232">
        <v>128</v>
      </c>
      <c r="N37" s="233">
        <v>223</v>
      </c>
    </row>
    <row r="38" spans="1:14" s="205" customFormat="1" ht="9" x14ac:dyDescent="0.25">
      <c r="A38" s="203" t="s">
        <v>117</v>
      </c>
      <c r="B38" s="204" t="s">
        <v>509</v>
      </c>
      <c r="C38" s="231">
        <v>0</v>
      </c>
      <c r="D38" s="232">
        <v>0</v>
      </c>
      <c r="E38" s="233">
        <v>0</v>
      </c>
      <c r="F38" s="231">
        <v>40</v>
      </c>
      <c r="G38" s="232">
        <v>44</v>
      </c>
      <c r="H38" s="233">
        <v>84</v>
      </c>
      <c r="I38" s="231">
        <v>33</v>
      </c>
      <c r="J38" s="232">
        <v>31</v>
      </c>
      <c r="K38" s="234">
        <v>64</v>
      </c>
      <c r="L38" s="235">
        <v>73</v>
      </c>
      <c r="M38" s="232">
        <v>75</v>
      </c>
      <c r="N38" s="233">
        <v>148</v>
      </c>
    </row>
    <row r="39" spans="1:14" s="205" customFormat="1" ht="9" x14ac:dyDescent="0.25">
      <c r="A39" s="207" t="s">
        <v>124</v>
      </c>
      <c r="B39" s="208" t="s">
        <v>386</v>
      </c>
      <c r="C39" s="236">
        <v>0</v>
      </c>
      <c r="D39" s="237">
        <v>0</v>
      </c>
      <c r="E39" s="238">
        <v>0</v>
      </c>
      <c r="F39" s="236">
        <v>30</v>
      </c>
      <c r="G39" s="237">
        <v>30</v>
      </c>
      <c r="H39" s="238">
        <v>60</v>
      </c>
      <c r="I39" s="236">
        <v>23</v>
      </c>
      <c r="J39" s="237">
        <v>33</v>
      </c>
      <c r="K39" s="239">
        <v>56</v>
      </c>
      <c r="L39" s="240">
        <v>53</v>
      </c>
      <c r="M39" s="237">
        <v>63</v>
      </c>
      <c r="N39" s="238">
        <v>116</v>
      </c>
    </row>
    <row r="40" spans="1:14" s="168" customFormat="1" ht="9" x14ac:dyDescent="0.25">
      <c r="A40" s="209"/>
      <c r="B40" s="209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</row>
    <row r="41" spans="1:14" s="168" customFormat="1" ht="9" x14ac:dyDescent="0.25">
      <c r="A41" s="209"/>
      <c r="B41" s="209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</row>
    <row r="42" spans="1:14" s="168" customFormat="1" ht="9" x14ac:dyDescent="0.25">
      <c r="A42" s="209"/>
      <c r="B42" s="209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</row>
    <row r="43" spans="1:14" s="168" customFormat="1" ht="9" x14ac:dyDescent="0.25">
      <c r="A43" s="209"/>
      <c r="B43" s="209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</row>
    <row r="44" spans="1:14" s="168" customFormat="1" ht="9" x14ac:dyDescent="0.25">
      <c r="A44" s="209"/>
      <c r="B44" s="209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</row>
    <row r="45" spans="1:14" s="168" customFormat="1" ht="9" x14ac:dyDescent="0.25">
      <c r="A45" s="209"/>
      <c r="B45" s="209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</row>
    <row r="46" spans="1:14" s="168" customFormat="1" ht="9" x14ac:dyDescent="0.25">
      <c r="A46" s="209"/>
      <c r="B46" s="209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</row>
    <row r="47" spans="1:14" s="168" customFormat="1" ht="9" x14ac:dyDescent="0.25">
      <c r="A47" s="209"/>
      <c r="B47" s="209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</row>
    <row r="48" spans="1:14" s="168" customFormat="1" ht="9" x14ac:dyDescent="0.25">
      <c r="A48" s="209"/>
      <c r="B48" s="209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</row>
    <row r="49" spans="1:14" s="168" customFormat="1" ht="9" x14ac:dyDescent="0.25">
      <c r="A49" s="209"/>
      <c r="B49" s="209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</row>
    <row r="50" spans="1:14" s="168" customFormat="1" ht="9" x14ac:dyDescent="0.25">
      <c r="A50" s="209"/>
      <c r="B50" s="209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</row>
    <row r="51" spans="1:14" s="168" customFormat="1" ht="9" x14ac:dyDescent="0.25">
      <c r="A51" s="209"/>
      <c r="B51" s="209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</row>
    <row r="52" spans="1:14" s="168" customFormat="1" ht="9" x14ac:dyDescent="0.25">
      <c r="A52" s="209"/>
      <c r="B52" s="209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</row>
    <row r="53" spans="1:14" s="168" customFormat="1" ht="9" x14ac:dyDescent="0.25">
      <c r="A53" s="209"/>
      <c r="B53" s="209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</row>
    <row r="54" spans="1:14" s="168" customFormat="1" ht="9" x14ac:dyDescent="0.25">
      <c r="A54" s="209"/>
      <c r="B54" s="209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</row>
    <row r="55" spans="1:14" s="168" customFormat="1" ht="9" x14ac:dyDescent="0.25">
      <c r="A55" s="209"/>
      <c r="B55" s="209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</row>
    <row r="56" spans="1:14" s="168" customFormat="1" ht="9" x14ac:dyDescent="0.25">
      <c r="A56" s="209"/>
      <c r="B56" s="209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</row>
    <row r="57" spans="1:14" s="168" customFormat="1" ht="9" x14ac:dyDescent="0.25">
      <c r="A57" s="209"/>
      <c r="B57" s="209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</row>
    <row r="58" spans="1:14" s="168" customFormat="1" ht="9" x14ac:dyDescent="0.25">
      <c r="A58" s="209"/>
      <c r="B58" s="209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</row>
    <row r="59" spans="1:14" s="168" customFormat="1" ht="9" x14ac:dyDescent="0.25">
      <c r="A59" s="209"/>
      <c r="B59" s="209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</row>
    <row r="60" spans="1:14" s="168" customFormat="1" ht="9" x14ac:dyDescent="0.25">
      <c r="A60" s="209"/>
      <c r="B60" s="209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</row>
    <row r="61" spans="1:14" s="168" customFormat="1" ht="9" x14ac:dyDescent="0.25">
      <c r="A61" s="209"/>
      <c r="B61" s="209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</row>
    <row r="62" spans="1:14" s="168" customFormat="1" ht="9" x14ac:dyDescent="0.25">
      <c r="A62" s="209"/>
      <c r="B62" s="209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</row>
    <row r="63" spans="1:14" s="168" customFormat="1" ht="9" x14ac:dyDescent="0.25">
      <c r="A63" s="209"/>
      <c r="B63" s="209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</row>
    <row r="64" spans="1:14" s="168" customFormat="1" ht="9" x14ac:dyDescent="0.25">
      <c r="A64" s="209"/>
      <c r="B64" s="209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</row>
    <row r="65" spans="1:14" s="168" customFormat="1" ht="9" x14ac:dyDescent="0.25">
      <c r="A65" s="209"/>
      <c r="B65" s="209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</row>
    <row r="66" spans="1:14" s="168" customFormat="1" ht="9" x14ac:dyDescent="0.25">
      <c r="A66" s="209"/>
      <c r="B66" s="209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</row>
    <row r="67" spans="1:14" s="168" customFormat="1" ht="9" x14ac:dyDescent="0.25">
      <c r="A67" s="209"/>
      <c r="B67" s="209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</row>
    <row r="68" spans="1:14" s="168" customFormat="1" ht="9" x14ac:dyDescent="0.25">
      <c r="A68" s="209"/>
      <c r="B68" s="209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</row>
    <row r="69" spans="1:14" s="168" customFormat="1" ht="9" x14ac:dyDescent="0.25">
      <c r="A69" s="209"/>
      <c r="B69" s="209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</row>
    <row r="70" spans="1:14" s="168" customFormat="1" ht="9" x14ac:dyDescent="0.25">
      <c r="A70" s="209"/>
      <c r="B70" s="209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</row>
    <row r="71" spans="1:14" s="168" customFormat="1" ht="9" x14ac:dyDescent="0.25">
      <c r="A71" s="209"/>
      <c r="B71" s="209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</row>
    <row r="72" spans="1:14" s="168" customFormat="1" ht="9" x14ac:dyDescent="0.25">
      <c r="A72" s="209"/>
      <c r="B72" s="209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</row>
    <row r="73" spans="1:14" s="168" customFormat="1" ht="9" x14ac:dyDescent="0.25">
      <c r="A73" s="209"/>
      <c r="B73" s="209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</row>
    <row r="74" spans="1:14" s="168" customFormat="1" ht="9" x14ac:dyDescent="0.25">
      <c r="A74" s="209"/>
      <c r="B74" s="209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</row>
    <row r="75" spans="1:14" s="168" customFormat="1" ht="9" x14ac:dyDescent="0.25">
      <c r="A75" s="209"/>
      <c r="B75" s="209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</row>
    <row r="76" spans="1:14" s="168" customFormat="1" ht="9" x14ac:dyDescent="0.25">
      <c r="A76" s="209"/>
      <c r="B76" s="209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</row>
    <row r="77" spans="1:14" s="168" customFormat="1" ht="9" x14ac:dyDescent="0.25">
      <c r="A77" s="209"/>
      <c r="B77" s="209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</row>
    <row r="78" spans="1:14" s="168" customFormat="1" ht="9" x14ac:dyDescent="0.25">
      <c r="A78" s="209"/>
      <c r="B78" s="209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</row>
    <row r="79" spans="1:14" s="168" customFormat="1" ht="9" x14ac:dyDescent="0.25">
      <c r="A79" s="209"/>
      <c r="B79" s="209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</row>
    <row r="80" spans="1:14" s="168" customFormat="1" ht="9" x14ac:dyDescent="0.25">
      <c r="A80" s="209"/>
      <c r="B80" s="209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</row>
    <row r="81" spans="1:14" s="168" customFormat="1" ht="9" x14ac:dyDescent="0.25">
      <c r="A81" s="209"/>
      <c r="B81" s="209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</row>
    <row r="82" spans="1:14" s="168" customFormat="1" ht="9" x14ac:dyDescent="0.25">
      <c r="A82" s="209"/>
      <c r="B82" s="209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</row>
    <row r="83" spans="1:14" s="168" customFormat="1" ht="9" x14ac:dyDescent="0.25">
      <c r="A83" s="209"/>
      <c r="B83" s="209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</row>
    <row r="84" spans="1:14" s="168" customFormat="1" ht="9" x14ac:dyDescent="0.25">
      <c r="A84" s="209"/>
      <c r="B84" s="209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</row>
    <row r="85" spans="1:14" s="168" customFormat="1" ht="9" x14ac:dyDescent="0.25">
      <c r="A85" s="209"/>
      <c r="B85" s="209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</row>
    <row r="86" spans="1:14" s="168" customFormat="1" ht="9" x14ac:dyDescent="0.25">
      <c r="A86" s="209"/>
      <c r="B86" s="209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</row>
    <row r="87" spans="1:14" s="168" customFormat="1" ht="9" x14ac:dyDescent="0.25">
      <c r="A87" s="209"/>
      <c r="B87" s="209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</row>
    <row r="88" spans="1:14" s="168" customFormat="1" ht="9" x14ac:dyDescent="0.25">
      <c r="A88" s="209"/>
      <c r="B88" s="209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</row>
    <row r="89" spans="1:14" s="168" customFormat="1" ht="9" x14ac:dyDescent="0.25">
      <c r="A89" s="209"/>
      <c r="B89" s="209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</row>
    <row r="90" spans="1:14" s="168" customFormat="1" ht="9" x14ac:dyDescent="0.25">
      <c r="A90" s="209"/>
      <c r="B90" s="209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</row>
    <row r="91" spans="1:14" s="168" customFormat="1" ht="9" x14ac:dyDescent="0.25">
      <c r="A91" s="209"/>
      <c r="B91" s="209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</row>
    <row r="92" spans="1:14" s="168" customFormat="1" ht="9" x14ac:dyDescent="0.25">
      <c r="A92" s="209"/>
      <c r="B92" s="209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</row>
    <row r="93" spans="1:14" s="168" customFormat="1" ht="9" x14ac:dyDescent="0.25">
      <c r="A93" s="209"/>
      <c r="B93" s="209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</row>
    <row r="94" spans="1:14" s="168" customFormat="1" ht="9" x14ac:dyDescent="0.25">
      <c r="A94" s="209"/>
      <c r="B94" s="209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</row>
    <row r="95" spans="1:14" s="168" customFormat="1" ht="9" x14ac:dyDescent="0.25">
      <c r="A95" s="209"/>
      <c r="B95" s="209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</row>
    <row r="96" spans="1:14" s="168" customFormat="1" ht="9" x14ac:dyDescent="0.25">
      <c r="A96" s="209"/>
      <c r="B96" s="209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</row>
    <row r="97" spans="1:14" s="168" customFormat="1" ht="9" x14ac:dyDescent="0.25">
      <c r="A97" s="209"/>
      <c r="B97" s="209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</row>
    <row r="98" spans="1:14" s="168" customFormat="1" ht="9" x14ac:dyDescent="0.25">
      <c r="A98" s="209"/>
      <c r="B98" s="209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</row>
  </sheetData>
  <mergeCells count="6">
    <mergeCell ref="L4:N4"/>
    <mergeCell ref="A6:B6"/>
    <mergeCell ref="A4:B5"/>
    <mergeCell ref="C4:E4"/>
    <mergeCell ref="F4:H4"/>
    <mergeCell ref="I4:K4"/>
  </mergeCells>
  <pageMargins left="0.08" right="0.08" top="1" bottom="1" header="0.5" footer="0.4921259845"/>
  <pageSetup orientation="portrait" horizontalDpi="300" verticalDpi="300" r:id="rId1"/>
  <headerFooter>
    <oddHeader>Régime scolaire des établissements privés - Puy-de-Dôme_x000D_Année scolaire 2018-2019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49"/>
  <sheetViews>
    <sheetView showGridLines="0" workbookViewId="0">
      <selection activeCell="A50" sqref="A50"/>
    </sheetView>
  </sheetViews>
  <sheetFormatPr baseColWidth="10" defaultRowHeight="15" x14ac:dyDescent="0.25"/>
  <cols>
    <col min="1" max="1" width="15" style="108" customWidth="1"/>
    <col min="2" max="13" width="8.5703125" style="108" bestFit="1" customWidth="1"/>
    <col min="14" max="16384" width="11.42578125" style="108"/>
  </cols>
  <sheetData>
    <row r="1" spans="1:14" s="10" customFormat="1" ht="18" x14ac:dyDescent="0.25">
      <c r="A1" s="6" t="s">
        <v>496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39" customFormat="1" ht="15.75" x14ac:dyDescent="0.25">
      <c r="A2" s="40" t="s">
        <v>510</v>
      </c>
      <c r="B2" s="36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39" customFormat="1" ht="15.75" x14ac:dyDescent="0.25">
      <c r="A3" s="40"/>
      <c r="B3" s="36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x14ac:dyDescent="0.25">
      <c r="A4" s="670" t="s">
        <v>128</v>
      </c>
      <c r="B4" s="672" t="s">
        <v>0</v>
      </c>
      <c r="C4" s="673"/>
      <c r="D4" s="674"/>
      <c r="E4" s="672" t="s">
        <v>142</v>
      </c>
      <c r="F4" s="673"/>
      <c r="G4" s="674"/>
      <c r="H4" s="672" t="s">
        <v>2</v>
      </c>
      <c r="I4" s="673"/>
      <c r="J4" s="674"/>
      <c r="K4" s="672" t="s">
        <v>3</v>
      </c>
      <c r="L4" s="673"/>
      <c r="M4" s="674"/>
    </row>
    <row r="5" spans="1:14" x14ac:dyDescent="0.25">
      <c r="A5" s="671"/>
      <c r="B5" s="121" t="s">
        <v>155</v>
      </c>
      <c r="C5" s="121" t="s">
        <v>154</v>
      </c>
      <c r="D5" s="121" t="s">
        <v>3</v>
      </c>
      <c r="E5" s="121" t="s">
        <v>155</v>
      </c>
      <c r="F5" s="121" t="s">
        <v>154</v>
      </c>
      <c r="G5" s="121" t="s">
        <v>3</v>
      </c>
      <c r="H5" s="121" t="s">
        <v>155</v>
      </c>
      <c r="I5" s="121" t="s">
        <v>154</v>
      </c>
      <c r="J5" s="121" t="s">
        <v>3</v>
      </c>
      <c r="K5" s="121" t="s">
        <v>155</v>
      </c>
      <c r="L5" s="121" t="s">
        <v>154</v>
      </c>
      <c r="M5" s="121" t="s">
        <v>3</v>
      </c>
    </row>
    <row r="6" spans="1:14" ht="21" x14ac:dyDescent="0.25">
      <c r="A6" s="122" t="s">
        <v>387</v>
      </c>
      <c r="B6" s="281">
        <v>105</v>
      </c>
      <c r="C6" s="281">
        <v>333</v>
      </c>
      <c r="D6" s="281">
        <v>438</v>
      </c>
      <c r="E6" s="281">
        <v>1143</v>
      </c>
      <c r="F6" s="281">
        <v>1456</v>
      </c>
      <c r="G6" s="281">
        <v>2599</v>
      </c>
      <c r="H6" s="281">
        <v>1718</v>
      </c>
      <c r="I6" s="281">
        <v>1467</v>
      </c>
      <c r="J6" s="281">
        <v>3185</v>
      </c>
      <c r="K6" s="281">
        <v>2966</v>
      </c>
      <c r="L6" s="281">
        <v>3256</v>
      </c>
      <c r="M6" s="281">
        <v>6222</v>
      </c>
    </row>
    <row r="7" spans="1:14" x14ac:dyDescent="0.25">
      <c r="A7" s="279" t="s">
        <v>388</v>
      </c>
      <c r="B7" s="280">
        <v>15</v>
      </c>
      <c r="C7" s="280">
        <v>26</v>
      </c>
      <c r="D7" s="280">
        <v>41</v>
      </c>
      <c r="E7" s="280">
        <v>21</v>
      </c>
      <c r="F7" s="280">
        <v>11</v>
      </c>
      <c r="G7" s="280">
        <v>32</v>
      </c>
      <c r="H7" s="280">
        <v>2</v>
      </c>
      <c r="I7" s="280">
        <v>3</v>
      </c>
      <c r="J7" s="280">
        <v>5</v>
      </c>
      <c r="K7" s="280">
        <v>38</v>
      </c>
      <c r="L7" s="280">
        <v>40</v>
      </c>
      <c r="M7" s="280">
        <v>78</v>
      </c>
    </row>
    <row r="8" spans="1:14" x14ac:dyDescent="0.25">
      <c r="A8" s="279" t="s">
        <v>389</v>
      </c>
      <c r="B8" s="280">
        <v>3</v>
      </c>
      <c r="C8" s="280">
        <v>21</v>
      </c>
      <c r="D8" s="280">
        <v>24</v>
      </c>
      <c r="E8" s="280">
        <v>25</v>
      </c>
      <c r="F8" s="280">
        <v>77</v>
      </c>
      <c r="G8" s="280">
        <v>102</v>
      </c>
      <c r="H8" s="280">
        <v>64</v>
      </c>
      <c r="I8" s="280">
        <v>100</v>
      </c>
      <c r="J8" s="280">
        <v>164</v>
      </c>
      <c r="K8" s="280">
        <v>92</v>
      </c>
      <c r="L8" s="280">
        <v>198</v>
      </c>
      <c r="M8" s="280">
        <v>290</v>
      </c>
    </row>
    <row r="9" spans="1:14" x14ac:dyDescent="0.25">
      <c r="A9" s="279" t="s">
        <v>390</v>
      </c>
      <c r="B9" s="280">
        <v>0</v>
      </c>
      <c r="C9" s="280">
        <v>0</v>
      </c>
      <c r="D9" s="280">
        <v>0</v>
      </c>
      <c r="E9" s="280">
        <v>64</v>
      </c>
      <c r="F9" s="280">
        <v>48</v>
      </c>
      <c r="G9" s="280">
        <v>112</v>
      </c>
      <c r="H9" s="280">
        <v>91</v>
      </c>
      <c r="I9" s="280">
        <v>54</v>
      </c>
      <c r="J9" s="280">
        <v>145</v>
      </c>
      <c r="K9" s="280">
        <v>155</v>
      </c>
      <c r="L9" s="280">
        <v>102</v>
      </c>
      <c r="M9" s="280">
        <v>257</v>
      </c>
    </row>
    <row r="10" spans="1:14" x14ac:dyDescent="0.25">
      <c r="A10" s="279" t="s">
        <v>391</v>
      </c>
      <c r="B10" s="280">
        <v>3</v>
      </c>
      <c r="C10" s="280">
        <v>11</v>
      </c>
      <c r="D10" s="280">
        <v>14</v>
      </c>
      <c r="E10" s="280">
        <v>64</v>
      </c>
      <c r="F10" s="280">
        <v>68</v>
      </c>
      <c r="G10" s="280">
        <v>132</v>
      </c>
      <c r="H10" s="280">
        <v>94</v>
      </c>
      <c r="I10" s="280">
        <v>60</v>
      </c>
      <c r="J10" s="280">
        <v>154</v>
      </c>
      <c r="K10" s="280">
        <v>161</v>
      </c>
      <c r="L10" s="280">
        <v>139</v>
      </c>
      <c r="M10" s="280">
        <v>300</v>
      </c>
    </row>
    <row r="11" spans="1:14" x14ac:dyDescent="0.25">
      <c r="A11" s="279" t="s">
        <v>392</v>
      </c>
      <c r="B11" s="280">
        <v>0</v>
      </c>
      <c r="C11" s="280">
        <v>8</v>
      </c>
      <c r="D11" s="280">
        <v>8</v>
      </c>
      <c r="E11" s="280">
        <v>0</v>
      </c>
      <c r="F11" s="280">
        <v>5</v>
      </c>
      <c r="G11" s="280">
        <v>5</v>
      </c>
      <c r="H11" s="280">
        <v>0</v>
      </c>
      <c r="I11" s="280">
        <v>1</v>
      </c>
      <c r="J11" s="280">
        <v>1</v>
      </c>
      <c r="K11" s="280">
        <v>0</v>
      </c>
      <c r="L11" s="280">
        <v>14</v>
      </c>
      <c r="M11" s="280">
        <v>14</v>
      </c>
    </row>
    <row r="12" spans="1:14" x14ac:dyDescent="0.25">
      <c r="A12" s="279" t="s">
        <v>393</v>
      </c>
      <c r="B12" s="280">
        <v>0</v>
      </c>
      <c r="C12" s="280">
        <v>0</v>
      </c>
      <c r="D12" s="280">
        <v>0</v>
      </c>
      <c r="E12" s="280">
        <v>0</v>
      </c>
      <c r="F12" s="280">
        <v>0</v>
      </c>
      <c r="G12" s="280">
        <v>0</v>
      </c>
      <c r="H12" s="280">
        <v>151</v>
      </c>
      <c r="I12" s="280">
        <v>63</v>
      </c>
      <c r="J12" s="280">
        <v>214</v>
      </c>
      <c r="K12" s="280">
        <v>151</v>
      </c>
      <c r="L12" s="280">
        <v>63</v>
      </c>
      <c r="M12" s="280">
        <v>214</v>
      </c>
    </row>
    <row r="13" spans="1:14" x14ac:dyDescent="0.25">
      <c r="A13" s="279" t="s">
        <v>394</v>
      </c>
      <c r="B13" s="280">
        <v>0</v>
      </c>
      <c r="C13" s="280">
        <v>0</v>
      </c>
      <c r="D13" s="280">
        <v>0</v>
      </c>
      <c r="E13" s="280">
        <v>0</v>
      </c>
      <c r="F13" s="280">
        <v>0</v>
      </c>
      <c r="G13" s="280">
        <v>0</v>
      </c>
      <c r="H13" s="280">
        <v>17</v>
      </c>
      <c r="I13" s="280">
        <v>14</v>
      </c>
      <c r="J13" s="280">
        <v>31</v>
      </c>
      <c r="K13" s="280">
        <v>17</v>
      </c>
      <c r="L13" s="280">
        <v>14</v>
      </c>
      <c r="M13" s="280">
        <v>31</v>
      </c>
    </row>
    <row r="14" spans="1:14" x14ac:dyDescent="0.25">
      <c r="A14" s="279" t="s">
        <v>395</v>
      </c>
      <c r="B14" s="280">
        <v>0</v>
      </c>
      <c r="C14" s="280">
        <v>7</v>
      </c>
      <c r="D14" s="280">
        <v>7</v>
      </c>
      <c r="E14" s="280">
        <v>0</v>
      </c>
      <c r="F14" s="280">
        <v>12</v>
      </c>
      <c r="G14" s="280">
        <v>12</v>
      </c>
      <c r="H14" s="280">
        <v>0</v>
      </c>
      <c r="I14" s="280">
        <v>11</v>
      </c>
      <c r="J14" s="280">
        <v>11</v>
      </c>
      <c r="K14" s="280">
        <v>0</v>
      </c>
      <c r="L14" s="280">
        <v>30</v>
      </c>
      <c r="M14" s="280">
        <v>30</v>
      </c>
    </row>
    <row r="15" spans="1:14" x14ac:dyDescent="0.25">
      <c r="A15" s="279" t="s">
        <v>396</v>
      </c>
      <c r="B15" s="280">
        <v>0</v>
      </c>
      <c r="C15" s="280">
        <v>0</v>
      </c>
      <c r="D15" s="280">
        <v>0</v>
      </c>
      <c r="E15" s="280">
        <v>63</v>
      </c>
      <c r="F15" s="280">
        <v>28</v>
      </c>
      <c r="G15" s="280">
        <v>91</v>
      </c>
      <c r="H15" s="280">
        <v>33</v>
      </c>
      <c r="I15" s="280">
        <v>11</v>
      </c>
      <c r="J15" s="280">
        <v>44</v>
      </c>
      <c r="K15" s="280">
        <v>96</v>
      </c>
      <c r="L15" s="280">
        <v>39</v>
      </c>
      <c r="M15" s="280">
        <v>135</v>
      </c>
    </row>
    <row r="16" spans="1:14" x14ac:dyDescent="0.25">
      <c r="A16" s="279" t="s">
        <v>397</v>
      </c>
      <c r="B16" s="280">
        <v>0</v>
      </c>
      <c r="C16" s="280">
        <v>0</v>
      </c>
      <c r="D16" s="280">
        <v>0</v>
      </c>
      <c r="E16" s="280">
        <v>7</v>
      </c>
      <c r="F16" s="280">
        <v>66</v>
      </c>
      <c r="G16" s="280">
        <v>73</v>
      </c>
      <c r="H16" s="280">
        <v>20</v>
      </c>
      <c r="I16" s="280">
        <v>45</v>
      </c>
      <c r="J16" s="280">
        <v>65</v>
      </c>
      <c r="K16" s="280">
        <v>27</v>
      </c>
      <c r="L16" s="280">
        <v>111</v>
      </c>
      <c r="M16" s="280">
        <v>138</v>
      </c>
    </row>
    <row r="17" spans="1:13" x14ac:dyDescent="0.25">
      <c r="A17" s="279" t="s">
        <v>398</v>
      </c>
      <c r="B17" s="280">
        <v>0</v>
      </c>
      <c r="C17" s="280">
        <v>0</v>
      </c>
      <c r="D17" s="280">
        <v>0</v>
      </c>
      <c r="E17" s="280">
        <v>5</v>
      </c>
      <c r="F17" s="280">
        <v>1</v>
      </c>
      <c r="G17" s="280">
        <v>6</v>
      </c>
      <c r="H17" s="280">
        <v>16</v>
      </c>
      <c r="I17" s="280">
        <v>4</v>
      </c>
      <c r="J17" s="280">
        <v>20</v>
      </c>
      <c r="K17" s="280">
        <v>21</v>
      </c>
      <c r="L17" s="280">
        <v>5</v>
      </c>
      <c r="M17" s="280">
        <v>26</v>
      </c>
    </row>
    <row r="18" spans="1:13" x14ac:dyDescent="0.25">
      <c r="A18" s="279" t="s">
        <v>399</v>
      </c>
      <c r="B18" s="280">
        <v>1</v>
      </c>
      <c r="C18" s="280">
        <v>0</v>
      </c>
      <c r="D18" s="280">
        <v>1</v>
      </c>
      <c r="E18" s="280">
        <v>2</v>
      </c>
      <c r="F18" s="280">
        <v>5</v>
      </c>
      <c r="G18" s="280">
        <v>7</v>
      </c>
      <c r="H18" s="280">
        <v>121</v>
      </c>
      <c r="I18" s="280">
        <v>52</v>
      </c>
      <c r="J18" s="280">
        <v>173</v>
      </c>
      <c r="K18" s="280">
        <v>124</v>
      </c>
      <c r="L18" s="280">
        <v>57</v>
      </c>
      <c r="M18" s="280">
        <v>181</v>
      </c>
    </row>
    <row r="19" spans="1:13" x14ac:dyDescent="0.25">
      <c r="A19" s="279" t="s">
        <v>400</v>
      </c>
      <c r="B19" s="280">
        <v>1</v>
      </c>
      <c r="C19" s="280">
        <v>7</v>
      </c>
      <c r="D19" s="280">
        <v>8</v>
      </c>
      <c r="E19" s="280">
        <v>1</v>
      </c>
      <c r="F19" s="280">
        <v>6</v>
      </c>
      <c r="G19" s="280">
        <v>7</v>
      </c>
      <c r="H19" s="280">
        <v>2</v>
      </c>
      <c r="I19" s="280">
        <v>3</v>
      </c>
      <c r="J19" s="280">
        <v>5</v>
      </c>
      <c r="K19" s="280">
        <v>4</v>
      </c>
      <c r="L19" s="280">
        <v>16</v>
      </c>
      <c r="M19" s="280">
        <v>20</v>
      </c>
    </row>
    <row r="20" spans="1:13" x14ac:dyDescent="0.25">
      <c r="A20" s="279" t="s">
        <v>401</v>
      </c>
      <c r="B20" s="280">
        <v>0</v>
      </c>
      <c r="C20" s="280">
        <v>0</v>
      </c>
      <c r="D20" s="280">
        <v>0</v>
      </c>
      <c r="E20" s="280">
        <v>1</v>
      </c>
      <c r="F20" s="280">
        <v>27</v>
      </c>
      <c r="G20" s="280">
        <v>28</v>
      </c>
      <c r="H20" s="280">
        <v>12</v>
      </c>
      <c r="I20" s="280">
        <v>38</v>
      </c>
      <c r="J20" s="280">
        <v>50</v>
      </c>
      <c r="K20" s="280">
        <v>13</v>
      </c>
      <c r="L20" s="280">
        <v>65</v>
      </c>
      <c r="M20" s="280">
        <v>78</v>
      </c>
    </row>
    <row r="21" spans="1:13" x14ac:dyDescent="0.25">
      <c r="A21" s="279" t="s">
        <v>402</v>
      </c>
      <c r="B21" s="280">
        <v>0</v>
      </c>
      <c r="C21" s="280">
        <v>0</v>
      </c>
      <c r="D21" s="280">
        <v>0</v>
      </c>
      <c r="E21" s="280">
        <v>56</v>
      </c>
      <c r="F21" s="280">
        <v>32</v>
      </c>
      <c r="G21" s="280">
        <v>88</v>
      </c>
      <c r="H21" s="280">
        <v>50</v>
      </c>
      <c r="I21" s="280">
        <v>30</v>
      </c>
      <c r="J21" s="280">
        <v>80</v>
      </c>
      <c r="K21" s="280">
        <v>106</v>
      </c>
      <c r="L21" s="280">
        <v>62</v>
      </c>
      <c r="M21" s="280">
        <v>168</v>
      </c>
    </row>
    <row r="22" spans="1:13" x14ac:dyDescent="0.25">
      <c r="A22" s="279" t="s">
        <v>403</v>
      </c>
      <c r="B22" s="280">
        <v>1</v>
      </c>
      <c r="C22" s="280">
        <v>9</v>
      </c>
      <c r="D22" s="280">
        <v>10</v>
      </c>
      <c r="E22" s="280">
        <v>11</v>
      </c>
      <c r="F22" s="280">
        <v>35</v>
      </c>
      <c r="G22" s="280">
        <v>46</v>
      </c>
      <c r="H22" s="280">
        <v>11</v>
      </c>
      <c r="I22" s="280">
        <v>23</v>
      </c>
      <c r="J22" s="280">
        <v>34</v>
      </c>
      <c r="K22" s="280">
        <v>23</v>
      </c>
      <c r="L22" s="280">
        <v>67</v>
      </c>
      <c r="M22" s="280">
        <v>90</v>
      </c>
    </row>
    <row r="23" spans="1:13" x14ac:dyDescent="0.25">
      <c r="A23" s="279" t="s">
        <v>404</v>
      </c>
      <c r="B23" s="280">
        <v>4</v>
      </c>
      <c r="C23" s="280">
        <v>2</v>
      </c>
      <c r="D23" s="280">
        <v>6</v>
      </c>
      <c r="E23" s="280">
        <v>41</v>
      </c>
      <c r="F23" s="280">
        <v>25</v>
      </c>
      <c r="G23" s="280">
        <v>66</v>
      </c>
      <c r="H23" s="280">
        <v>14</v>
      </c>
      <c r="I23" s="280">
        <v>2</v>
      </c>
      <c r="J23" s="280">
        <v>16</v>
      </c>
      <c r="K23" s="280">
        <v>59</v>
      </c>
      <c r="L23" s="280">
        <v>29</v>
      </c>
      <c r="M23" s="280">
        <v>88</v>
      </c>
    </row>
    <row r="24" spans="1:13" x14ac:dyDescent="0.25">
      <c r="A24" s="279" t="s">
        <v>405</v>
      </c>
      <c r="B24" s="280">
        <v>5</v>
      </c>
      <c r="C24" s="280">
        <v>1</v>
      </c>
      <c r="D24" s="280">
        <v>6</v>
      </c>
      <c r="E24" s="280">
        <v>0</v>
      </c>
      <c r="F24" s="280">
        <v>0</v>
      </c>
      <c r="G24" s="280">
        <v>0</v>
      </c>
      <c r="H24" s="280">
        <v>126</v>
      </c>
      <c r="I24" s="280">
        <v>61</v>
      </c>
      <c r="J24" s="280">
        <v>187</v>
      </c>
      <c r="K24" s="280">
        <v>131</v>
      </c>
      <c r="L24" s="280">
        <v>62</v>
      </c>
      <c r="M24" s="280">
        <v>193</v>
      </c>
    </row>
    <row r="25" spans="1:13" x14ac:dyDescent="0.25">
      <c r="A25" s="279" t="s">
        <v>406</v>
      </c>
      <c r="B25" s="280">
        <v>1</v>
      </c>
      <c r="C25" s="280">
        <v>3</v>
      </c>
      <c r="D25" s="280">
        <v>4</v>
      </c>
      <c r="E25" s="280">
        <v>2</v>
      </c>
      <c r="F25" s="280">
        <v>14</v>
      </c>
      <c r="G25" s="280">
        <v>16</v>
      </c>
      <c r="H25" s="280">
        <v>3</v>
      </c>
      <c r="I25" s="280">
        <v>13</v>
      </c>
      <c r="J25" s="280">
        <v>16</v>
      </c>
      <c r="K25" s="280">
        <v>6</v>
      </c>
      <c r="L25" s="280">
        <v>30</v>
      </c>
      <c r="M25" s="280">
        <v>36</v>
      </c>
    </row>
    <row r="26" spans="1:13" x14ac:dyDescent="0.25">
      <c r="A26" s="279" t="s">
        <v>407</v>
      </c>
      <c r="B26" s="280">
        <v>0</v>
      </c>
      <c r="C26" s="280">
        <v>0</v>
      </c>
      <c r="D26" s="280">
        <v>0</v>
      </c>
      <c r="E26" s="280">
        <v>0</v>
      </c>
      <c r="F26" s="280">
        <v>13</v>
      </c>
      <c r="G26" s="280">
        <v>13</v>
      </c>
      <c r="H26" s="280">
        <v>0</v>
      </c>
      <c r="I26" s="280">
        <v>2</v>
      </c>
      <c r="J26" s="280">
        <v>2</v>
      </c>
      <c r="K26" s="280">
        <v>0</v>
      </c>
      <c r="L26" s="280">
        <v>15</v>
      </c>
      <c r="M26" s="280">
        <v>15</v>
      </c>
    </row>
    <row r="27" spans="1:13" x14ac:dyDescent="0.25">
      <c r="A27" s="279" t="s">
        <v>495</v>
      </c>
      <c r="B27" s="280">
        <v>0</v>
      </c>
      <c r="C27" s="280">
        <v>0</v>
      </c>
      <c r="D27" s="280">
        <v>0</v>
      </c>
      <c r="E27" s="280">
        <v>0</v>
      </c>
      <c r="F27" s="280">
        <v>0</v>
      </c>
      <c r="G27" s="280">
        <v>0</v>
      </c>
      <c r="H27" s="280">
        <v>10</v>
      </c>
      <c r="I27" s="280">
        <v>4</v>
      </c>
      <c r="J27" s="280">
        <v>14</v>
      </c>
      <c r="K27" s="280">
        <v>10</v>
      </c>
      <c r="L27" s="280">
        <v>4</v>
      </c>
      <c r="M27" s="280">
        <v>14</v>
      </c>
    </row>
    <row r="28" spans="1:13" x14ac:dyDescent="0.25">
      <c r="A28" s="279" t="s">
        <v>408</v>
      </c>
      <c r="B28" s="280">
        <v>30</v>
      </c>
      <c r="C28" s="280">
        <v>93</v>
      </c>
      <c r="D28" s="280">
        <v>123</v>
      </c>
      <c r="E28" s="280">
        <v>233</v>
      </c>
      <c r="F28" s="280">
        <v>266</v>
      </c>
      <c r="G28" s="280">
        <v>499</v>
      </c>
      <c r="H28" s="280">
        <v>30</v>
      </c>
      <c r="I28" s="280">
        <v>52</v>
      </c>
      <c r="J28" s="280">
        <v>82</v>
      </c>
      <c r="K28" s="280">
        <v>293</v>
      </c>
      <c r="L28" s="280">
        <v>411</v>
      </c>
      <c r="M28" s="280">
        <v>704</v>
      </c>
    </row>
    <row r="29" spans="1:13" x14ac:dyDescent="0.25">
      <c r="A29" s="279" t="s">
        <v>409</v>
      </c>
      <c r="B29" s="280">
        <v>0</v>
      </c>
      <c r="C29" s="280">
        <v>0</v>
      </c>
      <c r="D29" s="280">
        <v>0</v>
      </c>
      <c r="E29" s="280">
        <v>187</v>
      </c>
      <c r="F29" s="280">
        <v>134</v>
      </c>
      <c r="G29" s="280">
        <v>321</v>
      </c>
      <c r="H29" s="280">
        <v>260</v>
      </c>
      <c r="I29" s="280">
        <v>112</v>
      </c>
      <c r="J29" s="280">
        <v>372</v>
      </c>
      <c r="K29" s="280">
        <v>447</v>
      </c>
      <c r="L29" s="280">
        <v>246</v>
      </c>
      <c r="M29" s="280">
        <v>693</v>
      </c>
    </row>
    <row r="30" spans="1:13" x14ac:dyDescent="0.25">
      <c r="A30" s="279" t="s">
        <v>410</v>
      </c>
      <c r="B30" s="280">
        <v>13</v>
      </c>
      <c r="C30" s="280">
        <v>37</v>
      </c>
      <c r="D30" s="280">
        <v>50</v>
      </c>
      <c r="E30" s="280">
        <v>31</v>
      </c>
      <c r="F30" s="280">
        <v>215</v>
      </c>
      <c r="G30" s="280">
        <v>246</v>
      </c>
      <c r="H30" s="280">
        <v>12</v>
      </c>
      <c r="I30" s="280">
        <v>78</v>
      </c>
      <c r="J30" s="280">
        <v>90</v>
      </c>
      <c r="K30" s="280">
        <v>56</v>
      </c>
      <c r="L30" s="280">
        <v>330</v>
      </c>
      <c r="M30" s="280">
        <v>386</v>
      </c>
    </row>
    <row r="31" spans="1:13" x14ac:dyDescent="0.25">
      <c r="A31" s="279" t="s">
        <v>411</v>
      </c>
      <c r="B31" s="280">
        <v>0</v>
      </c>
      <c r="C31" s="280">
        <v>5</v>
      </c>
      <c r="D31" s="280">
        <v>5</v>
      </c>
      <c r="E31" s="280">
        <v>6</v>
      </c>
      <c r="F31" s="280">
        <v>44</v>
      </c>
      <c r="G31" s="280">
        <v>50</v>
      </c>
      <c r="H31" s="280">
        <v>2</v>
      </c>
      <c r="I31" s="280">
        <v>27</v>
      </c>
      <c r="J31" s="280">
        <v>29</v>
      </c>
      <c r="K31" s="280">
        <v>8</v>
      </c>
      <c r="L31" s="280">
        <v>76</v>
      </c>
      <c r="M31" s="280">
        <v>84</v>
      </c>
    </row>
    <row r="32" spans="1:13" x14ac:dyDescent="0.25">
      <c r="A32" s="279" t="s">
        <v>412</v>
      </c>
      <c r="B32" s="280">
        <v>0</v>
      </c>
      <c r="C32" s="280">
        <v>0</v>
      </c>
      <c r="D32" s="280">
        <v>0</v>
      </c>
      <c r="E32" s="280">
        <v>26</v>
      </c>
      <c r="F32" s="280">
        <v>1</v>
      </c>
      <c r="G32" s="280">
        <v>27</v>
      </c>
      <c r="H32" s="280">
        <v>23</v>
      </c>
      <c r="I32" s="280">
        <v>0</v>
      </c>
      <c r="J32" s="280">
        <v>23</v>
      </c>
      <c r="K32" s="280">
        <v>49</v>
      </c>
      <c r="L32" s="280">
        <v>1</v>
      </c>
      <c r="M32" s="280">
        <v>50</v>
      </c>
    </row>
    <row r="33" spans="1:13" x14ac:dyDescent="0.25">
      <c r="A33" s="279" t="s">
        <v>413</v>
      </c>
      <c r="B33" s="280">
        <v>0</v>
      </c>
      <c r="C33" s="280">
        <v>0</v>
      </c>
      <c r="D33" s="280">
        <v>0</v>
      </c>
      <c r="E33" s="280">
        <v>22</v>
      </c>
      <c r="F33" s="280">
        <v>26</v>
      </c>
      <c r="G33" s="280">
        <v>48</v>
      </c>
      <c r="H33" s="280">
        <v>7</v>
      </c>
      <c r="I33" s="280">
        <v>7</v>
      </c>
      <c r="J33" s="280">
        <v>14</v>
      </c>
      <c r="K33" s="280">
        <v>29</v>
      </c>
      <c r="L33" s="280">
        <v>33</v>
      </c>
      <c r="M33" s="280">
        <v>62</v>
      </c>
    </row>
    <row r="34" spans="1:13" x14ac:dyDescent="0.25">
      <c r="A34" s="279" t="s">
        <v>414</v>
      </c>
      <c r="B34" s="280">
        <v>0</v>
      </c>
      <c r="C34" s="280">
        <v>0</v>
      </c>
      <c r="D34" s="280">
        <v>0</v>
      </c>
      <c r="E34" s="280">
        <v>1</v>
      </c>
      <c r="F34" s="280">
        <v>14</v>
      </c>
      <c r="G34" s="280">
        <v>15</v>
      </c>
      <c r="H34" s="280">
        <v>0</v>
      </c>
      <c r="I34" s="280">
        <v>3</v>
      </c>
      <c r="J34" s="280">
        <v>3</v>
      </c>
      <c r="K34" s="280">
        <v>1</v>
      </c>
      <c r="L34" s="280">
        <v>17</v>
      </c>
      <c r="M34" s="280">
        <v>18</v>
      </c>
    </row>
    <row r="35" spans="1:13" x14ac:dyDescent="0.25">
      <c r="A35" s="279" t="s">
        <v>415</v>
      </c>
      <c r="B35" s="280">
        <v>0</v>
      </c>
      <c r="C35" s="280">
        <v>0</v>
      </c>
      <c r="D35" s="280">
        <v>0</v>
      </c>
      <c r="E35" s="280">
        <v>13</v>
      </c>
      <c r="F35" s="280">
        <v>3</v>
      </c>
      <c r="G35" s="280">
        <v>16</v>
      </c>
      <c r="H35" s="280">
        <v>11</v>
      </c>
      <c r="I35" s="280">
        <v>3</v>
      </c>
      <c r="J35" s="280">
        <v>14</v>
      </c>
      <c r="K35" s="280">
        <v>24</v>
      </c>
      <c r="L35" s="280">
        <v>6</v>
      </c>
      <c r="M35" s="280">
        <v>30</v>
      </c>
    </row>
    <row r="36" spans="1:13" x14ac:dyDescent="0.25">
      <c r="A36" s="279" t="s">
        <v>416</v>
      </c>
      <c r="B36" s="280">
        <v>0</v>
      </c>
      <c r="C36" s="280">
        <v>0</v>
      </c>
      <c r="D36" s="280">
        <v>0</v>
      </c>
      <c r="E36" s="280">
        <v>16</v>
      </c>
      <c r="F36" s="280">
        <v>0</v>
      </c>
      <c r="G36" s="280">
        <v>16</v>
      </c>
      <c r="H36" s="280">
        <v>21</v>
      </c>
      <c r="I36" s="280">
        <v>1</v>
      </c>
      <c r="J36" s="280">
        <v>22</v>
      </c>
      <c r="K36" s="280">
        <v>37</v>
      </c>
      <c r="L36" s="280">
        <v>1</v>
      </c>
      <c r="M36" s="280">
        <v>38</v>
      </c>
    </row>
    <row r="37" spans="1:13" x14ac:dyDescent="0.25">
      <c r="A37" s="279" t="s">
        <v>417</v>
      </c>
      <c r="B37" s="280">
        <v>2</v>
      </c>
      <c r="C37" s="280">
        <v>0</v>
      </c>
      <c r="D37" s="280">
        <v>2</v>
      </c>
      <c r="E37" s="280">
        <v>15</v>
      </c>
      <c r="F37" s="280">
        <v>1</v>
      </c>
      <c r="G37" s="280">
        <v>16</v>
      </c>
      <c r="H37" s="280">
        <v>2</v>
      </c>
      <c r="I37" s="280">
        <v>2</v>
      </c>
      <c r="J37" s="280">
        <v>4</v>
      </c>
      <c r="K37" s="280">
        <v>19</v>
      </c>
      <c r="L37" s="280">
        <v>3</v>
      </c>
      <c r="M37" s="280">
        <v>22</v>
      </c>
    </row>
    <row r="38" spans="1:13" x14ac:dyDescent="0.25">
      <c r="A38" s="279" t="s">
        <v>418</v>
      </c>
      <c r="B38" s="280">
        <v>2</v>
      </c>
      <c r="C38" s="280">
        <v>6</v>
      </c>
      <c r="D38" s="280">
        <v>8</v>
      </c>
      <c r="E38" s="280">
        <v>13</v>
      </c>
      <c r="F38" s="280">
        <v>13</v>
      </c>
      <c r="G38" s="280">
        <v>26</v>
      </c>
      <c r="H38" s="280">
        <v>6</v>
      </c>
      <c r="I38" s="280">
        <v>4</v>
      </c>
      <c r="J38" s="280">
        <v>10</v>
      </c>
      <c r="K38" s="280">
        <v>21</v>
      </c>
      <c r="L38" s="280">
        <v>23</v>
      </c>
      <c r="M38" s="280">
        <v>44</v>
      </c>
    </row>
    <row r="39" spans="1:13" x14ac:dyDescent="0.25">
      <c r="A39" s="279" t="s">
        <v>419</v>
      </c>
      <c r="B39" s="280">
        <v>3</v>
      </c>
      <c r="C39" s="280">
        <v>36</v>
      </c>
      <c r="D39" s="280">
        <v>39</v>
      </c>
      <c r="E39" s="280">
        <v>10</v>
      </c>
      <c r="F39" s="280">
        <v>32</v>
      </c>
      <c r="G39" s="280">
        <v>42</v>
      </c>
      <c r="H39" s="280">
        <v>0</v>
      </c>
      <c r="I39" s="280">
        <v>5</v>
      </c>
      <c r="J39" s="280">
        <v>5</v>
      </c>
      <c r="K39" s="280">
        <v>13</v>
      </c>
      <c r="L39" s="280">
        <v>73</v>
      </c>
      <c r="M39" s="280">
        <v>86</v>
      </c>
    </row>
    <row r="40" spans="1:13" x14ac:dyDescent="0.25">
      <c r="A40" s="279" t="s">
        <v>420</v>
      </c>
      <c r="B40" s="280">
        <v>5</v>
      </c>
      <c r="C40" s="280">
        <v>7</v>
      </c>
      <c r="D40" s="280">
        <v>12</v>
      </c>
      <c r="E40" s="280">
        <v>61</v>
      </c>
      <c r="F40" s="280">
        <v>62</v>
      </c>
      <c r="G40" s="280">
        <v>123</v>
      </c>
      <c r="H40" s="280">
        <v>109</v>
      </c>
      <c r="I40" s="280">
        <v>93</v>
      </c>
      <c r="J40" s="280">
        <v>202</v>
      </c>
      <c r="K40" s="280">
        <v>175</v>
      </c>
      <c r="L40" s="280">
        <v>162</v>
      </c>
      <c r="M40" s="280">
        <v>337</v>
      </c>
    </row>
    <row r="41" spans="1:13" x14ac:dyDescent="0.25">
      <c r="A41" s="279" t="s">
        <v>421</v>
      </c>
      <c r="B41" s="280">
        <v>0</v>
      </c>
      <c r="C41" s="280">
        <v>0</v>
      </c>
      <c r="D41" s="280">
        <v>0</v>
      </c>
      <c r="E41" s="280">
        <v>0</v>
      </c>
      <c r="F41" s="280">
        <v>0</v>
      </c>
      <c r="G41" s="280">
        <v>0</v>
      </c>
      <c r="H41" s="280">
        <v>7</v>
      </c>
      <c r="I41" s="280">
        <v>29</v>
      </c>
      <c r="J41" s="280">
        <v>36</v>
      </c>
      <c r="K41" s="280">
        <v>7</v>
      </c>
      <c r="L41" s="280">
        <v>29</v>
      </c>
      <c r="M41" s="280">
        <v>36</v>
      </c>
    </row>
    <row r="42" spans="1:13" x14ac:dyDescent="0.25">
      <c r="A42" s="279" t="s">
        <v>422</v>
      </c>
      <c r="B42" s="280">
        <v>8</v>
      </c>
      <c r="C42" s="280">
        <v>24</v>
      </c>
      <c r="D42" s="280">
        <v>32</v>
      </c>
      <c r="E42" s="280">
        <v>1</v>
      </c>
      <c r="F42" s="280">
        <v>1</v>
      </c>
      <c r="G42" s="280">
        <v>2</v>
      </c>
      <c r="H42" s="280">
        <v>138</v>
      </c>
      <c r="I42" s="280">
        <v>264</v>
      </c>
      <c r="J42" s="280">
        <v>402</v>
      </c>
      <c r="K42" s="280">
        <v>147</v>
      </c>
      <c r="L42" s="280">
        <v>289</v>
      </c>
      <c r="M42" s="280">
        <v>436</v>
      </c>
    </row>
    <row r="43" spans="1:13" x14ac:dyDescent="0.25">
      <c r="A43" s="279" t="s">
        <v>423</v>
      </c>
      <c r="B43" s="280">
        <v>0</v>
      </c>
      <c r="C43" s="280">
        <v>0</v>
      </c>
      <c r="D43" s="280">
        <v>0</v>
      </c>
      <c r="E43" s="280">
        <v>0</v>
      </c>
      <c r="F43" s="280">
        <v>0</v>
      </c>
      <c r="G43" s="280">
        <v>0</v>
      </c>
      <c r="H43" s="280">
        <v>42</v>
      </c>
      <c r="I43" s="280">
        <v>5</v>
      </c>
      <c r="J43" s="280">
        <v>47</v>
      </c>
      <c r="K43" s="280">
        <v>42</v>
      </c>
      <c r="L43" s="280">
        <v>5</v>
      </c>
      <c r="M43" s="280">
        <v>47</v>
      </c>
    </row>
    <row r="44" spans="1:13" x14ac:dyDescent="0.25">
      <c r="A44" s="279" t="s">
        <v>424</v>
      </c>
      <c r="B44" s="280">
        <v>0</v>
      </c>
      <c r="C44" s="280">
        <v>0</v>
      </c>
      <c r="D44" s="280">
        <v>0</v>
      </c>
      <c r="E44" s="280">
        <v>0</v>
      </c>
      <c r="F44" s="280">
        <v>0</v>
      </c>
      <c r="G44" s="280">
        <v>0</v>
      </c>
      <c r="H44" s="280">
        <v>19</v>
      </c>
      <c r="I44" s="280">
        <v>34</v>
      </c>
      <c r="J44" s="280">
        <v>53</v>
      </c>
      <c r="K44" s="280">
        <v>19</v>
      </c>
      <c r="L44" s="280">
        <v>34</v>
      </c>
      <c r="M44" s="280">
        <v>53</v>
      </c>
    </row>
    <row r="45" spans="1:13" x14ac:dyDescent="0.25">
      <c r="A45" s="279" t="s">
        <v>425</v>
      </c>
      <c r="B45" s="280">
        <v>7</v>
      </c>
      <c r="C45" s="280">
        <v>12</v>
      </c>
      <c r="D45" s="280">
        <v>19</v>
      </c>
      <c r="E45" s="280">
        <v>0</v>
      </c>
      <c r="F45" s="280">
        <v>0</v>
      </c>
      <c r="G45" s="280">
        <v>0</v>
      </c>
      <c r="H45" s="280">
        <v>92</v>
      </c>
      <c r="I45" s="280">
        <v>90</v>
      </c>
      <c r="J45" s="280">
        <v>182</v>
      </c>
      <c r="K45" s="280">
        <v>99</v>
      </c>
      <c r="L45" s="280">
        <v>102</v>
      </c>
      <c r="M45" s="280">
        <v>201</v>
      </c>
    </row>
    <row r="46" spans="1:13" x14ac:dyDescent="0.25">
      <c r="A46" s="279" t="s">
        <v>426</v>
      </c>
      <c r="B46" s="280">
        <v>0</v>
      </c>
      <c r="C46" s="280">
        <v>0</v>
      </c>
      <c r="D46" s="280">
        <v>0</v>
      </c>
      <c r="E46" s="280">
        <v>5</v>
      </c>
      <c r="F46" s="280">
        <v>22</v>
      </c>
      <c r="G46" s="280">
        <v>27</v>
      </c>
      <c r="H46" s="280">
        <v>5</v>
      </c>
      <c r="I46" s="280">
        <v>5</v>
      </c>
      <c r="J46" s="280">
        <v>10</v>
      </c>
      <c r="K46" s="280">
        <v>10</v>
      </c>
      <c r="L46" s="280">
        <v>27</v>
      </c>
      <c r="M46" s="280">
        <v>37</v>
      </c>
    </row>
    <row r="47" spans="1:13" x14ac:dyDescent="0.25">
      <c r="A47" s="279" t="s">
        <v>427</v>
      </c>
      <c r="B47" s="280">
        <v>0</v>
      </c>
      <c r="C47" s="280">
        <v>0</v>
      </c>
      <c r="D47" s="280">
        <v>0</v>
      </c>
      <c r="E47" s="280">
        <v>84</v>
      </c>
      <c r="F47" s="280">
        <v>58</v>
      </c>
      <c r="G47" s="280">
        <v>142</v>
      </c>
      <c r="H47" s="280">
        <v>72</v>
      </c>
      <c r="I47" s="280">
        <v>30</v>
      </c>
      <c r="J47" s="280">
        <v>102</v>
      </c>
      <c r="K47" s="280">
        <v>156</v>
      </c>
      <c r="L47" s="280">
        <v>88</v>
      </c>
      <c r="M47" s="280">
        <v>244</v>
      </c>
    </row>
    <row r="48" spans="1:13" x14ac:dyDescent="0.25">
      <c r="A48" s="279" t="s">
        <v>428</v>
      </c>
      <c r="B48" s="280">
        <v>0</v>
      </c>
      <c r="C48" s="280">
        <v>0</v>
      </c>
      <c r="D48" s="280">
        <v>0</v>
      </c>
      <c r="E48" s="280">
        <v>51</v>
      </c>
      <c r="F48" s="280">
        <v>17</v>
      </c>
      <c r="G48" s="280">
        <v>68</v>
      </c>
      <c r="H48" s="280">
        <v>19</v>
      </c>
      <c r="I48" s="280">
        <v>0</v>
      </c>
      <c r="J48" s="280">
        <v>19</v>
      </c>
      <c r="K48" s="280">
        <v>70</v>
      </c>
      <c r="L48" s="280">
        <v>17</v>
      </c>
      <c r="M48" s="280">
        <v>87</v>
      </c>
    </row>
    <row r="49" spans="1:13" x14ac:dyDescent="0.25">
      <c r="A49" s="279" t="s">
        <v>429</v>
      </c>
      <c r="B49" s="280">
        <v>1</v>
      </c>
      <c r="C49" s="280">
        <v>18</v>
      </c>
      <c r="D49" s="280">
        <v>19</v>
      </c>
      <c r="E49" s="280">
        <v>5</v>
      </c>
      <c r="F49" s="280">
        <v>74</v>
      </c>
      <c r="G49" s="280">
        <v>79</v>
      </c>
      <c r="H49" s="280">
        <v>4</v>
      </c>
      <c r="I49" s="280">
        <v>29</v>
      </c>
      <c r="J49" s="280">
        <v>33</v>
      </c>
      <c r="K49" s="280">
        <v>10</v>
      </c>
      <c r="L49" s="280">
        <v>121</v>
      </c>
      <c r="M49" s="280">
        <v>131</v>
      </c>
    </row>
  </sheetData>
  <mergeCells count="5">
    <mergeCell ref="A4:A5"/>
    <mergeCell ref="B4:D4"/>
    <mergeCell ref="E4:G4"/>
    <mergeCell ref="H4:J4"/>
    <mergeCell ref="K4:M4"/>
  </mergeCells>
  <pageMargins left="0.08" right="0.08" top="1" bottom="1" header="0.5" footer="0.4921259845"/>
  <pageSetup orientation="portrait" horizontalDpi="300" verticalDpi="300" r:id="rId1"/>
  <headerFooter>
    <oddHeader>Régime scolaire des établissements_x000D_Année scolaire 2018-2019_x000D_Uniquement postbac (MEFSTAT commençant par 31-CPGE ou 32-STS)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30"/>
  <sheetViews>
    <sheetView showGridLines="0" workbookViewId="0">
      <selection activeCell="A50" sqref="A50"/>
    </sheetView>
  </sheetViews>
  <sheetFormatPr baseColWidth="10" defaultRowHeight="15" x14ac:dyDescent="0.25"/>
  <cols>
    <col min="1" max="1" width="3.140625" style="10" customWidth="1"/>
    <col min="2" max="2" width="3.5703125" style="10" customWidth="1"/>
    <col min="3" max="3" width="7.7109375" style="10" bestFit="1" customWidth="1"/>
    <col min="4" max="4" width="6.5703125" style="10" bestFit="1" customWidth="1"/>
    <col min="5" max="15" width="6.5703125" style="10" customWidth="1"/>
    <col min="16" max="16384" width="11.42578125" style="10"/>
  </cols>
  <sheetData>
    <row r="1" spans="1:15" ht="18" x14ac:dyDescent="0.25">
      <c r="A1" s="5" t="s">
        <v>441</v>
      </c>
      <c r="B1" s="535"/>
      <c r="C1" s="535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5"/>
      <c r="O1" s="535"/>
    </row>
    <row r="2" spans="1:15" ht="15.75" x14ac:dyDescent="0.25">
      <c r="A2" s="1" t="s">
        <v>524</v>
      </c>
      <c r="B2" s="535"/>
      <c r="C2" s="535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5"/>
      <c r="O2" s="535"/>
    </row>
    <row r="3" spans="1:15" x14ac:dyDescent="0.25">
      <c r="A3" s="535"/>
      <c r="B3" s="535"/>
      <c r="C3" s="535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5"/>
      <c r="O3" s="535"/>
    </row>
    <row r="4" spans="1:15" x14ac:dyDescent="0.25">
      <c r="A4" s="93"/>
      <c r="B4" s="93"/>
      <c r="C4" s="402"/>
      <c r="D4" s="403" t="s">
        <v>512</v>
      </c>
      <c r="E4" s="403" t="s">
        <v>513</v>
      </c>
      <c r="F4" s="403" t="s">
        <v>514</v>
      </c>
      <c r="G4" s="403" t="s">
        <v>515</v>
      </c>
      <c r="H4" s="403" t="s">
        <v>516</v>
      </c>
      <c r="I4" s="403" t="s">
        <v>517</v>
      </c>
      <c r="J4" s="403" t="s">
        <v>518</v>
      </c>
      <c r="K4" s="403" t="s">
        <v>519</v>
      </c>
      <c r="L4" s="403" t="s">
        <v>520</v>
      </c>
      <c r="M4" s="403" t="s">
        <v>521</v>
      </c>
      <c r="N4" s="403" t="s">
        <v>522</v>
      </c>
      <c r="O4" s="403" t="s">
        <v>523</v>
      </c>
    </row>
    <row r="5" spans="1:15" x14ac:dyDescent="0.25">
      <c r="A5" s="549" t="s">
        <v>438</v>
      </c>
      <c r="B5" s="87" t="s">
        <v>442</v>
      </c>
      <c r="C5" s="404" t="s">
        <v>142</v>
      </c>
      <c r="D5" s="405">
        <v>58376</v>
      </c>
      <c r="E5" s="405">
        <v>57767</v>
      </c>
      <c r="F5" s="406">
        <v>59721</v>
      </c>
      <c r="G5" s="407">
        <v>61227</v>
      </c>
      <c r="H5" s="405">
        <v>61904</v>
      </c>
      <c r="I5" s="405">
        <v>62465</v>
      </c>
      <c r="J5" s="406">
        <v>62985</v>
      </c>
      <c r="K5" s="408">
        <v>64128</v>
      </c>
      <c r="L5" s="408">
        <v>64237</v>
      </c>
      <c r="M5" s="408">
        <v>64466</v>
      </c>
      <c r="N5" s="408">
        <v>64028</v>
      </c>
      <c r="O5" s="408">
        <v>63093</v>
      </c>
    </row>
    <row r="6" spans="1:15" x14ac:dyDescent="0.25">
      <c r="A6" s="550"/>
      <c r="B6" s="88"/>
      <c r="C6" s="409" t="s">
        <v>2</v>
      </c>
      <c r="D6" s="410">
        <v>15538</v>
      </c>
      <c r="E6" s="410">
        <v>16802</v>
      </c>
      <c r="F6" s="411">
        <v>15373</v>
      </c>
      <c r="G6" s="412">
        <v>14932</v>
      </c>
      <c r="H6" s="410">
        <v>14859</v>
      </c>
      <c r="I6" s="410">
        <v>14922</v>
      </c>
      <c r="J6" s="411">
        <v>14923</v>
      </c>
      <c r="K6" s="413">
        <v>14559</v>
      </c>
      <c r="L6" s="413">
        <v>14262</v>
      </c>
      <c r="M6" s="413">
        <v>14288</v>
      </c>
      <c r="N6" s="413">
        <v>14590</v>
      </c>
      <c r="O6" s="413">
        <v>14827</v>
      </c>
    </row>
    <row r="7" spans="1:15" x14ac:dyDescent="0.25">
      <c r="A7" s="550"/>
      <c r="B7" s="88"/>
      <c r="C7" s="409" t="s">
        <v>0</v>
      </c>
      <c r="D7" s="410">
        <v>7308</v>
      </c>
      <c r="E7" s="410">
        <v>7073</v>
      </c>
      <c r="F7" s="411">
        <v>7184</v>
      </c>
      <c r="G7" s="412">
        <v>7169</v>
      </c>
      <c r="H7" s="410">
        <v>7052</v>
      </c>
      <c r="I7" s="410">
        <v>6787</v>
      </c>
      <c r="J7" s="411">
        <v>6819</v>
      </c>
      <c r="K7" s="413">
        <v>6623</v>
      </c>
      <c r="L7" s="413">
        <v>6557</v>
      </c>
      <c r="M7" s="413">
        <v>6490</v>
      </c>
      <c r="N7" s="413">
        <v>6317</v>
      </c>
      <c r="O7" s="413">
        <v>6299</v>
      </c>
    </row>
    <row r="8" spans="1:15" x14ac:dyDescent="0.25">
      <c r="A8" s="550"/>
      <c r="B8" s="94"/>
      <c r="C8" s="414" t="s">
        <v>3</v>
      </c>
      <c r="D8" s="415">
        <v>81222</v>
      </c>
      <c r="E8" s="415">
        <v>81642</v>
      </c>
      <c r="F8" s="416">
        <v>82278</v>
      </c>
      <c r="G8" s="417">
        <v>83328</v>
      </c>
      <c r="H8" s="415">
        <v>83815</v>
      </c>
      <c r="I8" s="415">
        <v>84174</v>
      </c>
      <c r="J8" s="416">
        <v>84727</v>
      </c>
      <c r="K8" s="418">
        <v>85310</v>
      </c>
      <c r="L8" s="418">
        <v>85056</v>
      </c>
      <c r="M8" s="418">
        <v>85244</v>
      </c>
      <c r="N8" s="418">
        <v>84935</v>
      </c>
      <c r="O8" s="418">
        <v>84219</v>
      </c>
    </row>
    <row r="9" spans="1:15" x14ac:dyDescent="0.25">
      <c r="A9" s="550"/>
      <c r="B9" s="87" t="s">
        <v>144</v>
      </c>
      <c r="C9" s="404" t="s">
        <v>142</v>
      </c>
      <c r="D9" s="419">
        <v>71.900000000000006</v>
      </c>
      <c r="E9" s="419">
        <v>70.8</v>
      </c>
      <c r="F9" s="420">
        <v>72.599999999999994</v>
      </c>
      <c r="G9" s="421">
        <v>73.5</v>
      </c>
      <c r="H9" s="419">
        <v>73.900000000000006</v>
      </c>
      <c r="I9" s="419">
        <v>74.2</v>
      </c>
      <c r="J9" s="420">
        <v>74.3</v>
      </c>
      <c r="K9" s="422">
        <v>75.2</v>
      </c>
      <c r="L9" s="422">
        <v>75.5</v>
      </c>
      <c r="M9" s="422">
        <v>75.599999999999994</v>
      </c>
      <c r="N9" s="422">
        <v>75.400000000000006</v>
      </c>
      <c r="O9" s="422">
        <v>74.900000000000006</v>
      </c>
    </row>
    <row r="10" spans="1:15" x14ac:dyDescent="0.25">
      <c r="A10" s="550"/>
      <c r="B10" s="88"/>
      <c r="C10" s="409" t="s">
        <v>2</v>
      </c>
      <c r="D10" s="423">
        <v>19.100000000000001</v>
      </c>
      <c r="E10" s="423">
        <v>20.6</v>
      </c>
      <c r="F10" s="424">
        <v>18.7</v>
      </c>
      <c r="G10" s="425">
        <v>17.899999999999999</v>
      </c>
      <c r="H10" s="423">
        <v>17.7</v>
      </c>
      <c r="I10" s="423">
        <v>17.7</v>
      </c>
      <c r="J10" s="424">
        <v>17.600000000000001</v>
      </c>
      <c r="K10" s="426">
        <v>17.100000000000001</v>
      </c>
      <c r="L10" s="426">
        <v>16.8</v>
      </c>
      <c r="M10" s="426">
        <v>16.8</v>
      </c>
      <c r="N10" s="426">
        <v>17.2</v>
      </c>
      <c r="O10" s="426">
        <v>17.600000000000001</v>
      </c>
    </row>
    <row r="11" spans="1:15" x14ac:dyDescent="0.25">
      <c r="A11" s="550"/>
      <c r="B11" s="88"/>
      <c r="C11" s="409" t="s">
        <v>0</v>
      </c>
      <c r="D11" s="423">
        <v>9</v>
      </c>
      <c r="E11" s="423">
        <v>8.6999999999999993</v>
      </c>
      <c r="F11" s="424">
        <v>8.6999999999999993</v>
      </c>
      <c r="G11" s="425">
        <v>8.6</v>
      </c>
      <c r="H11" s="423">
        <v>8.4</v>
      </c>
      <c r="I11" s="423">
        <v>8.1</v>
      </c>
      <c r="J11" s="424">
        <v>8</v>
      </c>
      <c r="K11" s="426">
        <v>7.8</v>
      </c>
      <c r="L11" s="426">
        <v>7.7</v>
      </c>
      <c r="M11" s="426">
        <v>7.6</v>
      </c>
      <c r="N11" s="426">
        <v>7.4</v>
      </c>
      <c r="O11" s="426">
        <v>7.5</v>
      </c>
    </row>
    <row r="12" spans="1:15" x14ac:dyDescent="0.25">
      <c r="A12" s="551"/>
      <c r="B12" s="94"/>
      <c r="C12" s="414" t="s">
        <v>3</v>
      </c>
      <c r="D12" s="427">
        <v>100</v>
      </c>
      <c r="E12" s="427">
        <v>100</v>
      </c>
      <c r="F12" s="428">
        <v>100</v>
      </c>
      <c r="G12" s="429">
        <v>100</v>
      </c>
      <c r="H12" s="427">
        <v>100</v>
      </c>
      <c r="I12" s="427">
        <v>100</v>
      </c>
      <c r="J12" s="428">
        <v>100</v>
      </c>
      <c r="K12" s="430">
        <v>100</v>
      </c>
      <c r="L12" s="430">
        <v>100</v>
      </c>
      <c r="M12" s="430">
        <v>100</v>
      </c>
      <c r="N12" s="430">
        <v>100</v>
      </c>
      <c r="O12" s="430">
        <v>100</v>
      </c>
    </row>
    <row r="13" spans="1:15" x14ac:dyDescent="0.25">
      <c r="A13" s="549" t="s">
        <v>439</v>
      </c>
      <c r="B13" s="87" t="s">
        <v>442</v>
      </c>
      <c r="C13" s="404" t="s">
        <v>142</v>
      </c>
      <c r="D13" s="405">
        <v>9956</v>
      </c>
      <c r="E13" s="405">
        <v>9971</v>
      </c>
      <c r="F13" s="406">
        <v>10159</v>
      </c>
      <c r="G13" s="407">
        <v>9875</v>
      </c>
      <c r="H13" s="405">
        <v>10102</v>
      </c>
      <c r="I13" s="405">
        <v>10220</v>
      </c>
      <c r="J13" s="406">
        <v>9711</v>
      </c>
      <c r="K13" s="408">
        <v>10257</v>
      </c>
      <c r="L13" s="408">
        <v>11232</v>
      </c>
      <c r="M13" s="408">
        <v>11437</v>
      </c>
      <c r="N13" s="408">
        <v>12136</v>
      </c>
      <c r="O13" s="408">
        <v>12069</v>
      </c>
    </row>
    <row r="14" spans="1:15" x14ac:dyDescent="0.25">
      <c r="A14" s="550"/>
      <c r="B14" s="88"/>
      <c r="C14" s="409" t="s">
        <v>2</v>
      </c>
      <c r="D14" s="410">
        <v>10989</v>
      </c>
      <c r="E14" s="410">
        <v>10639</v>
      </c>
      <c r="F14" s="411">
        <v>10547</v>
      </c>
      <c r="G14" s="412">
        <v>10599</v>
      </c>
      <c r="H14" s="410">
        <v>10408</v>
      </c>
      <c r="I14" s="410">
        <v>10617</v>
      </c>
      <c r="J14" s="411">
        <v>11405</v>
      </c>
      <c r="K14" s="413">
        <v>11228</v>
      </c>
      <c r="L14" s="413">
        <v>10499</v>
      </c>
      <c r="M14" s="413">
        <v>10332</v>
      </c>
      <c r="N14" s="413">
        <v>9848</v>
      </c>
      <c r="O14" s="413">
        <v>9930</v>
      </c>
    </row>
    <row r="15" spans="1:15" x14ac:dyDescent="0.25">
      <c r="A15" s="550"/>
      <c r="B15" s="88"/>
      <c r="C15" s="409" t="s">
        <v>0</v>
      </c>
      <c r="D15" s="410">
        <v>1434</v>
      </c>
      <c r="E15" s="410">
        <v>1466</v>
      </c>
      <c r="F15" s="411">
        <v>1379</v>
      </c>
      <c r="G15" s="412">
        <v>1318</v>
      </c>
      <c r="H15" s="410">
        <v>1264</v>
      </c>
      <c r="I15" s="410">
        <v>1313</v>
      </c>
      <c r="J15" s="411">
        <v>1269</v>
      </c>
      <c r="K15" s="413">
        <v>1155</v>
      </c>
      <c r="L15" s="413">
        <v>1106</v>
      </c>
      <c r="M15" s="413">
        <v>1089</v>
      </c>
      <c r="N15" s="413">
        <v>968</v>
      </c>
      <c r="O15" s="413">
        <v>1096</v>
      </c>
    </row>
    <row r="16" spans="1:15" x14ac:dyDescent="0.25">
      <c r="A16" s="550"/>
      <c r="B16" s="94"/>
      <c r="C16" s="414" t="s">
        <v>3</v>
      </c>
      <c r="D16" s="415">
        <v>22379</v>
      </c>
      <c r="E16" s="415">
        <v>22076</v>
      </c>
      <c r="F16" s="416">
        <v>22085</v>
      </c>
      <c r="G16" s="417">
        <v>21792</v>
      </c>
      <c r="H16" s="415">
        <v>21774</v>
      </c>
      <c r="I16" s="415">
        <v>22150</v>
      </c>
      <c r="J16" s="416">
        <v>22385</v>
      </c>
      <c r="K16" s="418">
        <v>22640</v>
      </c>
      <c r="L16" s="418">
        <v>22837</v>
      </c>
      <c r="M16" s="418">
        <v>22858</v>
      </c>
      <c r="N16" s="418">
        <v>22952</v>
      </c>
      <c r="O16" s="418">
        <v>23095</v>
      </c>
    </row>
    <row r="17" spans="1:15" x14ac:dyDescent="0.25">
      <c r="A17" s="550"/>
      <c r="B17" s="87" t="s">
        <v>144</v>
      </c>
      <c r="C17" s="404" t="s">
        <v>142</v>
      </c>
      <c r="D17" s="419">
        <v>44.5</v>
      </c>
      <c r="E17" s="419">
        <v>45.2</v>
      </c>
      <c r="F17" s="420">
        <v>46</v>
      </c>
      <c r="G17" s="421">
        <v>45.3</v>
      </c>
      <c r="H17" s="419">
        <v>46.4</v>
      </c>
      <c r="I17" s="419">
        <v>46.1</v>
      </c>
      <c r="J17" s="420">
        <v>43.4</v>
      </c>
      <c r="K17" s="422">
        <v>45.3</v>
      </c>
      <c r="L17" s="422">
        <v>49.2</v>
      </c>
      <c r="M17" s="422">
        <v>50</v>
      </c>
      <c r="N17" s="422">
        <v>52.9</v>
      </c>
      <c r="O17" s="422">
        <v>52.3</v>
      </c>
    </row>
    <row r="18" spans="1:15" x14ac:dyDescent="0.25">
      <c r="A18" s="550"/>
      <c r="B18" s="88"/>
      <c r="C18" s="409" t="s">
        <v>2</v>
      </c>
      <c r="D18" s="423">
        <v>49.1</v>
      </c>
      <c r="E18" s="423">
        <v>48.2</v>
      </c>
      <c r="F18" s="424">
        <v>47.8</v>
      </c>
      <c r="G18" s="425">
        <v>48.6</v>
      </c>
      <c r="H18" s="423">
        <v>47.8</v>
      </c>
      <c r="I18" s="423">
        <v>47.9</v>
      </c>
      <c r="J18" s="424">
        <v>50.9</v>
      </c>
      <c r="K18" s="426">
        <v>49.6</v>
      </c>
      <c r="L18" s="426">
        <v>46</v>
      </c>
      <c r="M18" s="426">
        <v>45.2</v>
      </c>
      <c r="N18" s="426">
        <v>42.9</v>
      </c>
      <c r="O18" s="426">
        <v>43</v>
      </c>
    </row>
    <row r="19" spans="1:15" x14ac:dyDescent="0.25">
      <c r="A19" s="550"/>
      <c r="B19" s="88"/>
      <c r="C19" s="409" t="s">
        <v>0</v>
      </c>
      <c r="D19" s="423">
        <v>6.4</v>
      </c>
      <c r="E19" s="423">
        <v>6.6</v>
      </c>
      <c r="F19" s="424">
        <v>6.2</v>
      </c>
      <c r="G19" s="425">
        <v>6</v>
      </c>
      <c r="H19" s="423">
        <v>5.8</v>
      </c>
      <c r="I19" s="423">
        <v>5.9</v>
      </c>
      <c r="J19" s="424">
        <v>5.7</v>
      </c>
      <c r="K19" s="426">
        <v>5.0999999999999996</v>
      </c>
      <c r="L19" s="426">
        <v>4.8</v>
      </c>
      <c r="M19" s="426">
        <v>4.8</v>
      </c>
      <c r="N19" s="426">
        <v>4.2</v>
      </c>
      <c r="O19" s="426">
        <v>4.7</v>
      </c>
    </row>
    <row r="20" spans="1:15" x14ac:dyDescent="0.25">
      <c r="A20" s="551"/>
      <c r="B20" s="94"/>
      <c r="C20" s="414" t="s">
        <v>3</v>
      </c>
      <c r="D20" s="427">
        <v>100</v>
      </c>
      <c r="E20" s="427">
        <v>100</v>
      </c>
      <c r="F20" s="428">
        <v>100</v>
      </c>
      <c r="G20" s="429">
        <v>100</v>
      </c>
      <c r="H20" s="427">
        <v>100</v>
      </c>
      <c r="I20" s="427">
        <v>100</v>
      </c>
      <c r="J20" s="428">
        <v>100</v>
      </c>
      <c r="K20" s="430">
        <v>100</v>
      </c>
      <c r="L20" s="430">
        <v>100</v>
      </c>
      <c r="M20" s="430">
        <v>100</v>
      </c>
      <c r="N20" s="430">
        <v>100</v>
      </c>
      <c r="O20" s="430">
        <v>100</v>
      </c>
    </row>
    <row r="21" spans="1:15" x14ac:dyDescent="0.25">
      <c r="A21" s="549" t="s">
        <v>432</v>
      </c>
      <c r="B21" s="87" t="s">
        <v>442</v>
      </c>
      <c r="C21" s="404" t="s">
        <v>142</v>
      </c>
      <c r="D21" s="405">
        <v>68332</v>
      </c>
      <c r="E21" s="405">
        <v>67738</v>
      </c>
      <c r="F21" s="406">
        <v>69880</v>
      </c>
      <c r="G21" s="407">
        <v>71102</v>
      </c>
      <c r="H21" s="405">
        <v>72006</v>
      </c>
      <c r="I21" s="405">
        <v>72685</v>
      </c>
      <c r="J21" s="406">
        <v>72696</v>
      </c>
      <c r="K21" s="408">
        <v>74385</v>
      </c>
      <c r="L21" s="408">
        <v>75469</v>
      </c>
      <c r="M21" s="408">
        <v>75903</v>
      </c>
      <c r="N21" s="408">
        <v>76164</v>
      </c>
      <c r="O21" s="408">
        <v>75162</v>
      </c>
    </row>
    <row r="22" spans="1:15" x14ac:dyDescent="0.25">
      <c r="A22" s="550"/>
      <c r="B22" s="88"/>
      <c r="C22" s="409" t="s">
        <v>2</v>
      </c>
      <c r="D22" s="410">
        <v>26527</v>
      </c>
      <c r="E22" s="410">
        <v>27441</v>
      </c>
      <c r="F22" s="411">
        <v>25920</v>
      </c>
      <c r="G22" s="412">
        <v>25531</v>
      </c>
      <c r="H22" s="410">
        <v>25267</v>
      </c>
      <c r="I22" s="410">
        <v>25539</v>
      </c>
      <c r="J22" s="411">
        <v>26328</v>
      </c>
      <c r="K22" s="413">
        <v>25787</v>
      </c>
      <c r="L22" s="413">
        <v>24761</v>
      </c>
      <c r="M22" s="413">
        <v>24620</v>
      </c>
      <c r="N22" s="413">
        <v>24438</v>
      </c>
      <c r="O22" s="413">
        <v>24757</v>
      </c>
    </row>
    <row r="23" spans="1:15" x14ac:dyDescent="0.25">
      <c r="A23" s="550"/>
      <c r="B23" s="88"/>
      <c r="C23" s="409" t="s">
        <v>0</v>
      </c>
      <c r="D23" s="431">
        <v>8742</v>
      </c>
      <c r="E23" s="431">
        <v>8539</v>
      </c>
      <c r="F23" s="432">
        <v>8563</v>
      </c>
      <c r="G23" s="433">
        <v>8487</v>
      </c>
      <c r="H23" s="431">
        <v>8316</v>
      </c>
      <c r="I23" s="431">
        <v>8100</v>
      </c>
      <c r="J23" s="432">
        <v>8088</v>
      </c>
      <c r="K23" s="434">
        <v>7778</v>
      </c>
      <c r="L23" s="434">
        <v>7663</v>
      </c>
      <c r="M23" s="434">
        <v>7579</v>
      </c>
      <c r="N23" s="434">
        <v>7285</v>
      </c>
      <c r="O23" s="434">
        <v>7395</v>
      </c>
    </row>
    <row r="24" spans="1:15" x14ac:dyDescent="0.25">
      <c r="A24" s="550"/>
      <c r="B24" s="94"/>
      <c r="C24" s="414" t="s">
        <v>3</v>
      </c>
      <c r="D24" s="415">
        <v>103601</v>
      </c>
      <c r="E24" s="415">
        <v>103718</v>
      </c>
      <c r="F24" s="416">
        <v>104363</v>
      </c>
      <c r="G24" s="417">
        <v>105120</v>
      </c>
      <c r="H24" s="415">
        <v>105589</v>
      </c>
      <c r="I24" s="415">
        <v>106324</v>
      </c>
      <c r="J24" s="416">
        <v>107112</v>
      </c>
      <c r="K24" s="418">
        <v>107950</v>
      </c>
      <c r="L24" s="418">
        <v>107893</v>
      </c>
      <c r="M24" s="418">
        <v>108102</v>
      </c>
      <c r="N24" s="418">
        <v>107887</v>
      </c>
      <c r="O24" s="418">
        <v>107314</v>
      </c>
    </row>
    <row r="25" spans="1:15" x14ac:dyDescent="0.25">
      <c r="A25" s="550"/>
      <c r="B25" s="87" t="s">
        <v>144</v>
      </c>
      <c r="C25" s="404" t="s">
        <v>142</v>
      </c>
      <c r="D25" s="419">
        <v>66</v>
      </c>
      <c r="E25" s="419">
        <v>65.3</v>
      </c>
      <c r="F25" s="420">
        <v>67</v>
      </c>
      <c r="G25" s="421">
        <v>67.599999999999994</v>
      </c>
      <c r="H25" s="419">
        <v>68.2</v>
      </c>
      <c r="I25" s="419">
        <v>68.400000000000006</v>
      </c>
      <c r="J25" s="420">
        <v>67.900000000000006</v>
      </c>
      <c r="K25" s="422">
        <v>68.900000000000006</v>
      </c>
      <c r="L25" s="422">
        <v>69.900000000000006</v>
      </c>
      <c r="M25" s="422">
        <v>70.2</v>
      </c>
      <c r="N25" s="422">
        <v>70.599999999999994</v>
      </c>
      <c r="O25" s="422">
        <v>70</v>
      </c>
    </row>
    <row r="26" spans="1:15" x14ac:dyDescent="0.25">
      <c r="A26" s="550"/>
      <c r="B26" s="88"/>
      <c r="C26" s="409" t="s">
        <v>2</v>
      </c>
      <c r="D26" s="423">
        <v>25.6</v>
      </c>
      <c r="E26" s="423">
        <v>26.5</v>
      </c>
      <c r="F26" s="424">
        <v>24.8</v>
      </c>
      <c r="G26" s="425">
        <v>24.3</v>
      </c>
      <c r="H26" s="423">
        <v>23.9</v>
      </c>
      <c r="I26" s="423">
        <v>24</v>
      </c>
      <c r="J26" s="424">
        <v>24.6</v>
      </c>
      <c r="K26" s="426">
        <v>23.9</v>
      </c>
      <c r="L26" s="426">
        <v>22.9</v>
      </c>
      <c r="M26" s="426">
        <v>22.8</v>
      </c>
      <c r="N26" s="426">
        <v>22.7</v>
      </c>
      <c r="O26" s="426">
        <v>23.1</v>
      </c>
    </row>
    <row r="27" spans="1:15" x14ac:dyDescent="0.25">
      <c r="A27" s="550"/>
      <c r="B27" s="88"/>
      <c r="C27" s="409" t="s">
        <v>0</v>
      </c>
      <c r="D27" s="423">
        <v>8.4</v>
      </c>
      <c r="E27" s="423">
        <v>8.1999999999999993</v>
      </c>
      <c r="F27" s="424">
        <v>8.1999999999999993</v>
      </c>
      <c r="G27" s="425">
        <v>8.1</v>
      </c>
      <c r="H27" s="423">
        <v>7.9</v>
      </c>
      <c r="I27" s="423">
        <v>7.6</v>
      </c>
      <c r="J27" s="424">
        <v>7.6</v>
      </c>
      <c r="K27" s="426">
        <v>7.2</v>
      </c>
      <c r="L27" s="426">
        <v>7.1</v>
      </c>
      <c r="M27" s="426">
        <v>7</v>
      </c>
      <c r="N27" s="426">
        <v>6.8</v>
      </c>
      <c r="O27" s="426">
        <v>6.9</v>
      </c>
    </row>
    <row r="28" spans="1:15" x14ac:dyDescent="0.25">
      <c r="A28" s="551"/>
      <c r="B28" s="94"/>
      <c r="C28" s="414" t="s">
        <v>3</v>
      </c>
      <c r="D28" s="427">
        <v>100</v>
      </c>
      <c r="E28" s="427">
        <v>100</v>
      </c>
      <c r="F28" s="428">
        <v>100</v>
      </c>
      <c r="G28" s="429">
        <v>100</v>
      </c>
      <c r="H28" s="427">
        <v>100</v>
      </c>
      <c r="I28" s="427">
        <v>100</v>
      </c>
      <c r="J28" s="428">
        <v>100</v>
      </c>
      <c r="K28" s="430">
        <v>100</v>
      </c>
      <c r="L28" s="430">
        <v>100</v>
      </c>
      <c r="M28" s="430">
        <v>100</v>
      </c>
      <c r="N28" s="430">
        <v>100</v>
      </c>
      <c r="O28" s="430">
        <v>100</v>
      </c>
    </row>
    <row r="29" spans="1:15" x14ac:dyDescent="0.25">
      <c r="A29" s="535"/>
      <c r="B29" s="535"/>
      <c r="C29" s="535"/>
      <c r="D29" s="536"/>
      <c r="E29" s="536"/>
      <c r="F29" s="536"/>
      <c r="G29" s="536"/>
      <c r="H29" s="536"/>
      <c r="I29" s="536"/>
      <c r="J29" s="536"/>
      <c r="K29" s="537"/>
      <c r="L29" s="537"/>
      <c r="M29" s="537"/>
      <c r="N29" s="537"/>
      <c r="O29" s="535"/>
    </row>
    <row r="30" spans="1:15" x14ac:dyDescent="0.25"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</row>
  </sheetData>
  <mergeCells count="3">
    <mergeCell ref="A5:A12"/>
    <mergeCell ref="A13:A20"/>
    <mergeCell ref="A21:A28"/>
  </mergeCells>
  <pageMargins left="0.7" right="0.7" top="0.75" bottom="0.75" header="0.3" footer="0.3"/>
  <ignoredErrors>
    <ignoredError sqref="D4:O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33"/>
  <sheetViews>
    <sheetView showGridLines="0" workbookViewId="0">
      <selection activeCell="A50" sqref="A50"/>
    </sheetView>
  </sheetViews>
  <sheetFormatPr baseColWidth="10" defaultRowHeight="15" x14ac:dyDescent="0.25"/>
  <cols>
    <col min="1" max="1" width="4.140625" style="10" customWidth="1"/>
    <col min="2" max="2" width="26.7109375" style="10" customWidth="1"/>
    <col min="3" max="11" width="7.7109375" style="10" customWidth="1"/>
    <col min="12" max="16384" width="11.42578125" style="10"/>
  </cols>
  <sheetData>
    <row r="1" spans="1:11" s="435" customFormat="1" ht="18" x14ac:dyDescent="0.25">
      <c r="A1" s="5" t="s">
        <v>443</v>
      </c>
    </row>
    <row r="2" spans="1:11" s="435" customFormat="1" ht="15.75" x14ac:dyDescent="0.25">
      <c r="A2" s="1" t="s">
        <v>510</v>
      </c>
    </row>
    <row r="3" spans="1:11" x14ac:dyDescent="0.25">
      <c r="C3" s="553" t="s">
        <v>525</v>
      </c>
      <c r="D3" s="553"/>
      <c r="E3" s="553"/>
      <c r="F3" s="553" t="s">
        <v>526</v>
      </c>
      <c r="G3" s="553"/>
      <c r="H3" s="553"/>
      <c r="I3" s="553" t="s">
        <v>498</v>
      </c>
      <c r="J3" s="553"/>
      <c r="K3" s="553"/>
    </row>
    <row r="4" spans="1:11" x14ac:dyDescent="0.25">
      <c r="A4" s="554" t="s">
        <v>480</v>
      </c>
      <c r="B4" s="555"/>
      <c r="C4" s="436" t="s">
        <v>0</v>
      </c>
      <c r="D4" s="436" t="s">
        <v>142</v>
      </c>
      <c r="E4" s="437" t="s">
        <v>2</v>
      </c>
      <c r="F4" s="436" t="s">
        <v>0</v>
      </c>
      <c r="G4" s="436" t="s">
        <v>142</v>
      </c>
      <c r="H4" s="437" t="s">
        <v>2</v>
      </c>
      <c r="I4" s="436" t="s">
        <v>0</v>
      </c>
      <c r="J4" s="436" t="s">
        <v>142</v>
      </c>
      <c r="K4" s="437" t="s">
        <v>2</v>
      </c>
    </row>
    <row r="5" spans="1:11" x14ac:dyDescent="0.25">
      <c r="A5" s="557" t="s">
        <v>438</v>
      </c>
      <c r="B5" s="438" t="s">
        <v>459</v>
      </c>
      <c r="C5" s="439">
        <v>0.8</v>
      </c>
      <c r="D5" s="440">
        <v>82.8</v>
      </c>
      <c r="E5" s="441">
        <v>16.399999999999999</v>
      </c>
      <c r="F5" s="439">
        <v>0.4</v>
      </c>
      <c r="G5" s="440">
        <v>69</v>
      </c>
      <c r="H5" s="441">
        <v>30.7</v>
      </c>
      <c r="I5" s="439">
        <v>0.7</v>
      </c>
      <c r="J5" s="440">
        <v>83</v>
      </c>
      <c r="K5" s="441">
        <v>16.2</v>
      </c>
    </row>
    <row r="6" spans="1:11" ht="15" customHeight="1" x14ac:dyDescent="0.25">
      <c r="A6" s="558"/>
      <c r="B6" s="442" t="s">
        <v>460</v>
      </c>
      <c r="C6" s="423">
        <v>13.4</v>
      </c>
      <c r="D6" s="423">
        <v>72.099999999999994</v>
      </c>
      <c r="E6" s="424">
        <v>14.5</v>
      </c>
      <c r="F6" s="423">
        <v>5.5</v>
      </c>
      <c r="G6" s="423">
        <v>64.7</v>
      </c>
      <c r="H6" s="424">
        <v>29.8</v>
      </c>
      <c r="I6" s="423">
        <v>13.5</v>
      </c>
      <c r="J6" s="423">
        <v>72.900000000000006</v>
      </c>
      <c r="K6" s="424">
        <v>13.6</v>
      </c>
    </row>
    <row r="7" spans="1:11" x14ac:dyDescent="0.25">
      <c r="A7" s="558"/>
      <c r="B7" s="442" t="s">
        <v>461</v>
      </c>
      <c r="C7" s="423">
        <v>27.4</v>
      </c>
      <c r="D7" s="423">
        <v>52.2</v>
      </c>
      <c r="E7" s="424">
        <v>20.399999999999999</v>
      </c>
      <c r="F7" s="423">
        <v>13.1</v>
      </c>
      <c r="G7" s="423">
        <v>47.3</v>
      </c>
      <c r="H7" s="424">
        <v>39.6</v>
      </c>
      <c r="I7" s="423">
        <v>27.2</v>
      </c>
      <c r="J7" s="423">
        <v>54.4</v>
      </c>
      <c r="K7" s="424">
        <v>18.399999999999999</v>
      </c>
    </row>
    <row r="8" spans="1:11" x14ac:dyDescent="0.25">
      <c r="A8" s="558"/>
      <c r="B8" s="442" t="s">
        <v>462</v>
      </c>
      <c r="C8" s="423">
        <v>3.3</v>
      </c>
      <c r="D8" s="423">
        <v>78.5</v>
      </c>
      <c r="E8" s="424">
        <v>18.3</v>
      </c>
      <c r="F8" s="423">
        <v>2.2000000000000002</v>
      </c>
      <c r="G8" s="423">
        <v>66.7</v>
      </c>
      <c r="H8" s="424">
        <v>31.1</v>
      </c>
      <c r="I8" s="423">
        <v>3.7</v>
      </c>
      <c r="J8" s="423">
        <v>78.5</v>
      </c>
      <c r="K8" s="424">
        <v>17.7</v>
      </c>
    </row>
    <row r="9" spans="1:11" x14ac:dyDescent="0.25">
      <c r="A9" s="558"/>
      <c r="B9" s="442" t="s">
        <v>463</v>
      </c>
      <c r="C9" s="423">
        <v>23.4</v>
      </c>
      <c r="D9" s="423">
        <v>64.7</v>
      </c>
      <c r="E9" s="424">
        <v>11.9</v>
      </c>
      <c r="F9" s="423">
        <v>34</v>
      </c>
      <c r="G9" s="423">
        <v>43.9</v>
      </c>
      <c r="H9" s="424">
        <v>22</v>
      </c>
      <c r="I9" s="423">
        <v>25.9</v>
      </c>
      <c r="J9" s="423">
        <v>61.1</v>
      </c>
      <c r="K9" s="424">
        <v>13</v>
      </c>
    </row>
    <row r="10" spans="1:11" x14ac:dyDescent="0.25">
      <c r="A10" s="558"/>
      <c r="B10" s="442" t="s">
        <v>464</v>
      </c>
      <c r="C10" s="423">
        <v>2.9</v>
      </c>
      <c r="D10" s="423">
        <v>49.8</v>
      </c>
      <c r="E10" s="424">
        <v>47.3</v>
      </c>
      <c r="F10" s="423">
        <v>3.5</v>
      </c>
      <c r="G10" s="423">
        <v>41.4</v>
      </c>
      <c r="H10" s="424">
        <v>55.1</v>
      </c>
      <c r="I10" s="423">
        <v>3</v>
      </c>
      <c r="J10" s="423">
        <v>49.1</v>
      </c>
      <c r="K10" s="424">
        <v>47.9</v>
      </c>
    </row>
    <row r="11" spans="1:11" x14ac:dyDescent="0.25">
      <c r="A11" s="558"/>
      <c r="B11" s="78" t="s">
        <v>466</v>
      </c>
      <c r="C11" s="443"/>
      <c r="D11" s="443"/>
      <c r="E11" s="444"/>
      <c r="F11" s="423">
        <v>0.6</v>
      </c>
      <c r="G11" s="423">
        <v>24.4</v>
      </c>
      <c r="H11" s="424">
        <v>74.900000000000006</v>
      </c>
      <c r="I11" s="443"/>
      <c r="J11" s="443"/>
      <c r="K11" s="444"/>
    </row>
    <row r="12" spans="1:11" x14ac:dyDescent="0.25">
      <c r="A12" s="559"/>
      <c r="B12" s="445" t="s">
        <v>465</v>
      </c>
      <c r="C12" s="446">
        <v>0</v>
      </c>
      <c r="D12" s="447">
        <v>21.7</v>
      </c>
      <c r="E12" s="448">
        <v>78.3</v>
      </c>
      <c r="F12" s="449">
        <v>1.7</v>
      </c>
      <c r="G12" s="450">
        <v>40.700000000000003</v>
      </c>
      <c r="H12" s="451">
        <v>57.5</v>
      </c>
      <c r="I12" s="446">
        <v>0</v>
      </c>
      <c r="J12" s="447">
        <v>40</v>
      </c>
      <c r="K12" s="448">
        <v>60</v>
      </c>
    </row>
    <row r="13" spans="1:11" x14ac:dyDescent="0.25">
      <c r="A13" s="44"/>
      <c r="B13" s="452" t="s">
        <v>3</v>
      </c>
      <c r="C13" s="453">
        <v>7.5</v>
      </c>
      <c r="D13" s="454">
        <v>74.900000000000006</v>
      </c>
      <c r="E13" s="455">
        <v>17.600000000000001</v>
      </c>
      <c r="F13" s="453">
        <v>3.8</v>
      </c>
      <c r="G13" s="454">
        <v>64</v>
      </c>
      <c r="H13" s="455">
        <v>32.200000000000003</v>
      </c>
      <c r="I13" s="453">
        <v>7.4</v>
      </c>
      <c r="J13" s="454">
        <v>75.400000000000006</v>
      </c>
      <c r="K13" s="455">
        <v>17.2</v>
      </c>
    </row>
    <row r="14" spans="1:11" x14ac:dyDescent="0.25">
      <c r="A14" s="556" t="s">
        <v>439</v>
      </c>
      <c r="B14" s="438" t="s">
        <v>459</v>
      </c>
      <c r="C14" s="439">
        <v>1.2</v>
      </c>
      <c r="D14" s="440">
        <v>64.099999999999994</v>
      </c>
      <c r="E14" s="441">
        <v>34.6</v>
      </c>
      <c r="F14" s="439">
        <v>1.3</v>
      </c>
      <c r="G14" s="440">
        <v>77.099999999999994</v>
      </c>
      <c r="H14" s="441">
        <v>21.7</v>
      </c>
      <c r="I14" s="439">
        <v>1.1000000000000001</v>
      </c>
      <c r="J14" s="440">
        <v>64.8</v>
      </c>
      <c r="K14" s="441">
        <v>34.200000000000003</v>
      </c>
    </row>
    <row r="15" spans="1:11" x14ac:dyDescent="0.25">
      <c r="A15" s="556"/>
      <c r="B15" s="442" t="s">
        <v>460</v>
      </c>
      <c r="C15" s="423">
        <v>9.6999999999999993</v>
      </c>
      <c r="D15" s="423">
        <v>47.8</v>
      </c>
      <c r="E15" s="424">
        <v>42.5</v>
      </c>
      <c r="F15" s="423">
        <v>5.7</v>
      </c>
      <c r="G15" s="423">
        <v>52</v>
      </c>
      <c r="H15" s="424">
        <v>42.2</v>
      </c>
      <c r="I15" s="423">
        <v>9.1</v>
      </c>
      <c r="J15" s="423">
        <v>49.3</v>
      </c>
      <c r="K15" s="424">
        <v>41.6</v>
      </c>
    </row>
    <row r="16" spans="1:11" x14ac:dyDescent="0.25">
      <c r="A16" s="556"/>
      <c r="B16" s="442" t="s">
        <v>461</v>
      </c>
      <c r="C16" s="423">
        <v>12.1</v>
      </c>
      <c r="D16" s="423">
        <v>25.4</v>
      </c>
      <c r="E16" s="424">
        <v>62.5</v>
      </c>
      <c r="F16" s="423">
        <v>10.199999999999999</v>
      </c>
      <c r="G16" s="423">
        <v>42.1</v>
      </c>
      <c r="H16" s="424">
        <v>47.7</v>
      </c>
      <c r="I16" s="423">
        <v>11.2</v>
      </c>
      <c r="J16" s="423">
        <v>28.9</v>
      </c>
      <c r="K16" s="424">
        <v>59.9</v>
      </c>
    </row>
    <row r="17" spans="1:11" x14ac:dyDescent="0.25">
      <c r="A17" s="556"/>
      <c r="B17" s="442" t="s">
        <v>462</v>
      </c>
      <c r="C17" s="423">
        <v>0</v>
      </c>
      <c r="D17" s="423">
        <v>83.7</v>
      </c>
      <c r="E17" s="424">
        <v>16.3</v>
      </c>
      <c r="F17" s="423">
        <v>4.2</v>
      </c>
      <c r="G17" s="423">
        <v>72.5</v>
      </c>
      <c r="H17" s="424">
        <v>23.4</v>
      </c>
      <c r="I17" s="423">
        <v>0</v>
      </c>
      <c r="J17" s="423">
        <v>82.7</v>
      </c>
      <c r="K17" s="424">
        <v>17.3</v>
      </c>
    </row>
    <row r="18" spans="1:11" x14ac:dyDescent="0.25">
      <c r="A18" s="556"/>
      <c r="B18" s="442" t="s">
        <v>463</v>
      </c>
      <c r="C18" s="423">
        <v>19.5</v>
      </c>
      <c r="D18" s="423">
        <v>0</v>
      </c>
      <c r="E18" s="424">
        <v>80.5</v>
      </c>
      <c r="F18" s="423">
        <v>34.299999999999997</v>
      </c>
      <c r="G18" s="423">
        <v>10.4</v>
      </c>
      <c r="H18" s="424">
        <v>55.3</v>
      </c>
      <c r="I18" s="423">
        <v>10.199999999999999</v>
      </c>
      <c r="J18" s="423">
        <v>0</v>
      </c>
      <c r="K18" s="424">
        <v>89.8</v>
      </c>
    </row>
    <row r="19" spans="1:11" x14ac:dyDescent="0.25">
      <c r="A19" s="556"/>
      <c r="B19" s="442" t="s">
        <v>464</v>
      </c>
      <c r="C19" s="423">
        <v>3</v>
      </c>
      <c r="D19" s="423">
        <v>8.5</v>
      </c>
      <c r="E19" s="424">
        <v>88.5</v>
      </c>
      <c r="F19" s="423">
        <v>2.1</v>
      </c>
      <c r="G19" s="423">
        <v>10.3</v>
      </c>
      <c r="H19" s="424">
        <v>87.5</v>
      </c>
      <c r="I19" s="423">
        <v>1.7</v>
      </c>
      <c r="J19" s="423">
        <v>5.3</v>
      </c>
      <c r="K19" s="424">
        <v>93</v>
      </c>
    </row>
    <row r="20" spans="1:11" x14ac:dyDescent="0.25">
      <c r="A20" s="556"/>
      <c r="B20" s="442" t="s">
        <v>466</v>
      </c>
      <c r="C20" s="443"/>
      <c r="D20" s="443"/>
      <c r="E20" s="444"/>
      <c r="F20" s="423">
        <v>3</v>
      </c>
      <c r="G20" s="423">
        <v>3.3</v>
      </c>
      <c r="H20" s="424">
        <v>93.6</v>
      </c>
      <c r="I20" s="443"/>
      <c r="J20" s="443"/>
      <c r="K20" s="444"/>
    </row>
    <row r="21" spans="1:11" x14ac:dyDescent="0.25">
      <c r="A21" s="556"/>
      <c r="B21" s="445" t="s">
        <v>465</v>
      </c>
      <c r="C21" s="446"/>
      <c r="D21" s="456"/>
      <c r="E21" s="448"/>
      <c r="F21" s="449">
        <v>0.2</v>
      </c>
      <c r="G21" s="457">
        <v>5.7</v>
      </c>
      <c r="H21" s="451">
        <v>94.1</v>
      </c>
      <c r="I21" s="446"/>
      <c r="J21" s="456"/>
      <c r="K21" s="448"/>
    </row>
    <row r="22" spans="1:11" x14ac:dyDescent="0.25">
      <c r="A22" s="45"/>
      <c r="B22" s="452" t="s">
        <v>3</v>
      </c>
      <c r="C22" s="453">
        <v>4.7</v>
      </c>
      <c r="D22" s="454">
        <v>52.3</v>
      </c>
      <c r="E22" s="455">
        <v>43</v>
      </c>
      <c r="F22" s="453">
        <v>3.7</v>
      </c>
      <c r="G22" s="454">
        <v>63.2</v>
      </c>
      <c r="H22" s="455">
        <v>33.1</v>
      </c>
      <c r="I22" s="453">
        <v>4.2</v>
      </c>
      <c r="J22" s="454">
        <v>52.9</v>
      </c>
      <c r="K22" s="455">
        <v>42.9</v>
      </c>
    </row>
    <row r="23" spans="1:11" x14ac:dyDescent="0.25">
      <c r="A23" s="552" t="s">
        <v>432</v>
      </c>
      <c r="B23" s="438" t="s">
        <v>459</v>
      </c>
      <c r="C23" s="439">
        <v>0.9</v>
      </c>
      <c r="D23" s="440">
        <v>78.7</v>
      </c>
      <c r="E23" s="440">
        <v>20.399999999999999</v>
      </c>
      <c r="F23" s="439">
        <v>0.5</v>
      </c>
      <c r="G23" s="440">
        <v>70.7</v>
      </c>
      <c r="H23" s="440">
        <v>28.7</v>
      </c>
      <c r="I23" s="439">
        <v>0.8</v>
      </c>
      <c r="J23" s="440">
        <v>79.099999999999994</v>
      </c>
      <c r="K23" s="440">
        <v>20.100000000000001</v>
      </c>
    </row>
    <row r="24" spans="1:11" x14ac:dyDescent="0.25">
      <c r="A24" s="552"/>
      <c r="B24" s="442" t="s">
        <v>460</v>
      </c>
      <c r="C24" s="423">
        <v>12.6</v>
      </c>
      <c r="D24" s="423">
        <v>67</v>
      </c>
      <c r="E24" s="424">
        <v>20.399999999999999</v>
      </c>
      <c r="F24" s="423">
        <v>5.6</v>
      </c>
      <c r="G24" s="423">
        <v>62</v>
      </c>
      <c r="H24" s="424">
        <v>32.5</v>
      </c>
      <c r="I24" s="423">
        <v>12.5</v>
      </c>
      <c r="J24" s="423">
        <v>68</v>
      </c>
      <c r="K24" s="424">
        <v>19.5</v>
      </c>
    </row>
    <row r="25" spans="1:11" x14ac:dyDescent="0.25">
      <c r="A25" s="552"/>
      <c r="B25" s="442" t="s">
        <v>461</v>
      </c>
      <c r="C25" s="423">
        <v>24.3</v>
      </c>
      <c r="D25" s="423">
        <v>46.9</v>
      </c>
      <c r="E25" s="424">
        <v>28.8</v>
      </c>
      <c r="F25" s="423">
        <v>12.5</v>
      </c>
      <c r="G25" s="423">
        <v>46.3</v>
      </c>
      <c r="H25" s="424">
        <v>41.2</v>
      </c>
      <c r="I25" s="423">
        <v>24</v>
      </c>
      <c r="J25" s="423">
        <v>49.4</v>
      </c>
      <c r="K25" s="424">
        <v>26.6</v>
      </c>
    </row>
    <row r="26" spans="1:11" x14ac:dyDescent="0.25">
      <c r="A26" s="552"/>
      <c r="B26" s="442" t="s">
        <v>462</v>
      </c>
      <c r="C26" s="423">
        <v>3</v>
      </c>
      <c r="D26" s="423">
        <v>78.8</v>
      </c>
      <c r="E26" s="424">
        <v>18.2</v>
      </c>
      <c r="F26" s="423">
        <v>2.2999999999999998</v>
      </c>
      <c r="G26" s="423">
        <v>67</v>
      </c>
      <c r="H26" s="424">
        <v>30.8</v>
      </c>
      <c r="I26" s="423">
        <v>3.5</v>
      </c>
      <c r="J26" s="423">
        <v>78.8</v>
      </c>
      <c r="K26" s="424">
        <v>17.7</v>
      </c>
    </row>
    <row r="27" spans="1:11" x14ac:dyDescent="0.25">
      <c r="A27" s="552"/>
      <c r="B27" s="442" t="s">
        <v>463</v>
      </c>
      <c r="C27" s="423">
        <v>22.9</v>
      </c>
      <c r="D27" s="423">
        <v>56.7</v>
      </c>
      <c r="E27" s="424">
        <v>20.399999999999999</v>
      </c>
      <c r="F27" s="423">
        <v>34.1</v>
      </c>
      <c r="G27" s="423">
        <v>38.799999999999997</v>
      </c>
      <c r="H27" s="424">
        <v>27.1</v>
      </c>
      <c r="I27" s="423">
        <v>24.2</v>
      </c>
      <c r="J27" s="423">
        <v>54.7</v>
      </c>
      <c r="K27" s="424">
        <v>21.1</v>
      </c>
    </row>
    <row r="28" spans="1:11" x14ac:dyDescent="0.25">
      <c r="A28" s="552"/>
      <c r="B28" s="442" t="s">
        <v>464</v>
      </c>
      <c r="C28" s="423">
        <v>2.9</v>
      </c>
      <c r="D28" s="423">
        <v>37.9</v>
      </c>
      <c r="E28" s="424">
        <v>59.2</v>
      </c>
      <c r="F28" s="423">
        <v>3.2</v>
      </c>
      <c r="G28" s="423">
        <v>33.700000000000003</v>
      </c>
      <c r="H28" s="424">
        <v>63.1</v>
      </c>
      <c r="I28" s="423">
        <v>2.6</v>
      </c>
      <c r="J28" s="423">
        <v>36.1</v>
      </c>
      <c r="K28" s="424">
        <v>61.3</v>
      </c>
    </row>
    <row r="29" spans="1:11" x14ac:dyDescent="0.25">
      <c r="A29" s="552"/>
      <c r="B29" s="442" t="s">
        <v>466</v>
      </c>
      <c r="C29" s="443"/>
      <c r="D29" s="443"/>
      <c r="E29" s="444"/>
      <c r="F29" s="423">
        <v>1</v>
      </c>
      <c r="G29" s="423">
        <v>21.4</v>
      </c>
      <c r="H29" s="424">
        <v>77.7</v>
      </c>
      <c r="I29" s="443"/>
      <c r="J29" s="443"/>
      <c r="K29" s="444"/>
    </row>
    <row r="30" spans="1:11" x14ac:dyDescent="0.25">
      <c r="A30" s="552"/>
      <c r="B30" s="445" t="s">
        <v>465</v>
      </c>
      <c r="C30" s="446">
        <v>0</v>
      </c>
      <c r="D30" s="447">
        <v>21.7</v>
      </c>
      <c r="E30" s="447">
        <v>78.3</v>
      </c>
      <c r="F30" s="449">
        <v>1.2</v>
      </c>
      <c r="G30" s="450">
        <v>28.4</v>
      </c>
      <c r="H30" s="450">
        <v>70.400000000000006</v>
      </c>
      <c r="I30" s="446">
        <v>0</v>
      </c>
      <c r="J30" s="447">
        <v>40</v>
      </c>
      <c r="K30" s="447">
        <v>60</v>
      </c>
    </row>
    <row r="31" spans="1:11" x14ac:dyDescent="0.25">
      <c r="A31" s="458"/>
      <c r="B31" s="452" t="s">
        <v>3</v>
      </c>
      <c r="C31" s="459">
        <v>6.9</v>
      </c>
      <c r="D31" s="460">
        <v>70</v>
      </c>
      <c r="E31" s="460">
        <v>23.1</v>
      </c>
      <c r="F31" s="459">
        <v>3.8</v>
      </c>
      <c r="G31" s="460">
        <v>63.8</v>
      </c>
      <c r="H31" s="460">
        <v>32.4</v>
      </c>
      <c r="I31" s="459">
        <v>6.8</v>
      </c>
      <c r="J31" s="460">
        <v>70.599999999999994</v>
      </c>
      <c r="K31" s="460">
        <v>22.7</v>
      </c>
    </row>
    <row r="33" spans="1:1" s="435" customFormat="1" ht="13.5" x14ac:dyDescent="0.25">
      <c r="A33" s="461" t="s">
        <v>532</v>
      </c>
    </row>
  </sheetData>
  <mergeCells count="7">
    <mergeCell ref="A23:A30"/>
    <mergeCell ref="C3:E3"/>
    <mergeCell ref="F3:H3"/>
    <mergeCell ref="I3:K3"/>
    <mergeCell ref="A4:B4"/>
    <mergeCell ref="A14:A21"/>
    <mergeCell ref="A5:A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20"/>
  <sheetViews>
    <sheetView showGridLines="0" workbookViewId="0">
      <selection activeCell="A50" sqref="A50"/>
    </sheetView>
  </sheetViews>
  <sheetFormatPr baseColWidth="10" defaultRowHeight="15" x14ac:dyDescent="0.25"/>
  <cols>
    <col min="1" max="1" width="3.7109375" style="10" customWidth="1"/>
    <col min="2" max="2" width="18.140625" style="10" bestFit="1" customWidth="1"/>
    <col min="3" max="9" width="8.28515625" style="10" customWidth="1"/>
    <col min="10" max="16384" width="11.42578125" style="10"/>
  </cols>
  <sheetData>
    <row r="1" spans="1:9" ht="18" x14ac:dyDescent="0.25">
      <c r="A1" s="5" t="s">
        <v>467</v>
      </c>
      <c r="B1" s="11"/>
      <c r="C1" s="15"/>
      <c r="D1" s="16"/>
      <c r="E1" s="16"/>
      <c r="F1" s="16"/>
      <c r="G1" s="16"/>
      <c r="H1" s="16"/>
      <c r="I1" s="159"/>
    </row>
    <row r="2" spans="1:9" ht="18" x14ac:dyDescent="0.25">
      <c r="A2" s="1" t="s">
        <v>510</v>
      </c>
      <c r="B2" s="11"/>
      <c r="C2" s="15"/>
      <c r="D2" s="16"/>
      <c r="E2" s="16"/>
      <c r="F2" s="16"/>
      <c r="G2" s="16"/>
      <c r="H2" s="16"/>
      <c r="I2" s="159"/>
    </row>
    <row r="4" spans="1:9" x14ac:dyDescent="0.25">
      <c r="A4" s="570" t="s">
        <v>128</v>
      </c>
      <c r="B4" s="570"/>
      <c r="C4" s="560" t="s">
        <v>0</v>
      </c>
      <c r="D4" s="561"/>
      <c r="E4" s="560" t="s">
        <v>142</v>
      </c>
      <c r="F4" s="561"/>
      <c r="G4" s="560" t="s">
        <v>2</v>
      </c>
      <c r="H4" s="561"/>
      <c r="I4" s="561" t="s">
        <v>3</v>
      </c>
    </row>
    <row r="5" spans="1:9" x14ac:dyDescent="0.25">
      <c r="A5" s="570"/>
      <c r="B5" s="570"/>
      <c r="C5" s="514" t="s">
        <v>143</v>
      </c>
      <c r="D5" s="514" t="s">
        <v>144</v>
      </c>
      <c r="E5" s="515" t="s">
        <v>143</v>
      </c>
      <c r="F5" s="515" t="s">
        <v>144</v>
      </c>
      <c r="G5" s="515" t="s">
        <v>143</v>
      </c>
      <c r="H5" s="515" t="s">
        <v>144</v>
      </c>
      <c r="I5" s="562"/>
    </row>
    <row r="6" spans="1:9" x14ac:dyDescent="0.25">
      <c r="A6" s="563" t="s">
        <v>438</v>
      </c>
      <c r="B6" s="516" t="s">
        <v>486</v>
      </c>
      <c r="C6" s="517">
        <v>313</v>
      </c>
      <c r="D6" s="518">
        <v>0.7</v>
      </c>
      <c r="E6" s="519">
        <v>39331</v>
      </c>
      <c r="F6" s="518">
        <v>82.9</v>
      </c>
      <c r="G6" s="519">
        <v>7803</v>
      </c>
      <c r="H6" s="518">
        <v>16.399999999999999</v>
      </c>
      <c r="I6" s="520">
        <v>47447</v>
      </c>
    </row>
    <row r="7" spans="1:9" x14ac:dyDescent="0.25">
      <c r="A7" s="564"/>
      <c r="B7" s="521" t="s">
        <v>487</v>
      </c>
      <c r="C7" s="522">
        <v>1513</v>
      </c>
      <c r="D7" s="523">
        <v>26.2</v>
      </c>
      <c r="E7" s="524">
        <v>3038</v>
      </c>
      <c r="F7" s="523">
        <v>52.6</v>
      </c>
      <c r="G7" s="524">
        <v>1222</v>
      </c>
      <c r="H7" s="523">
        <v>21.2</v>
      </c>
      <c r="I7" s="525">
        <v>5773</v>
      </c>
    </row>
    <row r="8" spans="1:9" x14ac:dyDescent="0.25">
      <c r="A8" s="564"/>
      <c r="B8" s="521" t="s">
        <v>488</v>
      </c>
      <c r="C8" s="522">
        <v>4387</v>
      </c>
      <c r="D8" s="523">
        <v>14.3</v>
      </c>
      <c r="E8" s="524">
        <v>20561</v>
      </c>
      <c r="F8" s="523">
        <v>66.900000000000006</v>
      </c>
      <c r="G8" s="524">
        <v>5780</v>
      </c>
      <c r="H8" s="523">
        <v>18.8</v>
      </c>
      <c r="I8" s="525">
        <v>30728</v>
      </c>
    </row>
    <row r="9" spans="1:9" x14ac:dyDescent="0.25">
      <c r="A9" s="564"/>
      <c r="B9" s="521" t="s">
        <v>489</v>
      </c>
      <c r="C9" s="522">
        <v>86</v>
      </c>
      <c r="D9" s="523">
        <v>31.7</v>
      </c>
      <c r="E9" s="524">
        <v>163</v>
      </c>
      <c r="F9" s="523">
        <v>60.1</v>
      </c>
      <c r="G9" s="524">
        <v>22</v>
      </c>
      <c r="H9" s="523">
        <v>8.1</v>
      </c>
      <c r="I9" s="525">
        <v>271</v>
      </c>
    </row>
    <row r="10" spans="1:9" x14ac:dyDescent="0.25">
      <c r="A10" s="565"/>
      <c r="B10" s="526" t="s">
        <v>3</v>
      </c>
      <c r="C10" s="527">
        <v>6299</v>
      </c>
      <c r="D10" s="528">
        <v>7.5</v>
      </c>
      <c r="E10" s="529">
        <v>63093</v>
      </c>
      <c r="F10" s="528">
        <v>74.900000000000006</v>
      </c>
      <c r="G10" s="529">
        <v>14827</v>
      </c>
      <c r="H10" s="528">
        <v>17.600000000000001</v>
      </c>
      <c r="I10" s="530">
        <v>84219</v>
      </c>
    </row>
    <row r="11" spans="1:9" x14ac:dyDescent="0.25">
      <c r="A11" s="566" t="s">
        <v>439</v>
      </c>
      <c r="B11" s="521" t="s">
        <v>486</v>
      </c>
      <c r="C11" s="519">
        <v>156</v>
      </c>
      <c r="D11" s="518">
        <v>1.2</v>
      </c>
      <c r="E11" s="519">
        <v>8457</v>
      </c>
      <c r="F11" s="518">
        <v>64.599999999999994</v>
      </c>
      <c r="G11" s="519">
        <v>4476</v>
      </c>
      <c r="H11" s="518">
        <v>34.200000000000003</v>
      </c>
      <c r="I11" s="520">
        <v>13089</v>
      </c>
    </row>
    <row r="12" spans="1:9" x14ac:dyDescent="0.25">
      <c r="A12" s="564"/>
      <c r="B12" s="521" t="s">
        <v>487</v>
      </c>
      <c r="C12" s="524">
        <v>140</v>
      </c>
      <c r="D12" s="523">
        <v>7.7</v>
      </c>
      <c r="E12" s="524">
        <v>490</v>
      </c>
      <c r="F12" s="523">
        <v>26.8</v>
      </c>
      <c r="G12" s="524">
        <v>1196</v>
      </c>
      <c r="H12" s="523">
        <v>65.5</v>
      </c>
      <c r="I12" s="525">
        <v>1826</v>
      </c>
    </row>
    <row r="13" spans="1:9" x14ac:dyDescent="0.25">
      <c r="A13" s="564"/>
      <c r="B13" s="521" t="s">
        <v>488</v>
      </c>
      <c r="C13" s="524">
        <v>800</v>
      </c>
      <c r="D13" s="523">
        <v>9.8000000000000007</v>
      </c>
      <c r="E13" s="524">
        <v>3122</v>
      </c>
      <c r="F13" s="523">
        <v>38.200000000000003</v>
      </c>
      <c r="G13" s="524">
        <v>4258</v>
      </c>
      <c r="H13" s="523">
        <v>52.1</v>
      </c>
      <c r="I13" s="525">
        <v>8180</v>
      </c>
    </row>
    <row r="14" spans="1:9" x14ac:dyDescent="0.25">
      <c r="A14" s="567"/>
      <c r="B14" s="526" t="s">
        <v>3</v>
      </c>
      <c r="C14" s="529">
        <v>1096</v>
      </c>
      <c r="D14" s="528">
        <v>4.7</v>
      </c>
      <c r="E14" s="529">
        <v>12069</v>
      </c>
      <c r="F14" s="528">
        <v>52.3</v>
      </c>
      <c r="G14" s="529">
        <v>9930</v>
      </c>
      <c r="H14" s="528">
        <v>43</v>
      </c>
      <c r="I14" s="530">
        <v>23095</v>
      </c>
    </row>
    <row r="15" spans="1:9" x14ac:dyDescent="0.25">
      <c r="A15" s="568" t="s">
        <v>432</v>
      </c>
      <c r="B15" s="569"/>
      <c r="C15" s="531">
        <v>7395</v>
      </c>
      <c r="D15" s="532">
        <v>6.9</v>
      </c>
      <c r="E15" s="533">
        <v>75162</v>
      </c>
      <c r="F15" s="532">
        <v>70</v>
      </c>
      <c r="G15" s="533">
        <v>24757</v>
      </c>
      <c r="H15" s="532">
        <v>23.1</v>
      </c>
      <c r="I15" s="534">
        <v>107314</v>
      </c>
    </row>
    <row r="17" spans="1:12" x14ac:dyDescent="0.25">
      <c r="A17" s="46" t="s">
        <v>481</v>
      </c>
      <c r="C17" s="470"/>
      <c r="D17" s="470"/>
      <c r="E17" s="470"/>
      <c r="F17" s="470"/>
      <c r="G17" s="470"/>
      <c r="H17" s="470"/>
      <c r="I17" s="470"/>
      <c r="J17" s="470"/>
      <c r="K17" s="470"/>
      <c r="L17" s="470"/>
    </row>
    <row r="18" spans="1:12" x14ac:dyDescent="0.25">
      <c r="A18" s="46" t="s">
        <v>482</v>
      </c>
      <c r="C18" s="470"/>
      <c r="D18" s="470"/>
      <c r="E18" s="470"/>
      <c r="F18" s="470"/>
      <c r="G18" s="470"/>
      <c r="H18" s="470"/>
      <c r="I18" s="470"/>
      <c r="J18" s="470"/>
      <c r="K18" s="470"/>
      <c r="L18" s="470"/>
    </row>
    <row r="19" spans="1:12" x14ac:dyDescent="0.25">
      <c r="A19" s="46" t="s">
        <v>483</v>
      </c>
      <c r="C19" s="470"/>
      <c r="D19" s="470"/>
      <c r="E19" s="470"/>
      <c r="F19" s="470"/>
      <c r="G19" s="470"/>
      <c r="H19" s="470"/>
      <c r="I19" s="470"/>
      <c r="J19" s="470"/>
      <c r="K19" s="470"/>
      <c r="L19" s="470"/>
    </row>
    <row r="20" spans="1:12" x14ac:dyDescent="0.25">
      <c r="A20" s="46" t="s">
        <v>484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</row>
  </sheetData>
  <mergeCells count="8">
    <mergeCell ref="G4:H4"/>
    <mergeCell ref="I4:I5"/>
    <mergeCell ref="A6:A10"/>
    <mergeCell ref="A11:A14"/>
    <mergeCell ref="A15:B15"/>
    <mergeCell ref="A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21"/>
  <sheetViews>
    <sheetView showGridLines="0" workbookViewId="0">
      <selection activeCell="A50" sqref="A50"/>
    </sheetView>
  </sheetViews>
  <sheetFormatPr baseColWidth="10" defaultRowHeight="15" x14ac:dyDescent="0.25"/>
  <cols>
    <col min="1" max="1" width="2.7109375" style="10" customWidth="1"/>
    <col min="2" max="2" width="8.42578125" style="12" customWidth="1"/>
    <col min="3" max="16" width="6.7109375" style="10" customWidth="1"/>
    <col min="17" max="16384" width="11.42578125" style="10"/>
  </cols>
  <sheetData>
    <row r="1" spans="1:16" ht="18" x14ac:dyDescent="0.25">
      <c r="A1" s="5" t="s">
        <v>468</v>
      </c>
      <c r="C1" s="17"/>
      <c r="D1" s="18"/>
      <c r="E1" s="18"/>
      <c r="F1" s="18"/>
      <c r="G1" s="18"/>
      <c r="H1" s="18"/>
      <c r="I1" s="470"/>
      <c r="J1" s="470"/>
      <c r="K1" s="470"/>
      <c r="L1" s="470"/>
    </row>
    <row r="2" spans="1:16" ht="18" x14ac:dyDescent="0.25">
      <c r="A2" s="1" t="s">
        <v>510</v>
      </c>
      <c r="C2" s="17"/>
      <c r="D2" s="18"/>
      <c r="E2" s="18"/>
      <c r="F2" s="18"/>
      <c r="G2" s="18"/>
      <c r="H2" s="18"/>
      <c r="I2" s="470"/>
      <c r="J2" s="470"/>
      <c r="K2" s="470"/>
      <c r="L2" s="470"/>
    </row>
    <row r="3" spans="1:16" ht="18" x14ac:dyDescent="0.25">
      <c r="A3" s="1"/>
      <c r="C3" s="17"/>
      <c r="D3" s="18"/>
      <c r="E3" s="18"/>
      <c r="F3" s="18"/>
      <c r="G3" s="18"/>
      <c r="H3" s="18"/>
      <c r="I3" s="470"/>
      <c r="J3" s="470"/>
      <c r="K3" s="470"/>
      <c r="L3" s="470"/>
    </row>
    <row r="4" spans="1:16" ht="18" x14ac:dyDescent="0.25">
      <c r="A4" s="1"/>
      <c r="C4" s="17"/>
      <c r="D4" s="18"/>
      <c r="E4" s="18"/>
      <c r="F4" s="18"/>
      <c r="G4" s="18"/>
      <c r="H4" s="18"/>
      <c r="I4" s="470"/>
      <c r="J4" s="470"/>
      <c r="K4" s="573" t="s">
        <v>4</v>
      </c>
      <c r="L4" s="574"/>
      <c r="M4" s="573" t="s">
        <v>490</v>
      </c>
      <c r="N4" s="574"/>
      <c r="O4" s="573" t="s">
        <v>492</v>
      </c>
      <c r="P4" s="574"/>
    </row>
    <row r="5" spans="1:16" ht="16.5" x14ac:dyDescent="0.25">
      <c r="B5" s="73"/>
      <c r="C5" s="575" t="s">
        <v>0</v>
      </c>
      <c r="D5" s="576"/>
      <c r="E5" s="575" t="s">
        <v>142</v>
      </c>
      <c r="F5" s="576"/>
      <c r="G5" s="575" t="s">
        <v>2</v>
      </c>
      <c r="H5" s="577"/>
      <c r="I5" s="578" t="s">
        <v>3</v>
      </c>
      <c r="J5" s="579"/>
      <c r="K5" s="578" t="s">
        <v>485</v>
      </c>
      <c r="L5" s="580"/>
      <c r="M5" s="578" t="s">
        <v>491</v>
      </c>
      <c r="N5" s="580"/>
      <c r="O5" s="578" t="s">
        <v>493</v>
      </c>
      <c r="P5" s="580"/>
    </row>
    <row r="6" spans="1:16" ht="15" customHeight="1" x14ac:dyDescent="0.25">
      <c r="B6" s="74"/>
      <c r="C6" s="471" t="s">
        <v>155</v>
      </c>
      <c r="D6" s="472" t="s">
        <v>154</v>
      </c>
      <c r="E6" s="471" t="s">
        <v>155</v>
      </c>
      <c r="F6" s="472" t="s">
        <v>154</v>
      </c>
      <c r="G6" s="471" t="s">
        <v>155</v>
      </c>
      <c r="H6" s="473" t="s">
        <v>154</v>
      </c>
      <c r="I6" s="474" t="s">
        <v>155</v>
      </c>
      <c r="J6" s="475" t="s">
        <v>154</v>
      </c>
      <c r="K6" s="474" t="s">
        <v>155</v>
      </c>
      <c r="L6" s="476" t="s">
        <v>154</v>
      </c>
      <c r="M6" s="474" t="s">
        <v>155</v>
      </c>
      <c r="N6" s="476" t="s">
        <v>154</v>
      </c>
      <c r="O6" s="474" t="s">
        <v>155</v>
      </c>
      <c r="P6" s="476" t="s">
        <v>154</v>
      </c>
    </row>
    <row r="7" spans="1:16" ht="15" customHeight="1" x14ac:dyDescent="0.25">
      <c r="A7" s="581" t="s">
        <v>438</v>
      </c>
      <c r="B7" s="75" t="s">
        <v>486</v>
      </c>
      <c r="C7" s="477">
        <v>135</v>
      </c>
      <c r="D7" s="478">
        <v>178</v>
      </c>
      <c r="E7" s="477">
        <v>19513</v>
      </c>
      <c r="F7" s="479">
        <v>19818</v>
      </c>
      <c r="G7" s="477">
        <v>3731</v>
      </c>
      <c r="H7" s="479">
        <v>4072</v>
      </c>
      <c r="I7" s="480">
        <v>23379</v>
      </c>
      <c r="J7" s="481">
        <v>24068</v>
      </c>
      <c r="K7" s="482">
        <v>0.6</v>
      </c>
      <c r="L7" s="483">
        <v>0.7</v>
      </c>
      <c r="M7" s="482">
        <v>83.5</v>
      </c>
      <c r="N7" s="483">
        <v>82.3</v>
      </c>
      <c r="O7" s="482">
        <v>16</v>
      </c>
      <c r="P7" s="483">
        <v>16.899999999999999</v>
      </c>
    </row>
    <row r="8" spans="1:16" x14ac:dyDescent="0.25">
      <c r="A8" s="582"/>
      <c r="B8" s="76" t="s">
        <v>533</v>
      </c>
      <c r="C8" s="484">
        <v>618</v>
      </c>
      <c r="D8" s="485">
        <v>895</v>
      </c>
      <c r="E8" s="484">
        <v>1352</v>
      </c>
      <c r="F8" s="486">
        <v>1686</v>
      </c>
      <c r="G8" s="484">
        <v>563</v>
      </c>
      <c r="H8" s="486">
        <v>659</v>
      </c>
      <c r="I8" s="487">
        <v>2533</v>
      </c>
      <c r="J8" s="488">
        <v>3240</v>
      </c>
      <c r="K8" s="489">
        <v>24.4</v>
      </c>
      <c r="L8" s="490">
        <v>27.6</v>
      </c>
      <c r="M8" s="489">
        <v>53.4</v>
      </c>
      <c r="N8" s="490">
        <v>52</v>
      </c>
      <c r="O8" s="489">
        <v>22.2</v>
      </c>
      <c r="P8" s="490">
        <v>20.3</v>
      </c>
    </row>
    <row r="9" spans="1:16" x14ac:dyDescent="0.25">
      <c r="A9" s="582"/>
      <c r="B9" s="76" t="s">
        <v>488</v>
      </c>
      <c r="C9" s="484">
        <v>2208</v>
      </c>
      <c r="D9" s="485">
        <v>2179</v>
      </c>
      <c r="E9" s="484">
        <v>10725</v>
      </c>
      <c r="F9" s="486">
        <v>9836</v>
      </c>
      <c r="G9" s="484">
        <v>2990</v>
      </c>
      <c r="H9" s="486">
        <v>2790</v>
      </c>
      <c r="I9" s="487">
        <v>15923</v>
      </c>
      <c r="J9" s="488">
        <v>14805</v>
      </c>
      <c r="K9" s="489">
        <v>13.9</v>
      </c>
      <c r="L9" s="490">
        <v>14.7</v>
      </c>
      <c r="M9" s="489">
        <v>67.400000000000006</v>
      </c>
      <c r="N9" s="490">
        <v>66.400000000000006</v>
      </c>
      <c r="O9" s="489">
        <v>18.8</v>
      </c>
      <c r="P9" s="490">
        <v>18.8</v>
      </c>
    </row>
    <row r="10" spans="1:16" x14ac:dyDescent="0.25">
      <c r="A10" s="582"/>
      <c r="B10" s="76" t="s">
        <v>489</v>
      </c>
      <c r="C10" s="484">
        <v>23</v>
      </c>
      <c r="D10" s="485">
        <v>63</v>
      </c>
      <c r="E10" s="484">
        <v>35</v>
      </c>
      <c r="F10" s="486">
        <v>128</v>
      </c>
      <c r="G10" s="484">
        <v>6</v>
      </c>
      <c r="H10" s="486">
        <v>16</v>
      </c>
      <c r="I10" s="487">
        <v>64</v>
      </c>
      <c r="J10" s="488">
        <v>207</v>
      </c>
      <c r="K10" s="489">
        <v>35.9</v>
      </c>
      <c r="L10" s="490">
        <v>30.4</v>
      </c>
      <c r="M10" s="489">
        <v>54.7</v>
      </c>
      <c r="N10" s="490">
        <v>61.8</v>
      </c>
      <c r="O10" s="489">
        <v>9.4</v>
      </c>
      <c r="P10" s="490">
        <v>7.7</v>
      </c>
    </row>
    <row r="11" spans="1:16" ht="15" customHeight="1" x14ac:dyDescent="0.25">
      <c r="A11" s="583"/>
      <c r="B11" s="77" t="s">
        <v>3</v>
      </c>
      <c r="C11" s="491">
        <v>2984</v>
      </c>
      <c r="D11" s="492">
        <v>3315</v>
      </c>
      <c r="E11" s="491">
        <v>31625</v>
      </c>
      <c r="F11" s="492">
        <v>31468</v>
      </c>
      <c r="G11" s="491">
        <v>7290</v>
      </c>
      <c r="H11" s="493">
        <v>7537</v>
      </c>
      <c r="I11" s="494">
        <v>41899</v>
      </c>
      <c r="J11" s="495">
        <v>42320</v>
      </c>
      <c r="K11" s="496">
        <v>7.1</v>
      </c>
      <c r="L11" s="497">
        <v>7.8</v>
      </c>
      <c r="M11" s="496">
        <v>75.5</v>
      </c>
      <c r="N11" s="497">
        <v>74.400000000000006</v>
      </c>
      <c r="O11" s="496">
        <v>17.399999999999999</v>
      </c>
      <c r="P11" s="497">
        <v>17.8</v>
      </c>
    </row>
    <row r="12" spans="1:16" ht="15" customHeight="1" x14ac:dyDescent="0.25">
      <c r="A12" s="581" t="s">
        <v>439</v>
      </c>
      <c r="B12" s="75" t="s">
        <v>486</v>
      </c>
      <c r="C12" s="477">
        <v>63</v>
      </c>
      <c r="D12" s="478">
        <v>93</v>
      </c>
      <c r="E12" s="477">
        <v>4103</v>
      </c>
      <c r="F12" s="478">
        <v>4354</v>
      </c>
      <c r="G12" s="477">
        <v>2222</v>
      </c>
      <c r="H12" s="479">
        <v>2254</v>
      </c>
      <c r="I12" s="498">
        <v>6388</v>
      </c>
      <c r="J12" s="499">
        <v>6701</v>
      </c>
      <c r="K12" s="500">
        <v>1</v>
      </c>
      <c r="L12" s="501">
        <v>1.4</v>
      </c>
      <c r="M12" s="500">
        <v>64.2</v>
      </c>
      <c r="N12" s="501">
        <v>65</v>
      </c>
      <c r="O12" s="500">
        <v>34.799999999999997</v>
      </c>
      <c r="P12" s="501">
        <v>33.6</v>
      </c>
    </row>
    <row r="13" spans="1:16" x14ac:dyDescent="0.25">
      <c r="A13" s="582"/>
      <c r="B13" s="76" t="s">
        <v>533</v>
      </c>
      <c r="C13" s="484">
        <v>30</v>
      </c>
      <c r="D13" s="485">
        <v>110</v>
      </c>
      <c r="E13" s="484">
        <v>115</v>
      </c>
      <c r="F13" s="485">
        <v>375</v>
      </c>
      <c r="G13" s="484">
        <v>665</v>
      </c>
      <c r="H13" s="486">
        <v>531</v>
      </c>
      <c r="I13" s="502">
        <v>810</v>
      </c>
      <c r="J13" s="503">
        <v>1016</v>
      </c>
      <c r="K13" s="504">
        <v>3.7</v>
      </c>
      <c r="L13" s="505">
        <v>10.8</v>
      </c>
      <c r="M13" s="504">
        <v>14.2</v>
      </c>
      <c r="N13" s="505">
        <v>36.9</v>
      </c>
      <c r="O13" s="504">
        <v>82.1</v>
      </c>
      <c r="P13" s="505">
        <v>52.3</v>
      </c>
    </row>
    <row r="14" spans="1:16" x14ac:dyDescent="0.25">
      <c r="A14" s="582"/>
      <c r="B14" s="76" t="s">
        <v>488</v>
      </c>
      <c r="C14" s="484">
        <v>434</v>
      </c>
      <c r="D14" s="485">
        <v>366</v>
      </c>
      <c r="E14" s="484">
        <v>1669</v>
      </c>
      <c r="F14" s="485">
        <v>1453</v>
      </c>
      <c r="G14" s="484">
        <v>2362</v>
      </c>
      <c r="H14" s="486">
        <v>1896</v>
      </c>
      <c r="I14" s="502">
        <v>4465</v>
      </c>
      <c r="J14" s="503">
        <v>3715</v>
      </c>
      <c r="K14" s="504">
        <v>9.6999999999999993</v>
      </c>
      <c r="L14" s="505">
        <v>9.9</v>
      </c>
      <c r="M14" s="504">
        <v>37.4</v>
      </c>
      <c r="N14" s="505">
        <v>39.1</v>
      </c>
      <c r="O14" s="504">
        <v>52.9</v>
      </c>
      <c r="P14" s="505">
        <v>51</v>
      </c>
    </row>
    <row r="15" spans="1:16" x14ac:dyDescent="0.25">
      <c r="A15" s="583"/>
      <c r="B15" s="77" t="s">
        <v>3</v>
      </c>
      <c r="C15" s="491">
        <v>527</v>
      </c>
      <c r="D15" s="492">
        <v>569</v>
      </c>
      <c r="E15" s="491">
        <v>5887</v>
      </c>
      <c r="F15" s="492">
        <v>6182</v>
      </c>
      <c r="G15" s="491">
        <v>5249</v>
      </c>
      <c r="H15" s="493">
        <v>4681</v>
      </c>
      <c r="I15" s="494">
        <v>11663</v>
      </c>
      <c r="J15" s="506">
        <v>11432</v>
      </c>
      <c r="K15" s="496">
        <v>4.5</v>
      </c>
      <c r="L15" s="507">
        <v>5</v>
      </c>
      <c r="M15" s="496">
        <v>50.5</v>
      </c>
      <c r="N15" s="507">
        <v>54.1</v>
      </c>
      <c r="O15" s="496">
        <v>45</v>
      </c>
      <c r="P15" s="507">
        <v>40.9</v>
      </c>
    </row>
    <row r="16" spans="1:16" x14ac:dyDescent="0.25">
      <c r="A16" s="571" t="s">
        <v>432</v>
      </c>
      <c r="B16" s="572"/>
      <c r="C16" s="508">
        <v>3511</v>
      </c>
      <c r="D16" s="509">
        <v>3884</v>
      </c>
      <c r="E16" s="508">
        <v>37512</v>
      </c>
      <c r="F16" s="509">
        <v>37650</v>
      </c>
      <c r="G16" s="508">
        <v>12539</v>
      </c>
      <c r="H16" s="510">
        <v>12218</v>
      </c>
      <c r="I16" s="511">
        <v>53562</v>
      </c>
      <c r="J16" s="506">
        <v>53752</v>
      </c>
      <c r="K16" s="512">
        <v>6.6</v>
      </c>
      <c r="L16" s="507">
        <v>7.2</v>
      </c>
      <c r="M16" s="512">
        <v>70</v>
      </c>
      <c r="N16" s="507">
        <v>70</v>
      </c>
      <c r="O16" s="512">
        <v>23.4</v>
      </c>
      <c r="P16" s="507">
        <v>22.7</v>
      </c>
    </row>
    <row r="17" spans="1:12" x14ac:dyDescent="0.25">
      <c r="A17" s="513"/>
    </row>
    <row r="18" spans="1:12" x14ac:dyDescent="0.25">
      <c r="A18" s="46" t="s">
        <v>481</v>
      </c>
      <c r="C18" s="470"/>
      <c r="D18" s="470"/>
      <c r="E18" s="470"/>
      <c r="F18" s="470"/>
      <c r="G18" s="470"/>
      <c r="H18" s="470"/>
      <c r="I18" s="470"/>
      <c r="J18" s="470"/>
      <c r="K18" s="470"/>
      <c r="L18" s="470"/>
    </row>
    <row r="19" spans="1:12" x14ac:dyDescent="0.25">
      <c r="A19" s="46" t="s">
        <v>482</v>
      </c>
      <c r="C19" s="470"/>
      <c r="D19" s="470"/>
      <c r="E19" s="470"/>
      <c r="F19" s="470"/>
      <c r="G19" s="470"/>
      <c r="H19" s="470"/>
      <c r="I19" s="470"/>
      <c r="J19" s="470"/>
      <c r="K19" s="470"/>
      <c r="L19" s="470"/>
    </row>
    <row r="20" spans="1:12" x14ac:dyDescent="0.25">
      <c r="A20" s="46" t="s">
        <v>483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</row>
    <row r="21" spans="1:12" x14ac:dyDescent="0.25">
      <c r="A21" s="46" t="s">
        <v>484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</row>
  </sheetData>
  <mergeCells count="13">
    <mergeCell ref="A16:B16"/>
    <mergeCell ref="M4:N4"/>
    <mergeCell ref="O4:P4"/>
    <mergeCell ref="C5:D5"/>
    <mergeCell ref="E5:F5"/>
    <mergeCell ref="G5:H5"/>
    <mergeCell ref="I5:J5"/>
    <mergeCell ref="K5:L5"/>
    <mergeCell ref="K4:L4"/>
    <mergeCell ref="M5:N5"/>
    <mergeCell ref="O5:P5"/>
    <mergeCell ref="A7:A11"/>
    <mergeCell ref="A12:A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34"/>
  <sheetViews>
    <sheetView showGridLines="0" workbookViewId="0">
      <selection activeCell="A50" sqref="A50"/>
    </sheetView>
  </sheetViews>
  <sheetFormatPr baseColWidth="10" defaultRowHeight="15" x14ac:dyDescent="0.25"/>
  <cols>
    <col min="1" max="1" width="5.28515625" style="469" customWidth="1"/>
    <col min="2" max="2" width="31" style="469" customWidth="1"/>
    <col min="3" max="6" width="7.85546875" style="469" customWidth="1"/>
    <col min="7" max="7" width="11.42578125" style="10"/>
    <col min="8" max="8" width="4.42578125" style="435" customWidth="1"/>
    <col min="9" max="9" width="29.7109375" style="435" bestFit="1" customWidth="1"/>
    <col min="10" max="10" width="6.28515625" style="435" bestFit="1" customWidth="1"/>
    <col min="11" max="11" width="8.42578125" style="435" bestFit="1" customWidth="1"/>
    <col min="12" max="12" width="6.5703125" style="435" bestFit="1" customWidth="1"/>
    <col min="13" max="13" width="4.140625" style="435" bestFit="1" customWidth="1"/>
    <col min="14" max="14" width="11.42578125" style="10"/>
    <col min="15" max="15" width="2.85546875" style="10" customWidth="1"/>
    <col min="16" max="16" width="29.28515625" style="10" customWidth="1"/>
    <col min="17" max="17" width="5.85546875" style="10" customWidth="1"/>
    <col min="18" max="19" width="7.7109375" style="10" customWidth="1"/>
    <col min="20" max="21" width="5.85546875" style="10" customWidth="1"/>
    <col min="22" max="23" width="7.7109375" style="10" customWidth="1"/>
    <col min="24" max="24" width="5.85546875" style="10" customWidth="1"/>
    <col min="25" max="16384" width="11.42578125" style="10"/>
  </cols>
  <sheetData>
    <row r="1" spans="1:24" s="435" customFormat="1" ht="18" x14ac:dyDescent="0.25">
      <c r="A1" s="5" t="s">
        <v>478</v>
      </c>
      <c r="D1" s="462"/>
      <c r="E1" s="462"/>
      <c r="F1" s="462"/>
      <c r="H1" s="19" t="s">
        <v>478</v>
      </c>
      <c r="I1" s="463"/>
      <c r="J1" s="463"/>
      <c r="K1" s="464"/>
      <c r="L1" s="464"/>
      <c r="M1" s="464"/>
      <c r="O1" s="435" t="s">
        <v>479</v>
      </c>
    </row>
    <row r="2" spans="1:24" s="435" customFormat="1" ht="15.75" x14ac:dyDescent="0.25">
      <c r="A2" s="1" t="s">
        <v>510</v>
      </c>
      <c r="D2" s="462"/>
      <c r="E2" s="462"/>
      <c r="F2" s="462"/>
      <c r="H2" s="20" t="s">
        <v>527</v>
      </c>
      <c r="I2" s="463"/>
      <c r="J2" s="463"/>
      <c r="K2" s="464"/>
      <c r="L2" s="464"/>
      <c r="M2" s="464"/>
    </row>
    <row r="3" spans="1:24" s="435" customFormat="1" ht="15.75" x14ac:dyDescent="0.25">
      <c r="A3" s="1"/>
      <c r="D3" s="462"/>
      <c r="E3" s="462"/>
      <c r="F3" s="462"/>
      <c r="H3" s="463"/>
      <c r="I3" s="463"/>
      <c r="J3" s="463"/>
      <c r="K3" s="464"/>
      <c r="L3" s="464"/>
      <c r="M3" s="464"/>
      <c r="O3" s="465"/>
      <c r="P3" s="465"/>
      <c r="Q3" s="584" t="str">
        <f>RIGHT(H2,9)</f>
        <v>2011-2012</v>
      </c>
      <c r="R3" s="584"/>
      <c r="S3" s="584"/>
      <c r="T3" s="584"/>
      <c r="U3" s="584" t="str">
        <f>RIGHT(A2,9)</f>
        <v>2021-2022</v>
      </c>
      <c r="V3" s="584"/>
      <c r="W3" s="584"/>
      <c r="X3" s="584"/>
    </row>
    <row r="4" spans="1:24" x14ac:dyDescent="0.25">
      <c r="A4" s="588" t="s">
        <v>480</v>
      </c>
      <c r="B4" s="589"/>
      <c r="C4" s="466" t="s">
        <v>0</v>
      </c>
      <c r="D4" s="466" t="s">
        <v>142</v>
      </c>
      <c r="E4" s="466" t="s">
        <v>2</v>
      </c>
      <c r="F4" s="466" t="s">
        <v>3</v>
      </c>
      <c r="H4" s="21"/>
      <c r="I4" s="22" t="s">
        <v>480</v>
      </c>
      <c r="J4" s="467" t="s">
        <v>0</v>
      </c>
      <c r="K4" s="467" t="s">
        <v>142</v>
      </c>
      <c r="L4" s="467" t="s">
        <v>2</v>
      </c>
      <c r="M4" s="467" t="s">
        <v>3</v>
      </c>
      <c r="O4" s="79"/>
      <c r="P4" s="80" t="s">
        <v>480</v>
      </c>
      <c r="Q4" s="468" t="str">
        <f>J4</f>
        <v>Internes</v>
      </c>
      <c r="R4" s="468" t="str">
        <f>K4</f>
        <v>Demi-pens.</v>
      </c>
      <c r="S4" s="468" t="str">
        <f>L4</f>
        <v>Externes</v>
      </c>
      <c r="T4" s="468" t="str">
        <f>M4</f>
        <v>Total</v>
      </c>
      <c r="U4" s="403" t="str">
        <f>C4</f>
        <v>Internes</v>
      </c>
      <c r="V4" s="403" t="str">
        <f>D4</f>
        <v>Demi-pens.</v>
      </c>
      <c r="W4" s="403" t="str">
        <f>E4</f>
        <v>Externes</v>
      </c>
      <c r="X4" s="403" t="str">
        <f>F4</f>
        <v>Total</v>
      </c>
    </row>
    <row r="5" spans="1:24" ht="15" customHeight="1" x14ac:dyDescent="0.25">
      <c r="A5" s="590" t="s">
        <v>438</v>
      </c>
      <c r="B5" s="47" t="s">
        <v>469</v>
      </c>
      <c r="C5" s="49">
        <v>14.5</v>
      </c>
      <c r="D5" s="49">
        <v>80.400000000000006</v>
      </c>
      <c r="E5" s="49">
        <v>5.0999999999999996</v>
      </c>
      <c r="F5" s="50">
        <v>100</v>
      </c>
      <c r="H5" s="594" t="s">
        <v>438</v>
      </c>
      <c r="I5" s="23" t="s">
        <v>469</v>
      </c>
      <c r="J5" s="24">
        <v>18.100000000000001</v>
      </c>
      <c r="K5" s="24">
        <v>74.8</v>
      </c>
      <c r="L5" s="24">
        <v>7.1</v>
      </c>
      <c r="M5" s="25">
        <v>100</v>
      </c>
      <c r="O5" s="585" t="s">
        <v>438</v>
      </c>
      <c r="P5" s="81" t="s">
        <v>469</v>
      </c>
      <c r="Q5" s="390">
        <f>J5</f>
        <v>18.100000000000001</v>
      </c>
      <c r="R5" s="390">
        <f t="shared" ref="R5:T34" si="0">K5</f>
        <v>74.8</v>
      </c>
      <c r="S5" s="390">
        <f t="shared" si="0"/>
        <v>7.1</v>
      </c>
      <c r="T5" s="82">
        <f t="shared" si="0"/>
        <v>100</v>
      </c>
      <c r="U5" s="390">
        <f>C5</f>
        <v>14.5</v>
      </c>
      <c r="V5" s="390">
        <f t="shared" ref="V5:W20" si="1">D5</f>
        <v>80.400000000000006</v>
      </c>
      <c r="W5" s="390">
        <f t="shared" si="1"/>
        <v>5.0999999999999996</v>
      </c>
      <c r="X5" s="82">
        <v>100</v>
      </c>
    </row>
    <row r="6" spans="1:24" x14ac:dyDescent="0.25">
      <c r="A6" s="591"/>
      <c r="B6" s="48" t="s">
        <v>470</v>
      </c>
      <c r="C6" s="32">
        <v>8.8000000000000007</v>
      </c>
      <c r="D6" s="32">
        <v>73.8</v>
      </c>
      <c r="E6" s="32">
        <v>17.399999999999999</v>
      </c>
      <c r="F6" s="33">
        <v>100</v>
      </c>
      <c r="H6" s="595"/>
      <c r="I6" s="26" t="s">
        <v>470</v>
      </c>
      <c r="J6" s="27">
        <v>11.4</v>
      </c>
      <c r="K6" s="27">
        <v>69.5</v>
      </c>
      <c r="L6" s="27">
        <v>19.100000000000001</v>
      </c>
      <c r="M6" s="28">
        <v>100</v>
      </c>
      <c r="O6" s="586"/>
      <c r="P6" s="83" t="s">
        <v>470</v>
      </c>
      <c r="Q6" s="391">
        <f t="shared" ref="Q6:Q34" si="2">J6</f>
        <v>11.4</v>
      </c>
      <c r="R6" s="391">
        <f t="shared" si="0"/>
        <v>69.5</v>
      </c>
      <c r="S6" s="391">
        <f t="shared" si="0"/>
        <v>19.100000000000001</v>
      </c>
      <c r="T6" s="84">
        <f t="shared" si="0"/>
        <v>100</v>
      </c>
      <c r="U6" s="391">
        <f t="shared" ref="U6:U34" si="3">C6</f>
        <v>8.8000000000000007</v>
      </c>
      <c r="V6" s="391">
        <f t="shared" si="1"/>
        <v>73.8</v>
      </c>
      <c r="W6" s="391">
        <f t="shared" si="1"/>
        <v>17.399999999999999</v>
      </c>
      <c r="X6" s="84">
        <v>100</v>
      </c>
    </row>
    <row r="7" spans="1:24" x14ac:dyDescent="0.25">
      <c r="A7" s="592"/>
      <c r="B7" s="51" t="s">
        <v>471</v>
      </c>
      <c r="C7" s="32">
        <v>5.9</v>
      </c>
      <c r="D7" s="32">
        <v>84.1</v>
      </c>
      <c r="E7" s="32">
        <v>10</v>
      </c>
      <c r="F7" s="33">
        <v>100</v>
      </c>
      <c r="H7" s="595"/>
      <c r="I7" s="26" t="s">
        <v>471</v>
      </c>
      <c r="J7" s="27">
        <v>6.7</v>
      </c>
      <c r="K7" s="27">
        <v>77.599999999999994</v>
      </c>
      <c r="L7" s="27">
        <v>15.7</v>
      </c>
      <c r="M7" s="28">
        <v>100</v>
      </c>
      <c r="O7" s="586"/>
      <c r="P7" s="83" t="s">
        <v>471</v>
      </c>
      <c r="Q7" s="391">
        <f t="shared" si="2"/>
        <v>6.7</v>
      </c>
      <c r="R7" s="391">
        <f t="shared" si="0"/>
        <v>77.599999999999994</v>
      </c>
      <c r="S7" s="391">
        <f t="shared" si="0"/>
        <v>15.7</v>
      </c>
      <c r="T7" s="84">
        <f t="shared" si="0"/>
        <v>100</v>
      </c>
      <c r="U7" s="391">
        <f t="shared" si="3"/>
        <v>5.9</v>
      </c>
      <c r="V7" s="391">
        <f t="shared" si="1"/>
        <v>84.1</v>
      </c>
      <c r="W7" s="391">
        <f t="shared" si="1"/>
        <v>10</v>
      </c>
      <c r="X7" s="84">
        <v>100</v>
      </c>
    </row>
    <row r="8" spans="1:24" x14ac:dyDescent="0.25">
      <c r="A8" s="592"/>
      <c r="B8" s="51" t="s">
        <v>472</v>
      </c>
      <c r="C8" s="32">
        <v>6.9</v>
      </c>
      <c r="D8" s="32">
        <v>81.3</v>
      </c>
      <c r="E8" s="32">
        <v>11.8</v>
      </c>
      <c r="F8" s="33">
        <v>100</v>
      </c>
      <c r="H8" s="595"/>
      <c r="I8" s="26" t="s">
        <v>472</v>
      </c>
      <c r="J8" s="27">
        <v>7.5</v>
      </c>
      <c r="K8" s="27">
        <v>76.7</v>
      </c>
      <c r="L8" s="27">
        <v>15.7</v>
      </c>
      <c r="M8" s="28">
        <v>100</v>
      </c>
      <c r="O8" s="586"/>
      <c r="P8" s="83" t="s">
        <v>472</v>
      </c>
      <c r="Q8" s="391">
        <f t="shared" si="2"/>
        <v>7.5</v>
      </c>
      <c r="R8" s="391">
        <f t="shared" si="0"/>
        <v>76.7</v>
      </c>
      <c r="S8" s="391">
        <f t="shared" si="0"/>
        <v>15.7</v>
      </c>
      <c r="T8" s="84">
        <f t="shared" si="0"/>
        <v>100</v>
      </c>
      <c r="U8" s="391">
        <f t="shared" si="3"/>
        <v>6.9</v>
      </c>
      <c r="V8" s="391">
        <f t="shared" si="1"/>
        <v>81.3</v>
      </c>
      <c r="W8" s="391">
        <f t="shared" si="1"/>
        <v>11.8</v>
      </c>
      <c r="X8" s="84">
        <v>100</v>
      </c>
    </row>
    <row r="9" spans="1:24" x14ac:dyDescent="0.25">
      <c r="A9" s="592"/>
      <c r="B9" s="51" t="s">
        <v>473</v>
      </c>
      <c r="C9" s="32">
        <v>7.3</v>
      </c>
      <c r="D9" s="32">
        <v>76.599999999999994</v>
      </c>
      <c r="E9" s="32">
        <v>16.100000000000001</v>
      </c>
      <c r="F9" s="33">
        <v>100</v>
      </c>
      <c r="H9" s="595"/>
      <c r="I9" s="26" t="s">
        <v>473</v>
      </c>
      <c r="J9" s="27">
        <v>8.3000000000000007</v>
      </c>
      <c r="K9" s="27">
        <v>72.099999999999994</v>
      </c>
      <c r="L9" s="27">
        <v>19.600000000000001</v>
      </c>
      <c r="M9" s="28">
        <v>100</v>
      </c>
      <c r="O9" s="586"/>
      <c r="P9" s="83" t="s">
        <v>473</v>
      </c>
      <c r="Q9" s="391">
        <f t="shared" si="2"/>
        <v>8.3000000000000007</v>
      </c>
      <c r="R9" s="391">
        <f t="shared" si="0"/>
        <v>72.099999999999994</v>
      </c>
      <c r="S9" s="391">
        <f t="shared" si="0"/>
        <v>19.600000000000001</v>
      </c>
      <c r="T9" s="84">
        <f t="shared" si="0"/>
        <v>100</v>
      </c>
      <c r="U9" s="391">
        <f t="shared" si="3"/>
        <v>7.3</v>
      </c>
      <c r="V9" s="391">
        <f t="shared" si="1"/>
        <v>76.599999999999994</v>
      </c>
      <c r="W9" s="391">
        <f t="shared" si="1"/>
        <v>16.100000000000001</v>
      </c>
      <c r="X9" s="84">
        <v>100</v>
      </c>
    </row>
    <row r="10" spans="1:24" x14ac:dyDescent="0.25">
      <c r="A10" s="592"/>
      <c r="B10" s="51" t="s">
        <v>474</v>
      </c>
      <c r="C10" s="32">
        <v>8</v>
      </c>
      <c r="D10" s="32">
        <v>72.099999999999994</v>
      </c>
      <c r="E10" s="32">
        <v>19.899999999999999</v>
      </c>
      <c r="F10" s="33">
        <v>100</v>
      </c>
      <c r="H10" s="595"/>
      <c r="I10" s="26" t="s">
        <v>474</v>
      </c>
      <c r="J10" s="27">
        <v>8.3000000000000007</v>
      </c>
      <c r="K10" s="27">
        <v>68.8</v>
      </c>
      <c r="L10" s="27">
        <v>22.9</v>
      </c>
      <c r="M10" s="28">
        <v>100</v>
      </c>
      <c r="O10" s="586"/>
      <c r="P10" s="83" t="s">
        <v>474</v>
      </c>
      <c r="Q10" s="391">
        <f t="shared" si="2"/>
        <v>8.3000000000000007</v>
      </c>
      <c r="R10" s="391">
        <f t="shared" si="0"/>
        <v>68.8</v>
      </c>
      <c r="S10" s="391">
        <f t="shared" si="0"/>
        <v>22.9</v>
      </c>
      <c r="T10" s="84">
        <f t="shared" si="0"/>
        <v>100</v>
      </c>
      <c r="U10" s="391">
        <f t="shared" si="3"/>
        <v>8</v>
      </c>
      <c r="V10" s="391">
        <f t="shared" si="1"/>
        <v>72.099999999999994</v>
      </c>
      <c r="W10" s="391">
        <f t="shared" si="1"/>
        <v>19.899999999999999</v>
      </c>
      <c r="X10" s="84">
        <v>100</v>
      </c>
    </row>
    <row r="11" spans="1:24" x14ac:dyDescent="0.25">
      <c r="A11" s="592"/>
      <c r="B11" s="51" t="s">
        <v>475</v>
      </c>
      <c r="C11" s="32">
        <v>9.1</v>
      </c>
      <c r="D11" s="32">
        <v>64.7</v>
      </c>
      <c r="E11" s="32">
        <v>26.2</v>
      </c>
      <c r="F11" s="33">
        <v>100</v>
      </c>
      <c r="H11" s="595"/>
      <c r="I11" s="26" t="s">
        <v>475</v>
      </c>
      <c r="J11" s="27">
        <v>11.3</v>
      </c>
      <c r="K11" s="27">
        <v>57.6</v>
      </c>
      <c r="L11" s="27">
        <v>31</v>
      </c>
      <c r="M11" s="28">
        <v>100</v>
      </c>
      <c r="O11" s="586"/>
      <c r="P11" s="83" t="s">
        <v>475</v>
      </c>
      <c r="Q11" s="391">
        <f t="shared" si="2"/>
        <v>11.3</v>
      </c>
      <c r="R11" s="391">
        <f t="shared" si="0"/>
        <v>57.6</v>
      </c>
      <c r="S11" s="391">
        <f t="shared" si="0"/>
        <v>31</v>
      </c>
      <c r="T11" s="84">
        <f t="shared" si="0"/>
        <v>100</v>
      </c>
      <c r="U11" s="391">
        <f t="shared" si="3"/>
        <v>9.1</v>
      </c>
      <c r="V11" s="391">
        <f t="shared" si="1"/>
        <v>64.7</v>
      </c>
      <c r="W11" s="391">
        <f t="shared" si="1"/>
        <v>26.2</v>
      </c>
      <c r="X11" s="84">
        <v>100</v>
      </c>
    </row>
    <row r="12" spans="1:24" x14ac:dyDescent="0.25">
      <c r="A12" s="592"/>
      <c r="B12" s="51" t="s">
        <v>476</v>
      </c>
      <c r="C12" s="32">
        <v>6</v>
      </c>
      <c r="D12" s="32">
        <v>60.8</v>
      </c>
      <c r="E12" s="32">
        <v>33.200000000000003</v>
      </c>
      <c r="F12" s="33">
        <v>100</v>
      </c>
      <c r="H12" s="595"/>
      <c r="I12" s="26" t="s">
        <v>476</v>
      </c>
      <c r="J12" s="27">
        <v>6.9</v>
      </c>
      <c r="K12" s="27">
        <v>56.6</v>
      </c>
      <c r="L12" s="27">
        <v>36.5</v>
      </c>
      <c r="M12" s="28">
        <v>100</v>
      </c>
      <c r="O12" s="586"/>
      <c r="P12" s="83" t="s">
        <v>476</v>
      </c>
      <c r="Q12" s="391">
        <f t="shared" si="2"/>
        <v>6.9</v>
      </c>
      <c r="R12" s="391">
        <f t="shared" si="0"/>
        <v>56.6</v>
      </c>
      <c r="S12" s="391">
        <f t="shared" si="0"/>
        <v>36.5</v>
      </c>
      <c r="T12" s="84">
        <f t="shared" si="0"/>
        <v>100</v>
      </c>
      <c r="U12" s="391">
        <f t="shared" si="3"/>
        <v>6</v>
      </c>
      <c r="V12" s="391">
        <f t="shared" si="1"/>
        <v>60.8</v>
      </c>
      <c r="W12" s="391">
        <f t="shared" si="1"/>
        <v>33.200000000000003</v>
      </c>
      <c r="X12" s="84">
        <v>100</v>
      </c>
    </row>
    <row r="13" spans="1:24" x14ac:dyDescent="0.25">
      <c r="A13" s="592"/>
      <c r="B13" s="51" t="s">
        <v>477</v>
      </c>
      <c r="C13" s="32">
        <v>8.5</v>
      </c>
      <c r="D13" s="32">
        <v>65.5</v>
      </c>
      <c r="E13" s="32">
        <v>26</v>
      </c>
      <c r="F13" s="33">
        <v>100</v>
      </c>
      <c r="H13" s="595"/>
      <c r="I13" s="26" t="s">
        <v>477</v>
      </c>
      <c r="J13" s="27">
        <v>8.5</v>
      </c>
      <c r="K13" s="27">
        <v>59.9</v>
      </c>
      <c r="L13" s="27">
        <v>31.6</v>
      </c>
      <c r="M13" s="28">
        <v>100</v>
      </c>
      <c r="O13" s="586"/>
      <c r="P13" s="83" t="s">
        <v>477</v>
      </c>
      <c r="Q13" s="391">
        <f t="shared" si="2"/>
        <v>8.5</v>
      </c>
      <c r="R13" s="391">
        <f t="shared" si="0"/>
        <v>59.9</v>
      </c>
      <c r="S13" s="391">
        <f t="shared" si="0"/>
        <v>31.6</v>
      </c>
      <c r="T13" s="84">
        <f t="shared" si="0"/>
        <v>100</v>
      </c>
      <c r="U13" s="391">
        <f t="shared" si="3"/>
        <v>8.5</v>
      </c>
      <c r="V13" s="391">
        <f t="shared" si="1"/>
        <v>65.5</v>
      </c>
      <c r="W13" s="391">
        <f t="shared" si="1"/>
        <v>26</v>
      </c>
      <c r="X13" s="84">
        <v>100</v>
      </c>
    </row>
    <row r="14" spans="1:24" x14ac:dyDescent="0.25">
      <c r="A14" s="593"/>
      <c r="B14" s="52" t="s">
        <v>3</v>
      </c>
      <c r="C14" s="53">
        <v>7.5</v>
      </c>
      <c r="D14" s="53">
        <v>74.900000000000006</v>
      </c>
      <c r="E14" s="53">
        <v>17.600000000000001</v>
      </c>
      <c r="F14" s="54">
        <v>100</v>
      </c>
      <c r="H14" s="596"/>
      <c r="I14" s="29" t="s">
        <v>3</v>
      </c>
      <c r="J14" s="30">
        <v>8.6999999999999993</v>
      </c>
      <c r="K14" s="30">
        <v>70.8</v>
      </c>
      <c r="L14" s="30">
        <v>20.6</v>
      </c>
      <c r="M14" s="31">
        <v>100</v>
      </c>
      <c r="O14" s="587"/>
      <c r="P14" s="85" t="s">
        <v>3</v>
      </c>
      <c r="Q14" s="392">
        <f t="shared" si="2"/>
        <v>8.6999999999999993</v>
      </c>
      <c r="R14" s="392">
        <f t="shared" si="0"/>
        <v>70.8</v>
      </c>
      <c r="S14" s="392">
        <f t="shared" si="0"/>
        <v>20.6</v>
      </c>
      <c r="T14" s="86">
        <f t="shared" si="0"/>
        <v>100</v>
      </c>
      <c r="U14" s="392">
        <f t="shared" si="3"/>
        <v>7.5</v>
      </c>
      <c r="V14" s="392">
        <f t="shared" si="1"/>
        <v>74.900000000000006</v>
      </c>
      <c r="W14" s="392">
        <f t="shared" si="1"/>
        <v>17.600000000000001</v>
      </c>
      <c r="X14" s="86">
        <v>100</v>
      </c>
    </row>
    <row r="15" spans="1:24" ht="15" customHeight="1" x14ac:dyDescent="0.25">
      <c r="A15" s="590" t="s">
        <v>439</v>
      </c>
      <c r="B15" s="47" t="s">
        <v>469</v>
      </c>
      <c r="C15" s="49">
        <v>11.1</v>
      </c>
      <c r="D15" s="49">
        <v>60.1</v>
      </c>
      <c r="E15" s="49">
        <v>28.8</v>
      </c>
      <c r="F15" s="50">
        <v>100</v>
      </c>
      <c r="H15" s="594" t="s">
        <v>439</v>
      </c>
      <c r="I15" s="23" t="s">
        <v>469</v>
      </c>
      <c r="J15" s="24">
        <v>18.100000000000001</v>
      </c>
      <c r="K15" s="24">
        <v>57</v>
      </c>
      <c r="L15" s="24">
        <v>24.9</v>
      </c>
      <c r="M15" s="25">
        <v>100</v>
      </c>
      <c r="O15" s="585" t="s">
        <v>439</v>
      </c>
      <c r="P15" s="81" t="s">
        <v>469</v>
      </c>
      <c r="Q15" s="390">
        <f t="shared" si="2"/>
        <v>18.100000000000001</v>
      </c>
      <c r="R15" s="390">
        <f t="shared" si="0"/>
        <v>57</v>
      </c>
      <c r="S15" s="390">
        <f t="shared" si="0"/>
        <v>24.9</v>
      </c>
      <c r="T15" s="82">
        <f t="shared" si="0"/>
        <v>100</v>
      </c>
      <c r="U15" s="390">
        <f t="shared" si="3"/>
        <v>11.1</v>
      </c>
      <c r="V15" s="390">
        <f t="shared" si="1"/>
        <v>60.1</v>
      </c>
      <c r="W15" s="390">
        <f t="shared" si="1"/>
        <v>28.8</v>
      </c>
      <c r="X15" s="82">
        <v>100</v>
      </c>
    </row>
    <row r="16" spans="1:24" x14ac:dyDescent="0.25">
      <c r="A16" s="592"/>
      <c r="B16" s="51" t="s">
        <v>470</v>
      </c>
      <c r="C16" s="32">
        <v>6.7</v>
      </c>
      <c r="D16" s="32">
        <v>52.5</v>
      </c>
      <c r="E16" s="32">
        <v>40.799999999999997</v>
      </c>
      <c r="F16" s="33">
        <v>100</v>
      </c>
      <c r="H16" s="595"/>
      <c r="I16" s="26" t="s">
        <v>470</v>
      </c>
      <c r="J16" s="27">
        <v>9.5</v>
      </c>
      <c r="K16" s="27">
        <v>46.1</v>
      </c>
      <c r="L16" s="27">
        <v>44.3</v>
      </c>
      <c r="M16" s="28">
        <v>100</v>
      </c>
      <c r="O16" s="586"/>
      <c r="P16" s="83" t="s">
        <v>470</v>
      </c>
      <c r="Q16" s="391">
        <f t="shared" si="2"/>
        <v>9.5</v>
      </c>
      <c r="R16" s="391">
        <f t="shared" si="0"/>
        <v>46.1</v>
      </c>
      <c r="S16" s="391">
        <f t="shared" si="0"/>
        <v>44.3</v>
      </c>
      <c r="T16" s="84">
        <f t="shared" si="0"/>
        <v>100</v>
      </c>
      <c r="U16" s="391">
        <f t="shared" si="3"/>
        <v>6.7</v>
      </c>
      <c r="V16" s="391">
        <f t="shared" si="1"/>
        <v>52.5</v>
      </c>
      <c r="W16" s="391">
        <f t="shared" si="1"/>
        <v>40.799999999999997</v>
      </c>
      <c r="X16" s="84">
        <v>100</v>
      </c>
    </row>
    <row r="17" spans="1:24" x14ac:dyDescent="0.25">
      <c r="A17" s="592"/>
      <c r="B17" s="51" t="s">
        <v>471</v>
      </c>
      <c r="C17" s="32">
        <v>4.2</v>
      </c>
      <c r="D17" s="32">
        <v>56</v>
      </c>
      <c r="E17" s="32">
        <v>39.799999999999997</v>
      </c>
      <c r="F17" s="33">
        <v>100</v>
      </c>
      <c r="H17" s="595"/>
      <c r="I17" s="26" t="s">
        <v>471</v>
      </c>
      <c r="J17" s="27">
        <v>5.9</v>
      </c>
      <c r="K17" s="27">
        <v>46.8</v>
      </c>
      <c r="L17" s="27">
        <v>47.2</v>
      </c>
      <c r="M17" s="28">
        <v>100</v>
      </c>
      <c r="O17" s="586"/>
      <c r="P17" s="83" t="s">
        <v>471</v>
      </c>
      <c r="Q17" s="391">
        <f t="shared" si="2"/>
        <v>5.9</v>
      </c>
      <c r="R17" s="391">
        <f t="shared" si="0"/>
        <v>46.8</v>
      </c>
      <c r="S17" s="391">
        <f t="shared" si="0"/>
        <v>47.2</v>
      </c>
      <c r="T17" s="84">
        <f t="shared" si="0"/>
        <v>100</v>
      </c>
      <c r="U17" s="391">
        <f t="shared" si="3"/>
        <v>4.2</v>
      </c>
      <c r="V17" s="391">
        <f t="shared" si="1"/>
        <v>56</v>
      </c>
      <c r="W17" s="391">
        <f t="shared" si="1"/>
        <v>39.799999999999997</v>
      </c>
      <c r="X17" s="84">
        <v>100</v>
      </c>
    </row>
    <row r="18" spans="1:24" x14ac:dyDescent="0.25">
      <c r="A18" s="592"/>
      <c r="B18" s="51" t="s">
        <v>472</v>
      </c>
      <c r="C18" s="32">
        <v>5</v>
      </c>
      <c r="D18" s="32">
        <v>55</v>
      </c>
      <c r="E18" s="32">
        <v>40</v>
      </c>
      <c r="F18" s="33">
        <v>100</v>
      </c>
      <c r="H18" s="595"/>
      <c r="I18" s="26" t="s">
        <v>472</v>
      </c>
      <c r="J18" s="27">
        <v>5.0999999999999996</v>
      </c>
      <c r="K18" s="27">
        <v>48.1</v>
      </c>
      <c r="L18" s="27">
        <v>46.7</v>
      </c>
      <c r="M18" s="28">
        <v>100</v>
      </c>
      <c r="O18" s="586"/>
      <c r="P18" s="83" t="s">
        <v>472</v>
      </c>
      <c r="Q18" s="391">
        <f t="shared" si="2"/>
        <v>5.0999999999999996</v>
      </c>
      <c r="R18" s="391">
        <f t="shared" si="0"/>
        <v>48.1</v>
      </c>
      <c r="S18" s="391">
        <f t="shared" si="0"/>
        <v>46.7</v>
      </c>
      <c r="T18" s="84">
        <f t="shared" si="0"/>
        <v>100</v>
      </c>
      <c r="U18" s="391">
        <f t="shared" si="3"/>
        <v>5</v>
      </c>
      <c r="V18" s="391">
        <f t="shared" si="1"/>
        <v>55</v>
      </c>
      <c r="W18" s="391">
        <f t="shared" si="1"/>
        <v>40</v>
      </c>
      <c r="X18" s="84">
        <v>100</v>
      </c>
    </row>
    <row r="19" spans="1:24" x14ac:dyDescent="0.25">
      <c r="A19" s="592"/>
      <c r="B19" s="51" t="s">
        <v>473</v>
      </c>
      <c r="C19" s="32">
        <v>3.5</v>
      </c>
      <c r="D19" s="32">
        <v>53.2</v>
      </c>
      <c r="E19" s="32">
        <v>43.4</v>
      </c>
      <c r="F19" s="33">
        <v>100</v>
      </c>
      <c r="H19" s="595"/>
      <c r="I19" s="26" t="s">
        <v>473</v>
      </c>
      <c r="J19" s="27">
        <v>5.5</v>
      </c>
      <c r="K19" s="27">
        <v>42</v>
      </c>
      <c r="L19" s="27">
        <v>52.4</v>
      </c>
      <c r="M19" s="28">
        <v>100</v>
      </c>
      <c r="O19" s="586"/>
      <c r="P19" s="83" t="s">
        <v>473</v>
      </c>
      <c r="Q19" s="391">
        <f t="shared" si="2"/>
        <v>5.5</v>
      </c>
      <c r="R19" s="391">
        <f t="shared" si="0"/>
        <v>42</v>
      </c>
      <c r="S19" s="391">
        <f t="shared" si="0"/>
        <v>52.4</v>
      </c>
      <c r="T19" s="84">
        <f t="shared" si="0"/>
        <v>100</v>
      </c>
      <c r="U19" s="391">
        <f t="shared" si="3"/>
        <v>3.5</v>
      </c>
      <c r="V19" s="391">
        <f t="shared" si="1"/>
        <v>53.2</v>
      </c>
      <c r="W19" s="391">
        <f t="shared" si="1"/>
        <v>43.4</v>
      </c>
      <c r="X19" s="84">
        <v>100</v>
      </c>
    </row>
    <row r="20" spans="1:24" x14ac:dyDescent="0.25">
      <c r="A20" s="592"/>
      <c r="B20" s="51" t="s">
        <v>474</v>
      </c>
      <c r="C20" s="32">
        <v>3.8</v>
      </c>
      <c r="D20" s="32">
        <v>49.1</v>
      </c>
      <c r="E20" s="32">
        <v>47.1</v>
      </c>
      <c r="F20" s="33">
        <v>100</v>
      </c>
      <c r="H20" s="595"/>
      <c r="I20" s="26" t="s">
        <v>474</v>
      </c>
      <c r="J20" s="27">
        <v>4.2</v>
      </c>
      <c r="K20" s="27">
        <v>43.3</v>
      </c>
      <c r="L20" s="27">
        <v>52.5</v>
      </c>
      <c r="M20" s="28">
        <v>100</v>
      </c>
      <c r="O20" s="586"/>
      <c r="P20" s="83" t="s">
        <v>474</v>
      </c>
      <c r="Q20" s="391">
        <f t="shared" si="2"/>
        <v>4.2</v>
      </c>
      <c r="R20" s="391">
        <f t="shared" si="0"/>
        <v>43.3</v>
      </c>
      <c r="S20" s="391">
        <f t="shared" si="0"/>
        <v>52.5</v>
      </c>
      <c r="T20" s="84">
        <f t="shared" si="0"/>
        <v>100</v>
      </c>
      <c r="U20" s="391">
        <f t="shared" si="3"/>
        <v>3.8</v>
      </c>
      <c r="V20" s="391">
        <f t="shared" si="1"/>
        <v>49.1</v>
      </c>
      <c r="W20" s="391">
        <f t="shared" si="1"/>
        <v>47.1</v>
      </c>
      <c r="X20" s="84">
        <v>100</v>
      </c>
    </row>
    <row r="21" spans="1:24" x14ac:dyDescent="0.25">
      <c r="A21" s="592"/>
      <c r="B21" s="51" t="s">
        <v>475</v>
      </c>
      <c r="C21" s="32">
        <v>8</v>
      </c>
      <c r="D21" s="32">
        <v>41.2</v>
      </c>
      <c r="E21" s="32">
        <v>50.8</v>
      </c>
      <c r="F21" s="33">
        <v>100</v>
      </c>
      <c r="H21" s="595"/>
      <c r="I21" s="26" t="s">
        <v>475</v>
      </c>
      <c r="J21" s="27">
        <v>9.1</v>
      </c>
      <c r="K21" s="27">
        <v>41.6</v>
      </c>
      <c r="L21" s="27">
        <v>49.3</v>
      </c>
      <c r="M21" s="28">
        <v>100</v>
      </c>
      <c r="O21" s="586"/>
      <c r="P21" s="83" t="s">
        <v>475</v>
      </c>
      <c r="Q21" s="391">
        <f t="shared" si="2"/>
        <v>9.1</v>
      </c>
      <c r="R21" s="391">
        <f t="shared" si="0"/>
        <v>41.6</v>
      </c>
      <c r="S21" s="391">
        <f t="shared" si="0"/>
        <v>49.3</v>
      </c>
      <c r="T21" s="84">
        <f t="shared" si="0"/>
        <v>100</v>
      </c>
      <c r="U21" s="391">
        <f t="shared" si="3"/>
        <v>8</v>
      </c>
      <c r="V21" s="391">
        <f t="shared" ref="V21:V34" si="4">D21</f>
        <v>41.2</v>
      </c>
      <c r="W21" s="391">
        <f t="shared" ref="W21:W34" si="5">E21</f>
        <v>50.8</v>
      </c>
      <c r="X21" s="84">
        <v>100</v>
      </c>
    </row>
    <row r="22" spans="1:24" x14ac:dyDescent="0.25">
      <c r="A22" s="592"/>
      <c r="B22" s="51" t="s">
        <v>476</v>
      </c>
      <c r="C22" s="32">
        <v>3.5</v>
      </c>
      <c r="D22" s="32">
        <v>34.9</v>
      </c>
      <c r="E22" s="32">
        <v>61.7</v>
      </c>
      <c r="F22" s="33">
        <v>100</v>
      </c>
      <c r="H22" s="595"/>
      <c r="I22" s="26" t="s">
        <v>476</v>
      </c>
      <c r="J22" s="27">
        <v>5.3</v>
      </c>
      <c r="K22" s="27">
        <v>39.5</v>
      </c>
      <c r="L22" s="27">
        <v>55.2</v>
      </c>
      <c r="M22" s="28">
        <v>100</v>
      </c>
      <c r="O22" s="586"/>
      <c r="P22" s="83" t="s">
        <v>476</v>
      </c>
      <c r="Q22" s="391">
        <f t="shared" si="2"/>
        <v>5.3</v>
      </c>
      <c r="R22" s="391">
        <f t="shared" si="0"/>
        <v>39.5</v>
      </c>
      <c r="S22" s="391">
        <f t="shared" si="0"/>
        <v>55.2</v>
      </c>
      <c r="T22" s="84">
        <f t="shared" si="0"/>
        <v>100</v>
      </c>
      <c r="U22" s="391">
        <f t="shared" si="3"/>
        <v>3.5</v>
      </c>
      <c r="V22" s="391">
        <f t="shared" si="4"/>
        <v>34.9</v>
      </c>
      <c r="W22" s="391">
        <f t="shared" si="5"/>
        <v>61.7</v>
      </c>
      <c r="X22" s="84">
        <v>100</v>
      </c>
    </row>
    <row r="23" spans="1:24" x14ac:dyDescent="0.25">
      <c r="A23" s="592"/>
      <c r="B23" s="51" t="s">
        <v>477</v>
      </c>
      <c r="C23" s="32">
        <v>5.7</v>
      </c>
      <c r="D23" s="32">
        <v>37.1</v>
      </c>
      <c r="E23" s="32">
        <v>57.2</v>
      </c>
      <c r="F23" s="33">
        <v>100</v>
      </c>
      <c r="H23" s="595"/>
      <c r="I23" s="26" t="s">
        <v>477</v>
      </c>
      <c r="J23" s="27">
        <v>8.5</v>
      </c>
      <c r="K23" s="27">
        <v>38.4</v>
      </c>
      <c r="L23" s="27">
        <v>53.1</v>
      </c>
      <c r="M23" s="28">
        <v>100</v>
      </c>
      <c r="O23" s="586"/>
      <c r="P23" s="83" t="s">
        <v>477</v>
      </c>
      <c r="Q23" s="391">
        <f t="shared" si="2"/>
        <v>8.5</v>
      </c>
      <c r="R23" s="391">
        <f t="shared" si="0"/>
        <v>38.4</v>
      </c>
      <c r="S23" s="391">
        <f t="shared" si="0"/>
        <v>53.1</v>
      </c>
      <c r="T23" s="84">
        <f t="shared" si="0"/>
        <v>100</v>
      </c>
      <c r="U23" s="391">
        <f t="shared" si="3"/>
        <v>5.7</v>
      </c>
      <c r="V23" s="391">
        <f t="shared" si="4"/>
        <v>37.1</v>
      </c>
      <c r="W23" s="391">
        <f t="shared" si="5"/>
        <v>57.2</v>
      </c>
      <c r="X23" s="84">
        <v>100</v>
      </c>
    </row>
    <row r="24" spans="1:24" x14ac:dyDescent="0.25">
      <c r="A24" s="593"/>
      <c r="B24" s="52" t="s">
        <v>3</v>
      </c>
      <c r="C24" s="53">
        <v>4.7</v>
      </c>
      <c r="D24" s="53">
        <v>52.3</v>
      </c>
      <c r="E24" s="53">
        <v>43</v>
      </c>
      <c r="F24" s="54">
        <v>100</v>
      </c>
      <c r="H24" s="596"/>
      <c r="I24" s="29" t="s">
        <v>3</v>
      </c>
      <c r="J24" s="30">
        <v>6.6</v>
      </c>
      <c r="K24" s="30">
        <v>45.2</v>
      </c>
      <c r="L24" s="30">
        <v>48.2</v>
      </c>
      <c r="M24" s="31">
        <v>100</v>
      </c>
      <c r="O24" s="587"/>
      <c r="P24" s="85" t="s">
        <v>3</v>
      </c>
      <c r="Q24" s="392">
        <f t="shared" si="2"/>
        <v>6.6</v>
      </c>
      <c r="R24" s="392">
        <f t="shared" si="0"/>
        <v>45.2</v>
      </c>
      <c r="S24" s="392">
        <f t="shared" si="0"/>
        <v>48.2</v>
      </c>
      <c r="T24" s="86">
        <f t="shared" si="0"/>
        <v>100</v>
      </c>
      <c r="U24" s="392">
        <f t="shared" si="3"/>
        <v>4.7</v>
      </c>
      <c r="V24" s="392">
        <f t="shared" si="4"/>
        <v>52.3</v>
      </c>
      <c r="W24" s="392">
        <f t="shared" si="5"/>
        <v>43</v>
      </c>
      <c r="X24" s="86">
        <v>100</v>
      </c>
    </row>
    <row r="25" spans="1:24" ht="15" customHeight="1" x14ac:dyDescent="0.25">
      <c r="A25" s="590" t="s">
        <v>432</v>
      </c>
      <c r="B25" s="47" t="s">
        <v>469</v>
      </c>
      <c r="C25" s="49">
        <v>13.8</v>
      </c>
      <c r="D25" s="49">
        <v>76.599999999999994</v>
      </c>
      <c r="E25" s="49">
        <v>9.5</v>
      </c>
      <c r="F25" s="50">
        <v>100</v>
      </c>
      <c r="H25" s="594" t="s">
        <v>432</v>
      </c>
      <c r="I25" s="23" t="s">
        <v>469</v>
      </c>
      <c r="J25" s="24">
        <v>18.100000000000001</v>
      </c>
      <c r="K25" s="24">
        <v>70.7</v>
      </c>
      <c r="L25" s="24">
        <v>11.1</v>
      </c>
      <c r="M25" s="25">
        <v>100</v>
      </c>
      <c r="O25" s="585" t="s">
        <v>432</v>
      </c>
      <c r="P25" s="81" t="s">
        <v>469</v>
      </c>
      <c r="Q25" s="390">
        <f t="shared" si="2"/>
        <v>18.100000000000001</v>
      </c>
      <c r="R25" s="390">
        <f t="shared" si="0"/>
        <v>70.7</v>
      </c>
      <c r="S25" s="390">
        <f t="shared" si="0"/>
        <v>11.1</v>
      </c>
      <c r="T25" s="82">
        <f t="shared" si="0"/>
        <v>100</v>
      </c>
      <c r="U25" s="390">
        <f t="shared" si="3"/>
        <v>13.8</v>
      </c>
      <c r="V25" s="390">
        <f t="shared" si="4"/>
        <v>76.599999999999994</v>
      </c>
      <c r="W25" s="390">
        <f t="shared" si="5"/>
        <v>9.5</v>
      </c>
      <c r="X25" s="82">
        <v>100</v>
      </c>
    </row>
    <row r="26" spans="1:24" x14ac:dyDescent="0.25">
      <c r="A26" s="592"/>
      <c r="B26" s="51" t="s">
        <v>470</v>
      </c>
      <c r="C26" s="32">
        <v>8.1999999999999993</v>
      </c>
      <c r="D26" s="32">
        <v>68</v>
      </c>
      <c r="E26" s="32">
        <v>23.8</v>
      </c>
      <c r="F26" s="33">
        <v>100</v>
      </c>
      <c r="H26" s="595"/>
      <c r="I26" s="26" t="s">
        <v>470</v>
      </c>
      <c r="J26" s="27">
        <v>10.9</v>
      </c>
      <c r="K26" s="27">
        <v>63</v>
      </c>
      <c r="L26" s="27">
        <v>26.1</v>
      </c>
      <c r="M26" s="28">
        <v>100</v>
      </c>
      <c r="O26" s="586"/>
      <c r="P26" s="83" t="s">
        <v>470</v>
      </c>
      <c r="Q26" s="391">
        <f t="shared" si="2"/>
        <v>10.9</v>
      </c>
      <c r="R26" s="391">
        <f t="shared" si="0"/>
        <v>63</v>
      </c>
      <c r="S26" s="391">
        <f t="shared" si="0"/>
        <v>26.1</v>
      </c>
      <c r="T26" s="84">
        <f t="shared" si="0"/>
        <v>100</v>
      </c>
      <c r="U26" s="391">
        <f t="shared" si="3"/>
        <v>8.1999999999999993</v>
      </c>
      <c r="V26" s="391">
        <f t="shared" si="4"/>
        <v>68</v>
      </c>
      <c r="W26" s="391">
        <f t="shared" si="5"/>
        <v>23.8</v>
      </c>
      <c r="X26" s="84">
        <v>100</v>
      </c>
    </row>
    <row r="27" spans="1:24" x14ac:dyDescent="0.25">
      <c r="A27" s="592"/>
      <c r="B27" s="51" t="s">
        <v>471</v>
      </c>
      <c r="C27" s="32">
        <v>5.4</v>
      </c>
      <c r="D27" s="32">
        <v>75.900000000000006</v>
      </c>
      <c r="E27" s="32">
        <v>18.7</v>
      </c>
      <c r="F27" s="33">
        <v>100</v>
      </c>
      <c r="H27" s="595"/>
      <c r="I27" s="26" t="s">
        <v>471</v>
      </c>
      <c r="J27" s="27">
        <v>6.5</v>
      </c>
      <c r="K27" s="27">
        <v>69.400000000000006</v>
      </c>
      <c r="L27" s="27">
        <v>24.1</v>
      </c>
      <c r="M27" s="28">
        <v>100</v>
      </c>
      <c r="O27" s="586"/>
      <c r="P27" s="83" t="s">
        <v>471</v>
      </c>
      <c r="Q27" s="391">
        <f t="shared" si="2"/>
        <v>6.5</v>
      </c>
      <c r="R27" s="391">
        <f t="shared" si="0"/>
        <v>69.400000000000006</v>
      </c>
      <c r="S27" s="391">
        <f t="shared" si="0"/>
        <v>24.1</v>
      </c>
      <c r="T27" s="84">
        <f t="shared" si="0"/>
        <v>100</v>
      </c>
      <c r="U27" s="391">
        <f t="shared" si="3"/>
        <v>5.4</v>
      </c>
      <c r="V27" s="391">
        <f t="shared" si="4"/>
        <v>75.900000000000006</v>
      </c>
      <c r="W27" s="391">
        <f t="shared" si="5"/>
        <v>18.7</v>
      </c>
      <c r="X27" s="84">
        <v>100</v>
      </c>
    </row>
    <row r="28" spans="1:24" x14ac:dyDescent="0.25">
      <c r="A28" s="592"/>
      <c r="B28" s="51" t="s">
        <v>472</v>
      </c>
      <c r="C28" s="32">
        <v>6.4</v>
      </c>
      <c r="D28" s="32">
        <v>74.5</v>
      </c>
      <c r="E28" s="32">
        <v>19.100000000000001</v>
      </c>
      <c r="F28" s="33">
        <v>100</v>
      </c>
      <c r="H28" s="595"/>
      <c r="I28" s="26" t="s">
        <v>472</v>
      </c>
      <c r="J28" s="27">
        <v>7</v>
      </c>
      <c r="K28" s="27">
        <v>70.7</v>
      </c>
      <c r="L28" s="27">
        <v>22.2</v>
      </c>
      <c r="M28" s="28">
        <v>100</v>
      </c>
      <c r="O28" s="586"/>
      <c r="P28" s="83" t="s">
        <v>472</v>
      </c>
      <c r="Q28" s="391">
        <f t="shared" si="2"/>
        <v>7</v>
      </c>
      <c r="R28" s="391">
        <f t="shared" si="0"/>
        <v>70.7</v>
      </c>
      <c r="S28" s="391">
        <f t="shared" si="0"/>
        <v>22.2</v>
      </c>
      <c r="T28" s="84">
        <f t="shared" si="0"/>
        <v>100</v>
      </c>
      <c r="U28" s="391">
        <f t="shared" si="3"/>
        <v>6.4</v>
      </c>
      <c r="V28" s="391">
        <f t="shared" si="4"/>
        <v>74.5</v>
      </c>
      <c r="W28" s="391">
        <f t="shared" si="5"/>
        <v>19.100000000000001</v>
      </c>
      <c r="X28" s="84">
        <v>100</v>
      </c>
    </row>
    <row r="29" spans="1:24" x14ac:dyDescent="0.25">
      <c r="A29" s="592"/>
      <c r="B29" s="51" t="s">
        <v>473</v>
      </c>
      <c r="C29" s="32">
        <v>6.4</v>
      </c>
      <c r="D29" s="32">
        <v>71.2</v>
      </c>
      <c r="E29" s="32">
        <v>22.4</v>
      </c>
      <c r="F29" s="33">
        <v>100</v>
      </c>
      <c r="H29" s="595"/>
      <c r="I29" s="26" t="s">
        <v>473</v>
      </c>
      <c r="J29" s="27">
        <v>7.6</v>
      </c>
      <c r="K29" s="27">
        <v>65</v>
      </c>
      <c r="L29" s="27">
        <v>27.3</v>
      </c>
      <c r="M29" s="28">
        <v>100</v>
      </c>
      <c r="O29" s="586"/>
      <c r="P29" s="83" t="s">
        <v>473</v>
      </c>
      <c r="Q29" s="391">
        <f t="shared" si="2"/>
        <v>7.6</v>
      </c>
      <c r="R29" s="391">
        <f t="shared" si="0"/>
        <v>65</v>
      </c>
      <c r="S29" s="391">
        <f t="shared" si="0"/>
        <v>27.3</v>
      </c>
      <c r="T29" s="84">
        <f t="shared" si="0"/>
        <v>100</v>
      </c>
      <c r="U29" s="391">
        <f t="shared" si="3"/>
        <v>6.4</v>
      </c>
      <c r="V29" s="391">
        <f t="shared" si="4"/>
        <v>71.2</v>
      </c>
      <c r="W29" s="391">
        <f t="shared" si="5"/>
        <v>22.4</v>
      </c>
      <c r="X29" s="84">
        <v>100</v>
      </c>
    </row>
    <row r="30" spans="1:24" x14ac:dyDescent="0.25">
      <c r="A30" s="592"/>
      <c r="B30" s="51" t="s">
        <v>474</v>
      </c>
      <c r="C30" s="32">
        <v>7.4</v>
      </c>
      <c r="D30" s="32">
        <v>68.7</v>
      </c>
      <c r="E30" s="32">
        <v>23.9</v>
      </c>
      <c r="F30" s="33">
        <v>100</v>
      </c>
      <c r="H30" s="595"/>
      <c r="I30" s="26" t="s">
        <v>474</v>
      </c>
      <c r="J30" s="27">
        <v>7.7</v>
      </c>
      <c r="K30" s="27">
        <v>64.900000000000006</v>
      </c>
      <c r="L30" s="27">
        <v>27.4</v>
      </c>
      <c r="M30" s="28">
        <v>100</v>
      </c>
      <c r="O30" s="586"/>
      <c r="P30" s="83" t="s">
        <v>474</v>
      </c>
      <c r="Q30" s="391">
        <f t="shared" si="2"/>
        <v>7.7</v>
      </c>
      <c r="R30" s="391">
        <f t="shared" si="0"/>
        <v>64.900000000000006</v>
      </c>
      <c r="S30" s="391">
        <f t="shared" si="0"/>
        <v>27.4</v>
      </c>
      <c r="T30" s="84">
        <f t="shared" si="0"/>
        <v>100</v>
      </c>
      <c r="U30" s="391">
        <f t="shared" si="3"/>
        <v>7.4</v>
      </c>
      <c r="V30" s="391">
        <f t="shared" si="4"/>
        <v>68.7</v>
      </c>
      <c r="W30" s="391">
        <f t="shared" si="5"/>
        <v>23.9</v>
      </c>
      <c r="X30" s="84">
        <v>100</v>
      </c>
    </row>
    <row r="31" spans="1:24" x14ac:dyDescent="0.25">
      <c r="A31" s="592"/>
      <c r="B31" s="51" t="s">
        <v>475</v>
      </c>
      <c r="C31" s="32">
        <v>8.9</v>
      </c>
      <c r="D31" s="32">
        <v>60.2</v>
      </c>
      <c r="E31" s="32">
        <v>30.9</v>
      </c>
      <c r="F31" s="33">
        <v>100</v>
      </c>
      <c r="H31" s="595"/>
      <c r="I31" s="26" t="s">
        <v>475</v>
      </c>
      <c r="J31" s="27">
        <v>10.9</v>
      </c>
      <c r="K31" s="27">
        <v>54.5</v>
      </c>
      <c r="L31" s="27">
        <v>34.6</v>
      </c>
      <c r="M31" s="28">
        <v>100</v>
      </c>
      <c r="O31" s="586"/>
      <c r="P31" s="83" t="s">
        <v>475</v>
      </c>
      <c r="Q31" s="391">
        <f t="shared" si="2"/>
        <v>10.9</v>
      </c>
      <c r="R31" s="391">
        <f t="shared" si="0"/>
        <v>54.5</v>
      </c>
      <c r="S31" s="391">
        <f t="shared" si="0"/>
        <v>34.6</v>
      </c>
      <c r="T31" s="84">
        <f t="shared" si="0"/>
        <v>100</v>
      </c>
      <c r="U31" s="391">
        <f t="shared" si="3"/>
        <v>8.9</v>
      </c>
      <c r="V31" s="391">
        <f t="shared" si="4"/>
        <v>60.2</v>
      </c>
      <c r="W31" s="391">
        <f t="shared" si="5"/>
        <v>30.9</v>
      </c>
      <c r="X31" s="84">
        <v>100</v>
      </c>
    </row>
    <row r="32" spans="1:24" x14ac:dyDescent="0.25">
      <c r="A32" s="592"/>
      <c r="B32" s="51" t="s">
        <v>476</v>
      </c>
      <c r="C32" s="32">
        <v>5.7</v>
      </c>
      <c r="D32" s="32">
        <v>58.2</v>
      </c>
      <c r="E32" s="32">
        <v>36</v>
      </c>
      <c r="F32" s="33">
        <v>100</v>
      </c>
      <c r="H32" s="595"/>
      <c r="I32" s="26" t="s">
        <v>476</v>
      </c>
      <c r="J32" s="27">
        <v>6.7</v>
      </c>
      <c r="K32" s="27">
        <v>54.2</v>
      </c>
      <c r="L32" s="27">
        <v>39.1</v>
      </c>
      <c r="M32" s="28">
        <v>100</v>
      </c>
      <c r="O32" s="586"/>
      <c r="P32" s="83" t="s">
        <v>476</v>
      </c>
      <c r="Q32" s="391">
        <f t="shared" si="2"/>
        <v>6.7</v>
      </c>
      <c r="R32" s="391">
        <f t="shared" si="0"/>
        <v>54.2</v>
      </c>
      <c r="S32" s="391">
        <f t="shared" si="0"/>
        <v>39.1</v>
      </c>
      <c r="T32" s="84">
        <f t="shared" si="0"/>
        <v>100</v>
      </c>
      <c r="U32" s="391">
        <f t="shared" si="3"/>
        <v>5.7</v>
      </c>
      <c r="V32" s="391">
        <f t="shared" si="4"/>
        <v>58.2</v>
      </c>
      <c r="W32" s="391">
        <f t="shared" si="5"/>
        <v>36</v>
      </c>
      <c r="X32" s="84">
        <v>100</v>
      </c>
    </row>
    <row r="33" spans="1:24" x14ac:dyDescent="0.25">
      <c r="A33" s="592"/>
      <c r="B33" s="51" t="s">
        <v>477</v>
      </c>
      <c r="C33" s="32">
        <v>8</v>
      </c>
      <c r="D33" s="32">
        <v>59.9</v>
      </c>
      <c r="E33" s="32">
        <v>32.1</v>
      </c>
      <c r="F33" s="33">
        <v>100</v>
      </c>
      <c r="H33" s="595"/>
      <c r="I33" s="26" t="s">
        <v>477</v>
      </c>
      <c r="J33" s="27">
        <v>8.5</v>
      </c>
      <c r="K33" s="27">
        <v>55</v>
      </c>
      <c r="L33" s="27">
        <v>36.5</v>
      </c>
      <c r="M33" s="28">
        <v>100</v>
      </c>
      <c r="O33" s="586"/>
      <c r="P33" s="83" t="s">
        <v>477</v>
      </c>
      <c r="Q33" s="391">
        <f t="shared" si="2"/>
        <v>8.5</v>
      </c>
      <c r="R33" s="391">
        <f t="shared" si="0"/>
        <v>55</v>
      </c>
      <c r="S33" s="391">
        <f t="shared" si="0"/>
        <v>36.5</v>
      </c>
      <c r="T33" s="84">
        <f t="shared" si="0"/>
        <v>100</v>
      </c>
      <c r="U33" s="391">
        <f t="shared" si="3"/>
        <v>8</v>
      </c>
      <c r="V33" s="391">
        <f t="shared" si="4"/>
        <v>59.9</v>
      </c>
      <c r="W33" s="391">
        <f t="shared" si="5"/>
        <v>32.1</v>
      </c>
      <c r="X33" s="84">
        <v>100</v>
      </c>
    </row>
    <row r="34" spans="1:24" x14ac:dyDescent="0.25">
      <c r="A34" s="593"/>
      <c r="B34" s="52" t="s">
        <v>3</v>
      </c>
      <c r="C34" s="53">
        <v>6.9</v>
      </c>
      <c r="D34" s="53">
        <v>70</v>
      </c>
      <c r="E34" s="53">
        <v>23.1</v>
      </c>
      <c r="F34" s="54">
        <v>100</v>
      </c>
      <c r="H34" s="596"/>
      <c r="I34" s="29" t="s">
        <v>3</v>
      </c>
      <c r="J34" s="30">
        <v>8.1999999999999993</v>
      </c>
      <c r="K34" s="30">
        <v>65.3</v>
      </c>
      <c r="L34" s="30">
        <v>26.5</v>
      </c>
      <c r="M34" s="31">
        <v>100</v>
      </c>
      <c r="O34" s="587"/>
      <c r="P34" s="85" t="s">
        <v>3</v>
      </c>
      <c r="Q34" s="392">
        <f t="shared" si="2"/>
        <v>8.1999999999999993</v>
      </c>
      <c r="R34" s="392">
        <f t="shared" si="0"/>
        <v>65.3</v>
      </c>
      <c r="S34" s="392">
        <f t="shared" si="0"/>
        <v>26.5</v>
      </c>
      <c r="T34" s="86">
        <f t="shared" si="0"/>
        <v>100</v>
      </c>
      <c r="U34" s="392">
        <f t="shared" si="3"/>
        <v>6.9</v>
      </c>
      <c r="V34" s="392">
        <f t="shared" si="4"/>
        <v>70</v>
      </c>
      <c r="W34" s="392">
        <f t="shared" si="5"/>
        <v>23.1</v>
      </c>
      <c r="X34" s="86">
        <v>100</v>
      </c>
    </row>
  </sheetData>
  <mergeCells count="12">
    <mergeCell ref="A4:B4"/>
    <mergeCell ref="A5:A14"/>
    <mergeCell ref="A15:A24"/>
    <mergeCell ref="A25:A34"/>
    <mergeCell ref="H5:H14"/>
    <mergeCell ref="H15:H24"/>
    <mergeCell ref="H25:H34"/>
    <mergeCell ref="Q3:T3"/>
    <mergeCell ref="U3:X3"/>
    <mergeCell ref="O5:O14"/>
    <mergeCell ref="O15:O24"/>
    <mergeCell ref="O25:O3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28"/>
  <sheetViews>
    <sheetView showGridLines="0" zoomScaleNormal="100" workbookViewId="0">
      <selection activeCell="A150" sqref="A150"/>
    </sheetView>
  </sheetViews>
  <sheetFormatPr baseColWidth="10" defaultRowHeight="12.75" x14ac:dyDescent="0.25"/>
  <cols>
    <col min="1" max="1" width="21.7109375" style="132" customWidth="1"/>
    <col min="2" max="5" width="10.7109375" style="127" customWidth="1"/>
    <col min="6" max="6" width="10.7109375" style="128" customWidth="1"/>
    <col min="7" max="7" width="3.7109375" style="129" customWidth="1"/>
    <col min="8" max="8" width="10.42578125" style="34" customWidth="1"/>
    <col min="9" max="9" width="21.7109375" style="34" customWidth="1"/>
    <col min="10" max="11" width="10.7109375" style="34" customWidth="1"/>
    <col min="12" max="13" width="10.7109375" style="130" customWidth="1"/>
    <col min="14" max="14" width="3.7109375" style="129" customWidth="1"/>
    <col min="15" max="15" width="11.28515625" style="34" bestFit="1" customWidth="1"/>
    <col min="16" max="16" width="21.7109375" style="34" customWidth="1"/>
    <col min="17" max="19" width="10.7109375" style="34" customWidth="1"/>
    <col min="20" max="21" width="10.7109375" style="131" customWidth="1"/>
    <col min="22" max="16384" width="11.42578125" style="129"/>
  </cols>
  <sheetData>
    <row r="1" spans="1:21" ht="18" x14ac:dyDescent="0.25">
      <c r="A1" s="139" t="s">
        <v>528</v>
      </c>
    </row>
    <row r="2" spans="1:21" ht="15.75" x14ac:dyDescent="0.25">
      <c r="A2" s="1" t="s">
        <v>510</v>
      </c>
    </row>
    <row r="4" spans="1:21" ht="13.5" x14ac:dyDescent="0.25">
      <c r="A4" s="603" t="s">
        <v>529</v>
      </c>
      <c r="B4" s="604"/>
      <c r="C4" s="604"/>
      <c r="D4" s="604"/>
      <c r="E4" s="604"/>
      <c r="F4" s="605"/>
      <c r="H4" s="606" t="s">
        <v>530</v>
      </c>
      <c r="I4" s="607"/>
      <c r="J4" s="607"/>
      <c r="K4" s="607"/>
      <c r="L4" s="607"/>
      <c r="M4" s="608"/>
      <c r="O4" s="606" t="s">
        <v>531</v>
      </c>
      <c r="P4" s="607"/>
      <c r="Q4" s="607"/>
      <c r="R4" s="607"/>
      <c r="S4" s="607"/>
      <c r="T4" s="607"/>
      <c r="U4" s="608"/>
    </row>
    <row r="5" spans="1:21" s="136" customFormat="1" ht="38.25" x14ac:dyDescent="0.25">
      <c r="A5" s="133" t="s">
        <v>444</v>
      </c>
      <c r="B5" s="134" t="s">
        <v>0</v>
      </c>
      <c r="C5" s="134" t="s">
        <v>1</v>
      </c>
      <c r="D5" s="134" t="s">
        <v>2</v>
      </c>
      <c r="E5" s="134" t="s">
        <v>3</v>
      </c>
      <c r="F5" s="135" t="s">
        <v>4</v>
      </c>
      <c r="H5" s="601" t="s">
        <v>128</v>
      </c>
      <c r="I5" s="602"/>
      <c r="J5" s="371" t="s">
        <v>129</v>
      </c>
      <c r="K5" s="371" t="s">
        <v>130</v>
      </c>
      <c r="L5" s="372" t="s">
        <v>445</v>
      </c>
      <c r="M5" s="372" t="s">
        <v>446</v>
      </c>
      <c r="N5" s="129"/>
      <c r="O5" s="137" t="s">
        <v>128</v>
      </c>
      <c r="P5" s="138"/>
      <c r="Q5" s="373" t="s">
        <v>136</v>
      </c>
      <c r="R5" s="373" t="s">
        <v>129</v>
      </c>
      <c r="S5" s="373" t="s">
        <v>130</v>
      </c>
      <c r="T5" s="374" t="s">
        <v>445</v>
      </c>
      <c r="U5" s="374" t="s">
        <v>446</v>
      </c>
    </row>
    <row r="6" spans="1:21" s="352" customFormat="1" ht="9" x14ac:dyDescent="0.15">
      <c r="A6" s="357" t="s">
        <v>5</v>
      </c>
      <c r="B6" s="358">
        <v>0</v>
      </c>
      <c r="C6" s="358">
        <v>765</v>
      </c>
      <c r="D6" s="358">
        <v>38</v>
      </c>
      <c r="E6" s="358">
        <v>803</v>
      </c>
      <c r="F6" s="387">
        <v>0</v>
      </c>
      <c r="H6" s="597" t="s">
        <v>131</v>
      </c>
      <c r="I6" s="359" t="s">
        <v>85</v>
      </c>
      <c r="J6" s="360">
        <v>3</v>
      </c>
      <c r="K6" s="375">
        <v>4.0567951318458403E-2</v>
      </c>
      <c r="L6" s="376">
        <f>SUM($K$6:K6)</f>
        <v>4.0567951318458403E-2</v>
      </c>
      <c r="M6" s="376">
        <f>100</f>
        <v>100</v>
      </c>
      <c r="N6" s="353"/>
      <c r="O6" s="597" t="s">
        <v>137</v>
      </c>
      <c r="P6" s="361" t="s">
        <v>94</v>
      </c>
      <c r="Q6" s="381">
        <v>2.1390374331550799</v>
      </c>
      <c r="R6" s="362">
        <v>4</v>
      </c>
      <c r="S6" s="384">
        <v>5.4090601757944598E-2</v>
      </c>
      <c r="T6" s="385">
        <f>SUM($S$6:S6)</f>
        <v>5.4090601757944598E-2</v>
      </c>
      <c r="U6" s="385">
        <f>100</f>
        <v>100</v>
      </c>
    </row>
    <row r="7" spans="1:21" s="352" customFormat="1" ht="9" x14ac:dyDescent="0.15">
      <c r="A7" s="363" t="s">
        <v>6</v>
      </c>
      <c r="B7" s="364">
        <v>0</v>
      </c>
      <c r="C7" s="364">
        <v>58</v>
      </c>
      <c r="D7" s="364">
        <v>10</v>
      </c>
      <c r="E7" s="364">
        <v>68</v>
      </c>
      <c r="F7" s="388">
        <v>0</v>
      </c>
      <c r="H7" s="598"/>
      <c r="I7" s="365" t="s">
        <v>98</v>
      </c>
      <c r="J7" s="366">
        <v>3</v>
      </c>
      <c r="K7" s="377">
        <v>4.0567951318458403E-2</v>
      </c>
      <c r="L7" s="378">
        <f>SUM($K$6:K7)</f>
        <v>8.1135902636916807E-2</v>
      </c>
      <c r="M7" s="378">
        <f>100-SUM($K$6:K6)</f>
        <v>99.959432048681535</v>
      </c>
      <c r="O7" s="598"/>
      <c r="P7" s="365" t="s">
        <v>110</v>
      </c>
      <c r="Q7" s="382">
        <v>2.1897810218978102</v>
      </c>
      <c r="R7" s="366">
        <v>21</v>
      </c>
      <c r="S7" s="377">
        <v>0.28397565922920898</v>
      </c>
      <c r="T7" s="378">
        <f>SUM($S$6:S7)</f>
        <v>0.33806626098715359</v>
      </c>
      <c r="U7" s="378">
        <f>100-SUM($S$6:S6)</f>
        <v>99.945909398242051</v>
      </c>
    </row>
    <row r="8" spans="1:21" s="352" customFormat="1" ht="9" x14ac:dyDescent="0.15">
      <c r="A8" s="363" t="s">
        <v>7</v>
      </c>
      <c r="B8" s="364">
        <v>0</v>
      </c>
      <c r="C8" s="364">
        <v>209</v>
      </c>
      <c r="D8" s="364">
        <v>5</v>
      </c>
      <c r="E8" s="364">
        <v>214</v>
      </c>
      <c r="F8" s="388">
        <v>0</v>
      </c>
      <c r="H8" s="598"/>
      <c r="I8" s="365" t="s">
        <v>94</v>
      </c>
      <c r="J8" s="366">
        <v>4</v>
      </c>
      <c r="K8" s="377">
        <v>5.4090601757944598E-2</v>
      </c>
      <c r="L8" s="378">
        <f>SUM($K$6:K8)</f>
        <v>0.13522650439486139</v>
      </c>
      <c r="M8" s="378">
        <f>100-SUM($K$6:K7)</f>
        <v>99.918864097363084</v>
      </c>
      <c r="O8" s="598"/>
      <c r="P8" s="365" t="s">
        <v>109</v>
      </c>
      <c r="Q8" s="382">
        <v>2.4734982332155502</v>
      </c>
      <c r="R8" s="366">
        <v>7</v>
      </c>
      <c r="S8" s="377">
        <v>9.4658553076403001E-2</v>
      </c>
      <c r="T8" s="378">
        <f>SUM($S$6:S8)</f>
        <v>0.43272481406355656</v>
      </c>
      <c r="U8" s="378">
        <f>100-SUM($S$6:S7)</f>
        <v>99.661933739012852</v>
      </c>
    </row>
    <row r="9" spans="1:21" s="352" customFormat="1" ht="9" x14ac:dyDescent="0.15">
      <c r="A9" s="363" t="s">
        <v>8</v>
      </c>
      <c r="B9" s="364">
        <v>113</v>
      </c>
      <c r="C9" s="364">
        <v>727</v>
      </c>
      <c r="D9" s="364">
        <v>142</v>
      </c>
      <c r="E9" s="364">
        <v>982</v>
      </c>
      <c r="F9" s="388">
        <v>11.5071283095723</v>
      </c>
      <c r="H9" s="598"/>
      <c r="I9" s="365" t="s">
        <v>50</v>
      </c>
      <c r="J9" s="366">
        <v>6</v>
      </c>
      <c r="K9" s="377">
        <v>8.1135902636916807E-2</v>
      </c>
      <c r="L9" s="378">
        <f>SUM($K$6:K9)</f>
        <v>0.2163624070317782</v>
      </c>
      <c r="M9" s="378">
        <f>100-SUM($K$6:K8)</f>
        <v>99.864773495605135</v>
      </c>
      <c r="O9" s="598"/>
      <c r="P9" s="365" t="s">
        <v>120</v>
      </c>
      <c r="Q9" s="382">
        <v>3.4653465346534702</v>
      </c>
      <c r="R9" s="366">
        <v>21</v>
      </c>
      <c r="S9" s="377">
        <v>0.28397565922920898</v>
      </c>
      <c r="T9" s="378">
        <f>SUM($S$6:S9)</f>
        <v>0.71670047329276554</v>
      </c>
      <c r="U9" s="378">
        <f>100-SUM($S$6:S8)</f>
        <v>99.567275185936438</v>
      </c>
    </row>
    <row r="10" spans="1:21" s="352" customFormat="1" ht="9" x14ac:dyDescent="0.15">
      <c r="A10" s="363" t="s">
        <v>9</v>
      </c>
      <c r="B10" s="364">
        <v>0</v>
      </c>
      <c r="C10" s="364">
        <v>95</v>
      </c>
      <c r="D10" s="364">
        <v>20</v>
      </c>
      <c r="E10" s="364">
        <v>115</v>
      </c>
      <c r="F10" s="388">
        <v>0</v>
      </c>
      <c r="H10" s="598"/>
      <c r="I10" s="365" t="s">
        <v>52</v>
      </c>
      <c r="J10" s="366">
        <v>6</v>
      </c>
      <c r="K10" s="377">
        <v>8.1135902636916807E-2</v>
      </c>
      <c r="L10" s="378">
        <f>SUM($K$6:K10)</f>
        <v>0.297498309668695</v>
      </c>
      <c r="M10" s="378">
        <f>100-SUM($K$6:K9)</f>
        <v>99.783637592968219</v>
      </c>
      <c r="O10" s="598"/>
      <c r="P10" s="365" t="s">
        <v>34</v>
      </c>
      <c r="Q10" s="382">
        <v>3.5629453681710199</v>
      </c>
      <c r="R10" s="366">
        <v>105</v>
      </c>
      <c r="S10" s="377">
        <v>1.4198782961460401</v>
      </c>
      <c r="T10" s="378">
        <f>SUM($S$6:S10)</f>
        <v>2.1365787694388056</v>
      </c>
      <c r="U10" s="378">
        <f>100-SUM($S$6:S9)</f>
        <v>99.283299526707239</v>
      </c>
    </row>
    <row r="11" spans="1:21" s="352" customFormat="1" ht="9" x14ac:dyDescent="0.15">
      <c r="A11" s="363" t="s">
        <v>10</v>
      </c>
      <c r="B11" s="364">
        <v>0</v>
      </c>
      <c r="C11" s="364">
        <v>872</v>
      </c>
      <c r="D11" s="364">
        <v>219</v>
      </c>
      <c r="E11" s="364">
        <v>1091</v>
      </c>
      <c r="F11" s="388">
        <v>0</v>
      </c>
      <c r="H11" s="598"/>
      <c r="I11" s="365" t="s">
        <v>109</v>
      </c>
      <c r="J11" s="366">
        <v>7</v>
      </c>
      <c r="K11" s="377">
        <v>9.4658553076403001E-2</v>
      </c>
      <c r="L11" s="378">
        <f>SUM($K$6:K11)</f>
        <v>0.39215686274509798</v>
      </c>
      <c r="M11" s="378">
        <f>100-SUM($K$6:K10)</f>
        <v>99.702501690331303</v>
      </c>
      <c r="O11" s="598"/>
      <c r="P11" s="365" t="s">
        <v>98</v>
      </c>
      <c r="Q11" s="382">
        <v>3.8961038961039001</v>
      </c>
      <c r="R11" s="366">
        <v>3</v>
      </c>
      <c r="S11" s="377">
        <v>4.0567951318458403E-2</v>
      </c>
      <c r="T11" s="378">
        <f>SUM($S$6:S11)</f>
        <v>2.1771467207572641</v>
      </c>
      <c r="U11" s="378">
        <f>100-SUM($S$6:S10)</f>
        <v>97.863421230561201</v>
      </c>
    </row>
    <row r="12" spans="1:21" s="352" customFormat="1" ht="9" x14ac:dyDescent="0.15">
      <c r="A12" s="363" t="s">
        <v>11</v>
      </c>
      <c r="B12" s="364">
        <v>0</v>
      </c>
      <c r="C12" s="364">
        <v>352</v>
      </c>
      <c r="D12" s="364">
        <v>154</v>
      </c>
      <c r="E12" s="364">
        <v>506</v>
      </c>
      <c r="F12" s="388">
        <v>0</v>
      </c>
      <c r="H12" s="598"/>
      <c r="I12" s="365" t="s">
        <v>82</v>
      </c>
      <c r="J12" s="366">
        <v>9</v>
      </c>
      <c r="K12" s="377">
        <v>0.121703853955375</v>
      </c>
      <c r="L12" s="378">
        <f>SUM($K$6:K12)</f>
        <v>0.51386071670047295</v>
      </c>
      <c r="M12" s="378">
        <f>100-SUM($K$6:K11)</f>
        <v>99.607843137254903</v>
      </c>
      <c r="O12" s="598"/>
      <c r="P12" s="365" t="s">
        <v>77</v>
      </c>
      <c r="Q12" s="382">
        <v>4.4393196886710902</v>
      </c>
      <c r="R12" s="366">
        <v>154</v>
      </c>
      <c r="S12" s="377">
        <v>2.0824881676808702</v>
      </c>
      <c r="T12" s="378">
        <f>SUM($S$6:S12)</f>
        <v>4.2596348884381339</v>
      </c>
      <c r="U12" s="378">
        <f>100-SUM($S$6:S11)</f>
        <v>97.822853279242736</v>
      </c>
    </row>
    <row r="13" spans="1:21" s="352" customFormat="1" ht="9" x14ac:dyDescent="0.15">
      <c r="A13" s="363" t="s">
        <v>12</v>
      </c>
      <c r="B13" s="364">
        <v>710</v>
      </c>
      <c r="C13" s="364">
        <v>3473</v>
      </c>
      <c r="D13" s="364">
        <v>1028</v>
      </c>
      <c r="E13" s="364">
        <v>5211</v>
      </c>
      <c r="F13" s="388">
        <v>13.625023987718301</v>
      </c>
      <c r="H13" s="598"/>
      <c r="I13" s="365" t="s">
        <v>32</v>
      </c>
      <c r="J13" s="366">
        <v>10</v>
      </c>
      <c r="K13" s="377">
        <v>0.135226504394861</v>
      </c>
      <c r="L13" s="378">
        <f>SUM($K$6:K13)</f>
        <v>0.64908722109533401</v>
      </c>
      <c r="M13" s="378">
        <f>100-SUM($K$6:K12)</f>
        <v>99.486139283299522</v>
      </c>
      <c r="O13" s="598"/>
      <c r="P13" s="365" t="s">
        <v>126</v>
      </c>
      <c r="Q13" s="382">
        <v>4.7094801223241598</v>
      </c>
      <c r="R13" s="366">
        <v>77</v>
      </c>
      <c r="S13" s="377">
        <v>1.04124408384043</v>
      </c>
      <c r="T13" s="378">
        <f>SUM($S$6:S13)</f>
        <v>5.3008789722785643</v>
      </c>
      <c r="U13" s="378">
        <f>100-SUM($S$6:S12)</f>
        <v>95.740365111561871</v>
      </c>
    </row>
    <row r="14" spans="1:21" s="352" customFormat="1" ht="9" x14ac:dyDescent="0.15">
      <c r="A14" s="363" t="s">
        <v>13</v>
      </c>
      <c r="B14" s="364">
        <v>0</v>
      </c>
      <c r="C14" s="364">
        <v>472</v>
      </c>
      <c r="D14" s="364">
        <v>85</v>
      </c>
      <c r="E14" s="364">
        <v>557</v>
      </c>
      <c r="F14" s="388">
        <v>0</v>
      </c>
      <c r="H14" s="598"/>
      <c r="I14" s="365" t="s">
        <v>115</v>
      </c>
      <c r="J14" s="366">
        <v>11</v>
      </c>
      <c r="K14" s="377">
        <v>0.148749154834348</v>
      </c>
      <c r="L14" s="378">
        <f>SUM($K$6:K14)</f>
        <v>0.79783637592968204</v>
      </c>
      <c r="M14" s="378">
        <f>100-SUM($K$6:K13)</f>
        <v>99.350912778904672</v>
      </c>
      <c r="O14" s="598"/>
      <c r="P14" s="365" t="s">
        <v>48</v>
      </c>
      <c r="Q14" s="382">
        <v>5.0379362670713199</v>
      </c>
      <c r="R14" s="366">
        <v>166</v>
      </c>
      <c r="S14" s="377">
        <v>2.2447599729547001</v>
      </c>
      <c r="T14" s="378">
        <f>SUM($S$6:S14)</f>
        <v>7.5456389452332644</v>
      </c>
      <c r="U14" s="378">
        <f>100-SUM($S$6:S13)</f>
        <v>94.699121027721432</v>
      </c>
    </row>
    <row r="15" spans="1:21" s="352" customFormat="1" ht="9" x14ac:dyDescent="0.15">
      <c r="A15" s="363" t="s">
        <v>14</v>
      </c>
      <c r="B15" s="364">
        <v>0</v>
      </c>
      <c r="C15" s="364">
        <v>301</v>
      </c>
      <c r="D15" s="364">
        <v>11</v>
      </c>
      <c r="E15" s="364">
        <v>312</v>
      </c>
      <c r="F15" s="388">
        <v>0</v>
      </c>
      <c r="H15" s="598"/>
      <c r="I15" s="365" t="s">
        <v>83</v>
      </c>
      <c r="J15" s="366">
        <v>15</v>
      </c>
      <c r="K15" s="377">
        <v>0.202839756592292</v>
      </c>
      <c r="L15" s="378">
        <f>SUM($K$6:K15)</f>
        <v>1.000676132521974</v>
      </c>
      <c r="M15" s="378">
        <f>100-SUM($K$6:K14)</f>
        <v>99.202163624070323</v>
      </c>
      <c r="O15" s="598"/>
      <c r="P15" s="365" t="s">
        <v>52</v>
      </c>
      <c r="Q15" s="382">
        <v>5.1724137931034502</v>
      </c>
      <c r="R15" s="366">
        <v>6</v>
      </c>
      <c r="S15" s="377">
        <v>8.1135902636916807E-2</v>
      </c>
      <c r="T15" s="378">
        <f>SUM($S$6:S15)</f>
        <v>7.6267748478701813</v>
      </c>
      <c r="U15" s="378">
        <f>100-SUM($S$6:S14)</f>
        <v>92.454361054766736</v>
      </c>
    </row>
    <row r="16" spans="1:21" s="352" customFormat="1" ht="9" x14ac:dyDescent="0.15">
      <c r="A16" s="363" t="s">
        <v>15</v>
      </c>
      <c r="B16" s="364">
        <v>0</v>
      </c>
      <c r="C16" s="364">
        <v>333</v>
      </c>
      <c r="D16" s="364">
        <v>88</v>
      </c>
      <c r="E16" s="364">
        <v>421</v>
      </c>
      <c r="F16" s="388">
        <v>0</v>
      </c>
      <c r="H16" s="598"/>
      <c r="I16" s="365" t="s">
        <v>70</v>
      </c>
      <c r="J16" s="366">
        <v>16</v>
      </c>
      <c r="K16" s="377">
        <v>0.216362407031778</v>
      </c>
      <c r="L16" s="378">
        <f>SUM($K$6:K16)</f>
        <v>1.217038539553752</v>
      </c>
      <c r="M16" s="378">
        <f>100-SUM($K$6:K15)</f>
        <v>98.999323867478026</v>
      </c>
      <c r="O16" s="598"/>
      <c r="P16" s="365" t="s">
        <v>85</v>
      </c>
      <c r="Q16" s="382">
        <v>5.1724137931034502</v>
      </c>
      <c r="R16" s="366">
        <v>3</v>
      </c>
      <c r="S16" s="377">
        <v>4.0567951318458403E-2</v>
      </c>
      <c r="T16" s="378">
        <f>SUM($S$6:S16)</f>
        <v>7.6673427991886394</v>
      </c>
      <c r="U16" s="378">
        <f>100-SUM($S$6:S15)</f>
        <v>92.37322515212982</v>
      </c>
    </row>
    <row r="17" spans="1:21" s="352" customFormat="1" ht="9" x14ac:dyDescent="0.15">
      <c r="A17" s="363" t="s">
        <v>16</v>
      </c>
      <c r="B17" s="364">
        <v>27</v>
      </c>
      <c r="C17" s="364">
        <v>201</v>
      </c>
      <c r="D17" s="364">
        <v>3</v>
      </c>
      <c r="E17" s="364">
        <v>231</v>
      </c>
      <c r="F17" s="388">
        <v>11.6883116883117</v>
      </c>
      <c r="H17" s="598"/>
      <c r="I17" s="365" t="s">
        <v>101</v>
      </c>
      <c r="J17" s="366">
        <v>16</v>
      </c>
      <c r="K17" s="377">
        <v>0.216362407031778</v>
      </c>
      <c r="L17" s="378">
        <f>SUM($K$6:K17)</f>
        <v>1.43340094658553</v>
      </c>
      <c r="M17" s="378">
        <f>100-SUM($K$6:K16)</f>
        <v>98.782961460446245</v>
      </c>
      <c r="O17" s="599"/>
      <c r="P17" s="367" t="s">
        <v>73</v>
      </c>
      <c r="Q17" s="383">
        <v>5.7268722466960398</v>
      </c>
      <c r="R17" s="368">
        <v>195</v>
      </c>
      <c r="S17" s="379">
        <v>2.6369168356997998</v>
      </c>
      <c r="T17" s="380">
        <f>SUM($S$6:S17)</f>
        <v>10.304259634888439</v>
      </c>
      <c r="U17" s="380">
        <f>100-SUM($S$6:S16)</f>
        <v>92.332657200811354</v>
      </c>
    </row>
    <row r="18" spans="1:21" s="352" customFormat="1" ht="9" x14ac:dyDescent="0.15">
      <c r="A18" s="363" t="s">
        <v>17</v>
      </c>
      <c r="B18" s="364">
        <v>0</v>
      </c>
      <c r="C18" s="364">
        <v>950</v>
      </c>
      <c r="D18" s="364">
        <v>68</v>
      </c>
      <c r="E18" s="364">
        <v>1018</v>
      </c>
      <c r="F18" s="388">
        <v>0</v>
      </c>
      <c r="H18" s="599"/>
      <c r="I18" s="367" t="s">
        <v>44</v>
      </c>
      <c r="J18" s="368">
        <v>17</v>
      </c>
      <c r="K18" s="379">
        <v>0.229885057471264</v>
      </c>
      <c r="L18" s="380">
        <f>SUM($K$6:K18)</f>
        <v>1.6632860040567941</v>
      </c>
      <c r="M18" s="380">
        <f>100-SUM($K$6:K17)</f>
        <v>98.566599053414464</v>
      </c>
      <c r="O18" s="597" t="s">
        <v>138</v>
      </c>
      <c r="P18" s="361" t="s">
        <v>38</v>
      </c>
      <c r="Q18" s="381">
        <v>7.0783132530120501</v>
      </c>
      <c r="R18" s="362">
        <v>329</v>
      </c>
      <c r="S18" s="386">
        <v>4.4489519945909404</v>
      </c>
      <c r="T18" s="376">
        <f>SUM($S$6:S18)</f>
        <v>14.753211629479379</v>
      </c>
      <c r="U18" s="376">
        <f>100-SUM($S$6:S17)</f>
        <v>89.695740365111561</v>
      </c>
    </row>
    <row r="19" spans="1:21" s="352" customFormat="1" ht="9" x14ac:dyDescent="0.15">
      <c r="A19" s="363" t="s">
        <v>18</v>
      </c>
      <c r="B19" s="364">
        <v>0</v>
      </c>
      <c r="C19" s="364">
        <v>70</v>
      </c>
      <c r="D19" s="364">
        <v>1</v>
      </c>
      <c r="E19" s="364">
        <v>71</v>
      </c>
      <c r="F19" s="388">
        <v>0</v>
      </c>
      <c r="H19" s="597" t="s">
        <v>132</v>
      </c>
      <c r="I19" s="361" t="s">
        <v>105</v>
      </c>
      <c r="J19" s="362">
        <v>21</v>
      </c>
      <c r="K19" s="375">
        <v>0.28397565922920898</v>
      </c>
      <c r="L19" s="376">
        <f>SUM($K$6:K19)</f>
        <v>1.9472616632860031</v>
      </c>
      <c r="M19" s="376">
        <f>100-SUM($K$6:K18)</f>
        <v>98.3367139959432</v>
      </c>
      <c r="O19" s="598"/>
      <c r="P19" s="365" t="s">
        <v>30</v>
      </c>
      <c r="Q19" s="382">
        <v>7.2460134389730202</v>
      </c>
      <c r="R19" s="366">
        <v>1445</v>
      </c>
      <c r="S19" s="377">
        <v>19.540229885057499</v>
      </c>
      <c r="T19" s="378">
        <f>SUM($S$6:S19)</f>
        <v>34.29344151453688</v>
      </c>
      <c r="U19" s="378">
        <f>100-SUM($S$6:S18)</f>
        <v>85.246788370520619</v>
      </c>
    </row>
    <row r="20" spans="1:21" s="352" customFormat="1" ht="9" x14ac:dyDescent="0.15">
      <c r="A20" s="363" t="s">
        <v>19</v>
      </c>
      <c r="B20" s="364">
        <v>0</v>
      </c>
      <c r="C20" s="364">
        <v>258</v>
      </c>
      <c r="D20" s="364">
        <v>8</v>
      </c>
      <c r="E20" s="364">
        <v>266</v>
      </c>
      <c r="F20" s="388">
        <v>0</v>
      </c>
      <c r="H20" s="598"/>
      <c r="I20" s="365" t="s">
        <v>110</v>
      </c>
      <c r="J20" s="366">
        <v>21</v>
      </c>
      <c r="K20" s="377">
        <v>0.28397565922920898</v>
      </c>
      <c r="L20" s="378">
        <f>SUM($K$6:K20)</f>
        <v>2.231237322515212</v>
      </c>
      <c r="M20" s="378">
        <f>100-SUM($K$6:K19)</f>
        <v>98.052738336714</v>
      </c>
      <c r="O20" s="598"/>
      <c r="P20" s="365" t="s">
        <v>50</v>
      </c>
      <c r="Q20" s="382">
        <v>7.6923076923076898</v>
      </c>
      <c r="R20" s="366">
        <v>6</v>
      </c>
      <c r="S20" s="377">
        <v>8.1135902636916807E-2</v>
      </c>
      <c r="T20" s="378">
        <f>SUM($S$6:S20)</f>
        <v>34.374577417173796</v>
      </c>
      <c r="U20" s="378">
        <f>100-SUM($S$6:S19)</f>
        <v>65.70655848546312</v>
      </c>
    </row>
    <row r="21" spans="1:21" s="352" customFormat="1" ht="9" x14ac:dyDescent="0.15">
      <c r="A21" s="363" t="s">
        <v>20</v>
      </c>
      <c r="B21" s="364">
        <v>0</v>
      </c>
      <c r="C21" s="364">
        <v>83</v>
      </c>
      <c r="D21" s="364">
        <v>7</v>
      </c>
      <c r="E21" s="364">
        <v>90</v>
      </c>
      <c r="F21" s="388">
        <v>0</v>
      </c>
      <c r="H21" s="598"/>
      <c r="I21" s="365" t="s">
        <v>120</v>
      </c>
      <c r="J21" s="366">
        <v>21</v>
      </c>
      <c r="K21" s="377">
        <v>0.28397565922920898</v>
      </c>
      <c r="L21" s="378">
        <f>SUM($K$6:K21)</f>
        <v>2.5152129817444209</v>
      </c>
      <c r="M21" s="378">
        <f>100-SUM($K$6:K20)</f>
        <v>97.768762677484787</v>
      </c>
      <c r="O21" s="598"/>
      <c r="P21" s="365" t="s">
        <v>115</v>
      </c>
      <c r="Q21" s="382">
        <v>7.8571428571428603</v>
      </c>
      <c r="R21" s="366">
        <v>11</v>
      </c>
      <c r="S21" s="377">
        <v>0.148749154834348</v>
      </c>
      <c r="T21" s="378">
        <f>SUM($S$6:S21)</f>
        <v>34.523326572008145</v>
      </c>
      <c r="U21" s="378">
        <f>100-SUM($S$6:S20)</f>
        <v>65.625422582826204</v>
      </c>
    </row>
    <row r="22" spans="1:21" s="352" customFormat="1" ht="9" x14ac:dyDescent="0.15">
      <c r="A22" s="363" t="s">
        <v>21</v>
      </c>
      <c r="B22" s="364">
        <v>93</v>
      </c>
      <c r="C22" s="364">
        <v>268</v>
      </c>
      <c r="D22" s="364">
        <v>40</v>
      </c>
      <c r="E22" s="364">
        <v>401</v>
      </c>
      <c r="F22" s="388">
        <v>23.192019950124699</v>
      </c>
      <c r="H22" s="598"/>
      <c r="I22" s="365" t="s">
        <v>59</v>
      </c>
      <c r="J22" s="366">
        <v>22</v>
      </c>
      <c r="K22" s="377">
        <v>0.297498309668695</v>
      </c>
      <c r="L22" s="378">
        <f>SUM($K$6:K22)</f>
        <v>2.812711291413116</v>
      </c>
      <c r="M22" s="378">
        <f>100-SUM($K$6:K21)</f>
        <v>97.484787018255574</v>
      </c>
      <c r="O22" s="598"/>
      <c r="P22" s="365" t="s">
        <v>55</v>
      </c>
      <c r="Q22" s="382">
        <v>9.0185676392573004</v>
      </c>
      <c r="R22" s="366">
        <v>34</v>
      </c>
      <c r="S22" s="377">
        <v>0.45977011494252901</v>
      </c>
      <c r="T22" s="378">
        <f>SUM($S$6:S22)</f>
        <v>34.983096686950674</v>
      </c>
      <c r="U22" s="378">
        <f>100-SUM($S$6:S21)</f>
        <v>65.476673427991855</v>
      </c>
    </row>
    <row r="23" spans="1:21" s="352" customFormat="1" ht="9" x14ac:dyDescent="0.15">
      <c r="A23" s="363" t="s">
        <v>22</v>
      </c>
      <c r="B23" s="364">
        <v>166</v>
      </c>
      <c r="C23" s="364">
        <v>1084</v>
      </c>
      <c r="D23" s="364">
        <v>348</v>
      </c>
      <c r="E23" s="364">
        <v>1598</v>
      </c>
      <c r="F23" s="388">
        <v>10.3879849812265</v>
      </c>
      <c r="H23" s="598"/>
      <c r="I23" s="365" t="s">
        <v>96</v>
      </c>
      <c r="J23" s="366">
        <v>25</v>
      </c>
      <c r="K23" s="377">
        <v>0.33806626098715298</v>
      </c>
      <c r="L23" s="378">
        <f>SUM($K$6:K23)</f>
        <v>3.1507775524002692</v>
      </c>
      <c r="M23" s="378">
        <f>100-SUM($K$6:K22)</f>
        <v>97.187288708586891</v>
      </c>
      <c r="O23" s="598"/>
      <c r="P23" s="365" t="s">
        <v>93</v>
      </c>
      <c r="Q23" s="382">
        <v>9.9371069182389906</v>
      </c>
      <c r="R23" s="366">
        <v>553</v>
      </c>
      <c r="S23" s="377">
        <v>7.4780256930358302</v>
      </c>
      <c r="T23" s="378">
        <f>SUM($S$6:S23)</f>
        <v>42.461122379986506</v>
      </c>
      <c r="U23" s="378">
        <f>100-SUM($S$6:S22)</f>
        <v>65.016903313049326</v>
      </c>
    </row>
    <row r="24" spans="1:21" s="352" customFormat="1" ht="9" x14ac:dyDescent="0.15">
      <c r="A24" s="363" t="s">
        <v>23</v>
      </c>
      <c r="B24" s="364">
        <v>177</v>
      </c>
      <c r="C24" s="364">
        <v>950</v>
      </c>
      <c r="D24" s="364">
        <v>204</v>
      </c>
      <c r="E24" s="364">
        <v>1331</v>
      </c>
      <c r="F24" s="388">
        <v>13.298271975957899</v>
      </c>
      <c r="H24" s="598"/>
      <c r="I24" s="365" t="s">
        <v>16</v>
      </c>
      <c r="J24" s="366">
        <v>27</v>
      </c>
      <c r="K24" s="377">
        <v>0.36511156186612598</v>
      </c>
      <c r="L24" s="378">
        <f>SUM($K$6:K24)</f>
        <v>3.5158891142663951</v>
      </c>
      <c r="M24" s="378">
        <f>100-SUM($K$6:K23)</f>
        <v>96.849222447599729</v>
      </c>
      <c r="O24" s="598"/>
      <c r="P24" s="365" t="s">
        <v>35</v>
      </c>
      <c r="Q24" s="382">
        <v>9.9838969404186795</v>
      </c>
      <c r="R24" s="366">
        <v>62</v>
      </c>
      <c r="S24" s="377">
        <v>0.83840432724814096</v>
      </c>
      <c r="T24" s="378">
        <f>SUM($S$6:S24)</f>
        <v>43.299526707234648</v>
      </c>
      <c r="U24" s="378">
        <f>100-SUM($S$6:S23)</f>
        <v>57.538877620013494</v>
      </c>
    </row>
    <row r="25" spans="1:21" s="352" customFormat="1" ht="9" x14ac:dyDescent="0.15">
      <c r="A25" s="363" t="s">
        <v>24</v>
      </c>
      <c r="B25" s="364">
        <v>0</v>
      </c>
      <c r="C25" s="364">
        <v>103</v>
      </c>
      <c r="D25" s="364">
        <v>11</v>
      </c>
      <c r="E25" s="364">
        <v>114</v>
      </c>
      <c r="F25" s="388">
        <v>0</v>
      </c>
      <c r="H25" s="598"/>
      <c r="I25" s="365" t="s">
        <v>95</v>
      </c>
      <c r="J25" s="366">
        <v>28</v>
      </c>
      <c r="K25" s="377">
        <v>0.37863421230561201</v>
      </c>
      <c r="L25" s="378">
        <f>SUM($K$6:K25)</f>
        <v>3.8945233265720072</v>
      </c>
      <c r="M25" s="378">
        <f>100-SUM($K$6:K24)</f>
        <v>96.4841108857336</v>
      </c>
      <c r="O25" s="598"/>
      <c r="P25" s="365" t="s">
        <v>117</v>
      </c>
      <c r="Q25" s="382">
        <v>10.157303370786501</v>
      </c>
      <c r="R25" s="366">
        <v>226</v>
      </c>
      <c r="S25" s="377">
        <v>3.05611899932387</v>
      </c>
      <c r="T25" s="378">
        <f>SUM($S$6:S25)</f>
        <v>46.355645706558519</v>
      </c>
      <c r="U25" s="378">
        <f>100-SUM($S$6:S24)</f>
        <v>56.700473292765352</v>
      </c>
    </row>
    <row r="26" spans="1:21" s="352" customFormat="1" ht="9" x14ac:dyDescent="0.15">
      <c r="A26" s="363" t="s">
        <v>25</v>
      </c>
      <c r="B26" s="364">
        <v>0</v>
      </c>
      <c r="C26" s="364">
        <v>479</v>
      </c>
      <c r="D26" s="364">
        <v>54</v>
      </c>
      <c r="E26" s="364">
        <v>533</v>
      </c>
      <c r="F26" s="388">
        <v>0</v>
      </c>
      <c r="H26" s="598"/>
      <c r="I26" s="365" t="s">
        <v>55</v>
      </c>
      <c r="J26" s="366">
        <v>34</v>
      </c>
      <c r="K26" s="377">
        <v>0.45977011494252901</v>
      </c>
      <c r="L26" s="378">
        <f>SUM($K$6:K26)</f>
        <v>4.3542934415145362</v>
      </c>
      <c r="M26" s="378">
        <f>100-SUM($K$6:K25)</f>
        <v>96.105476673427987</v>
      </c>
      <c r="O26" s="598"/>
      <c r="P26" s="365" t="s">
        <v>101</v>
      </c>
      <c r="Q26" s="382">
        <v>10.322580645161301</v>
      </c>
      <c r="R26" s="366">
        <v>16</v>
      </c>
      <c r="S26" s="377">
        <v>0.216362407031778</v>
      </c>
      <c r="T26" s="378">
        <f>SUM($S$6:S26)</f>
        <v>46.5720081135903</v>
      </c>
      <c r="U26" s="378">
        <f>100-SUM($S$6:S25)</f>
        <v>53.644354293441481</v>
      </c>
    </row>
    <row r="27" spans="1:21" s="352" customFormat="1" ht="9" x14ac:dyDescent="0.15">
      <c r="A27" s="363" t="s">
        <v>26</v>
      </c>
      <c r="B27" s="364">
        <v>352</v>
      </c>
      <c r="C27" s="364">
        <v>2065</v>
      </c>
      <c r="D27" s="364">
        <v>420</v>
      </c>
      <c r="E27" s="364">
        <v>2837</v>
      </c>
      <c r="F27" s="388">
        <v>12.407472682411001</v>
      </c>
      <c r="H27" s="598"/>
      <c r="I27" s="365" t="s">
        <v>111</v>
      </c>
      <c r="J27" s="366">
        <v>38</v>
      </c>
      <c r="K27" s="377">
        <v>0.51386071670047295</v>
      </c>
      <c r="L27" s="378">
        <f>SUM($K$6:K27)</f>
        <v>4.8681541582150096</v>
      </c>
      <c r="M27" s="378">
        <f>100-SUM($K$6:K26)</f>
        <v>95.645706558485458</v>
      </c>
      <c r="O27" s="598"/>
      <c r="P27" s="365" t="s">
        <v>103</v>
      </c>
      <c r="Q27" s="382">
        <v>10.3754266211604</v>
      </c>
      <c r="R27" s="366">
        <v>152</v>
      </c>
      <c r="S27" s="377">
        <v>2.05544286680189</v>
      </c>
      <c r="T27" s="378">
        <f>SUM($S$6:S27)</f>
        <v>48.62745098039219</v>
      </c>
      <c r="U27" s="378">
        <f>100-SUM($S$6:S26)</f>
        <v>53.4279918864097</v>
      </c>
    </row>
    <row r="28" spans="1:21" s="352" customFormat="1" ht="9" x14ac:dyDescent="0.15">
      <c r="A28" s="363" t="s">
        <v>27</v>
      </c>
      <c r="B28" s="364">
        <v>0</v>
      </c>
      <c r="C28" s="364">
        <v>393</v>
      </c>
      <c r="D28" s="364">
        <v>7</v>
      </c>
      <c r="E28" s="364">
        <v>400</v>
      </c>
      <c r="F28" s="388">
        <v>0</v>
      </c>
      <c r="H28" s="598"/>
      <c r="I28" s="365" t="s">
        <v>35</v>
      </c>
      <c r="J28" s="366">
        <v>62</v>
      </c>
      <c r="K28" s="377">
        <v>0.83840432724814096</v>
      </c>
      <c r="L28" s="378">
        <f>SUM($K$6:K28)</f>
        <v>5.7065584854631508</v>
      </c>
      <c r="M28" s="378">
        <f>100-SUM($K$6:K27)</f>
        <v>95.131845841784994</v>
      </c>
      <c r="O28" s="598"/>
      <c r="P28" s="365" t="s">
        <v>22</v>
      </c>
      <c r="Q28" s="382">
        <v>10.3879849812265</v>
      </c>
      <c r="R28" s="366">
        <v>166</v>
      </c>
      <c r="S28" s="377">
        <v>2.2447599729547001</v>
      </c>
      <c r="T28" s="378">
        <f>SUM($S$6:S28)</f>
        <v>50.872210953346894</v>
      </c>
      <c r="U28" s="378">
        <f>100-SUM($S$6:S27)</f>
        <v>51.37254901960781</v>
      </c>
    </row>
    <row r="29" spans="1:21" s="352" customFormat="1" ht="9" x14ac:dyDescent="0.15">
      <c r="A29" s="363" t="s">
        <v>28</v>
      </c>
      <c r="B29" s="364">
        <v>0</v>
      </c>
      <c r="C29" s="364">
        <v>496</v>
      </c>
      <c r="D29" s="364">
        <v>34</v>
      </c>
      <c r="E29" s="364">
        <v>530</v>
      </c>
      <c r="F29" s="388">
        <v>0</v>
      </c>
      <c r="H29" s="598"/>
      <c r="I29" s="365" t="s">
        <v>78</v>
      </c>
      <c r="J29" s="366">
        <v>65</v>
      </c>
      <c r="K29" s="377">
        <v>0.87897227856659899</v>
      </c>
      <c r="L29" s="378">
        <f>SUM($K$6:K29)</f>
        <v>6.58553076402975</v>
      </c>
      <c r="M29" s="378">
        <f>100-SUM($K$6:K28)</f>
        <v>94.293441514536852</v>
      </c>
      <c r="O29" s="598"/>
      <c r="P29" s="365" t="s">
        <v>74</v>
      </c>
      <c r="Q29" s="382">
        <v>10.7899425856266</v>
      </c>
      <c r="R29" s="366">
        <v>545</v>
      </c>
      <c r="S29" s="377">
        <v>7.3698444895199504</v>
      </c>
      <c r="T29" s="378">
        <f>SUM($S$6:S29)</f>
        <v>58.242055442866842</v>
      </c>
      <c r="U29" s="378">
        <f>100-SUM($S$6:S28)</f>
        <v>49.127789046653106</v>
      </c>
    </row>
    <row r="30" spans="1:21" s="352" customFormat="1" ht="9" x14ac:dyDescent="0.15">
      <c r="A30" s="363" t="s">
        <v>29</v>
      </c>
      <c r="B30" s="364">
        <v>0</v>
      </c>
      <c r="C30" s="364">
        <v>103</v>
      </c>
      <c r="D30" s="364">
        <v>1</v>
      </c>
      <c r="E30" s="364">
        <v>104</v>
      </c>
      <c r="F30" s="388">
        <v>0</v>
      </c>
      <c r="H30" s="598"/>
      <c r="I30" s="365" t="s">
        <v>126</v>
      </c>
      <c r="J30" s="366">
        <v>77</v>
      </c>
      <c r="K30" s="377">
        <v>1.04124408384043</v>
      </c>
      <c r="L30" s="378">
        <f>SUM($K$6:K30)</f>
        <v>7.6267748478701805</v>
      </c>
      <c r="M30" s="378">
        <f>100-SUM($K$6:K29)</f>
        <v>93.414469235970245</v>
      </c>
      <c r="O30" s="598"/>
      <c r="P30" s="365" t="s">
        <v>95</v>
      </c>
      <c r="Q30" s="382">
        <v>11.1111111111111</v>
      </c>
      <c r="R30" s="366">
        <v>28</v>
      </c>
      <c r="S30" s="377">
        <v>0.37863421230561201</v>
      </c>
      <c r="T30" s="378">
        <f>SUM($S$6:S30)</f>
        <v>58.620689655172455</v>
      </c>
      <c r="U30" s="378">
        <f>100-SUM($S$6:S29)</f>
        <v>41.757944557133158</v>
      </c>
    </row>
    <row r="31" spans="1:21" s="352" customFormat="1" ht="9" x14ac:dyDescent="0.15">
      <c r="A31" s="363" t="s">
        <v>30</v>
      </c>
      <c r="B31" s="364">
        <v>1445</v>
      </c>
      <c r="C31" s="364">
        <v>10636</v>
      </c>
      <c r="D31" s="364">
        <v>7861</v>
      </c>
      <c r="E31" s="364">
        <v>19942</v>
      </c>
      <c r="F31" s="388">
        <v>7.2460134389730202</v>
      </c>
      <c r="H31" s="598"/>
      <c r="I31" s="365" t="s">
        <v>71</v>
      </c>
      <c r="J31" s="366">
        <v>79</v>
      </c>
      <c r="K31" s="377">
        <v>1.0682893847194099</v>
      </c>
      <c r="L31" s="378">
        <f>SUM($K$6:K31)</f>
        <v>8.6950642325895906</v>
      </c>
      <c r="M31" s="378">
        <f>100-SUM($K$6:K30)</f>
        <v>92.37322515212982</v>
      </c>
      <c r="O31" s="598"/>
      <c r="P31" s="365" t="s">
        <v>31</v>
      </c>
      <c r="Q31" s="382">
        <v>11.1716621253406</v>
      </c>
      <c r="R31" s="366">
        <v>82</v>
      </c>
      <c r="S31" s="377">
        <v>1.10885733603786</v>
      </c>
      <c r="T31" s="378">
        <f>SUM($S$6:S31)</f>
        <v>59.729546991210313</v>
      </c>
      <c r="U31" s="378">
        <f>100-SUM($S$6:S30)</f>
        <v>41.379310344827545</v>
      </c>
    </row>
    <row r="32" spans="1:21" s="352" customFormat="1" ht="9" x14ac:dyDescent="0.15">
      <c r="A32" s="363" t="s">
        <v>31</v>
      </c>
      <c r="B32" s="364">
        <v>82</v>
      </c>
      <c r="C32" s="364">
        <v>522</v>
      </c>
      <c r="D32" s="364">
        <v>130</v>
      </c>
      <c r="E32" s="364">
        <v>734</v>
      </c>
      <c r="F32" s="388">
        <v>11.1716621253406</v>
      </c>
      <c r="H32" s="598"/>
      <c r="I32" s="365" t="s">
        <v>31</v>
      </c>
      <c r="J32" s="366">
        <v>82</v>
      </c>
      <c r="K32" s="377">
        <v>1.10885733603786</v>
      </c>
      <c r="L32" s="378">
        <f>SUM($K$6:K32)</f>
        <v>9.8039215686274499</v>
      </c>
      <c r="M32" s="378">
        <f>100-SUM($K$6:K31)</f>
        <v>91.304935767410413</v>
      </c>
      <c r="O32" s="598"/>
      <c r="P32" s="365" t="s">
        <v>61</v>
      </c>
      <c r="Q32" s="382">
        <v>11.3414391070361</v>
      </c>
      <c r="R32" s="366">
        <v>569</v>
      </c>
      <c r="S32" s="377">
        <v>7.6943881000676102</v>
      </c>
      <c r="T32" s="378">
        <f>SUM($S$6:S32)</f>
        <v>67.423935091277926</v>
      </c>
      <c r="U32" s="378">
        <f>100-SUM($S$6:S31)</f>
        <v>40.270453008789687</v>
      </c>
    </row>
    <row r="33" spans="1:21" s="352" customFormat="1" ht="9" x14ac:dyDescent="0.15">
      <c r="A33" s="363" t="s">
        <v>32</v>
      </c>
      <c r="B33" s="364">
        <v>10</v>
      </c>
      <c r="C33" s="364">
        <v>36</v>
      </c>
      <c r="D33" s="364">
        <v>17</v>
      </c>
      <c r="E33" s="364">
        <v>63</v>
      </c>
      <c r="F33" s="388">
        <v>15.8730158730159</v>
      </c>
      <c r="H33" s="599"/>
      <c r="I33" s="367" t="s">
        <v>21</v>
      </c>
      <c r="J33" s="368">
        <v>93</v>
      </c>
      <c r="K33" s="379">
        <v>1.25760649087221</v>
      </c>
      <c r="L33" s="380">
        <f>SUM($K$6:K33)</f>
        <v>11.061528059499659</v>
      </c>
      <c r="M33" s="380">
        <f>100-SUM($K$6:K32)</f>
        <v>90.196078431372555</v>
      </c>
      <c r="O33" s="598"/>
      <c r="P33" s="365" t="s">
        <v>127</v>
      </c>
      <c r="Q33" s="382">
        <v>11.3532691332995</v>
      </c>
      <c r="R33" s="366">
        <v>224</v>
      </c>
      <c r="S33" s="377">
        <v>3.0290736984449</v>
      </c>
      <c r="T33" s="378">
        <f>SUM($S$6:S33)</f>
        <v>70.45300878972283</v>
      </c>
      <c r="U33" s="378">
        <f>100-SUM($S$6:S32)</f>
        <v>32.576064908722074</v>
      </c>
    </row>
    <row r="34" spans="1:21" s="352" customFormat="1" ht="9" x14ac:dyDescent="0.15">
      <c r="A34" s="363" t="s">
        <v>33</v>
      </c>
      <c r="B34" s="364">
        <v>0</v>
      </c>
      <c r="C34" s="364">
        <v>258</v>
      </c>
      <c r="D34" s="364">
        <v>21</v>
      </c>
      <c r="E34" s="364">
        <v>279</v>
      </c>
      <c r="F34" s="388">
        <v>0</v>
      </c>
      <c r="H34" s="597" t="s">
        <v>133</v>
      </c>
      <c r="I34" s="361" t="s">
        <v>34</v>
      </c>
      <c r="J34" s="362">
        <v>105</v>
      </c>
      <c r="K34" s="375">
        <v>1.4198782961460401</v>
      </c>
      <c r="L34" s="376">
        <f>SUM($K$6:K34)</f>
        <v>12.481406355645699</v>
      </c>
      <c r="M34" s="376">
        <f>100-SUM($K$6:K33)</f>
        <v>88.938471940500335</v>
      </c>
      <c r="O34" s="598"/>
      <c r="P34" s="365" t="s">
        <v>8</v>
      </c>
      <c r="Q34" s="382">
        <v>11.5071283095723</v>
      </c>
      <c r="R34" s="366">
        <v>113</v>
      </c>
      <c r="S34" s="377">
        <v>1.5280594996619301</v>
      </c>
      <c r="T34" s="378">
        <f>SUM($S$6:S34)</f>
        <v>71.981068289384766</v>
      </c>
      <c r="U34" s="378">
        <f>100-SUM($S$6:S33)</f>
        <v>29.54699121027717</v>
      </c>
    </row>
    <row r="35" spans="1:21" s="352" customFormat="1" ht="9" x14ac:dyDescent="0.15">
      <c r="A35" s="363" t="s">
        <v>34</v>
      </c>
      <c r="B35" s="364">
        <v>105</v>
      </c>
      <c r="C35" s="364">
        <v>2374</v>
      </c>
      <c r="D35" s="364">
        <v>468</v>
      </c>
      <c r="E35" s="364">
        <v>2947</v>
      </c>
      <c r="F35" s="388">
        <v>3.5629453681710199</v>
      </c>
      <c r="H35" s="598"/>
      <c r="I35" s="365" t="s">
        <v>8</v>
      </c>
      <c r="J35" s="366">
        <v>113</v>
      </c>
      <c r="K35" s="377">
        <v>1.5280594996619301</v>
      </c>
      <c r="L35" s="378">
        <f>SUM($K$6:K35)</f>
        <v>14.00946585530763</v>
      </c>
      <c r="M35" s="378">
        <f>100-SUM($K$6:K34)</f>
        <v>87.518593644354297</v>
      </c>
      <c r="O35" s="598"/>
      <c r="P35" s="365" t="s">
        <v>16</v>
      </c>
      <c r="Q35" s="382">
        <v>11.6883116883117</v>
      </c>
      <c r="R35" s="366">
        <v>27</v>
      </c>
      <c r="S35" s="377">
        <v>0.36511156186612598</v>
      </c>
      <c r="T35" s="378">
        <f>SUM($S$6:S35)</f>
        <v>72.346179851250895</v>
      </c>
      <c r="U35" s="378">
        <f>100-SUM($S$6:S34)</f>
        <v>28.018931710615234</v>
      </c>
    </row>
    <row r="36" spans="1:21" s="352" customFormat="1" ht="9" x14ac:dyDescent="0.15">
      <c r="A36" s="363" t="s">
        <v>35</v>
      </c>
      <c r="B36" s="364">
        <v>62</v>
      </c>
      <c r="C36" s="364">
        <v>512</v>
      </c>
      <c r="D36" s="364">
        <v>47</v>
      </c>
      <c r="E36" s="364">
        <v>621</v>
      </c>
      <c r="F36" s="388">
        <v>9.9838969404186795</v>
      </c>
      <c r="H36" s="598"/>
      <c r="I36" s="365" t="s">
        <v>102</v>
      </c>
      <c r="J36" s="366">
        <v>116</v>
      </c>
      <c r="K36" s="377">
        <v>1.5686274509803899</v>
      </c>
      <c r="L36" s="378">
        <f>SUM($K$6:K36)</f>
        <v>15.57809330628802</v>
      </c>
      <c r="M36" s="378">
        <f>100-SUM($K$6:K35)</f>
        <v>85.990534144692376</v>
      </c>
      <c r="O36" s="599"/>
      <c r="P36" s="367" t="s">
        <v>88</v>
      </c>
      <c r="Q36" s="383">
        <v>11.9239209948793</v>
      </c>
      <c r="R36" s="368">
        <v>163</v>
      </c>
      <c r="S36" s="379">
        <v>2.2041920216362398</v>
      </c>
      <c r="T36" s="380">
        <f>SUM($S$6:S36)</f>
        <v>74.550371872887141</v>
      </c>
      <c r="U36" s="380">
        <f>100-SUM($S$6:S35)</f>
        <v>27.653820148749105</v>
      </c>
    </row>
    <row r="37" spans="1:21" s="352" customFormat="1" ht="9" x14ac:dyDescent="0.15">
      <c r="A37" s="363" t="s">
        <v>36</v>
      </c>
      <c r="B37" s="364">
        <v>0</v>
      </c>
      <c r="C37" s="364">
        <v>219</v>
      </c>
      <c r="D37" s="364">
        <v>26</v>
      </c>
      <c r="E37" s="364">
        <v>245</v>
      </c>
      <c r="F37" s="388">
        <v>0</v>
      </c>
      <c r="H37" s="598"/>
      <c r="I37" s="365" t="s">
        <v>45</v>
      </c>
      <c r="J37" s="366">
        <v>117</v>
      </c>
      <c r="K37" s="377">
        <v>1.58215010141988</v>
      </c>
      <c r="L37" s="378">
        <f>SUM($K$6:K37)</f>
        <v>17.160243407707899</v>
      </c>
      <c r="M37" s="378">
        <f>100-SUM($K$6:K36)</f>
        <v>84.421906693711975</v>
      </c>
      <c r="O37" s="597" t="s">
        <v>139</v>
      </c>
      <c r="P37" s="361" t="s">
        <v>59</v>
      </c>
      <c r="Q37" s="381">
        <v>12.154696132596699</v>
      </c>
      <c r="R37" s="362">
        <v>22</v>
      </c>
      <c r="S37" s="386">
        <v>0.297498309668695</v>
      </c>
      <c r="T37" s="376">
        <f>SUM($S$6:S37)</f>
        <v>74.847870182555837</v>
      </c>
      <c r="U37" s="376">
        <f>100-SUM($S$6:S36)</f>
        <v>25.449628127112859</v>
      </c>
    </row>
    <row r="38" spans="1:21" s="352" customFormat="1" ht="9" x14ac:dyDescent="0.15">
      <c r="A38" s="363" t="s">
        <v>37</v>
      </c>
      <c r="B38" s="364">
        <v>0</v>
      </c>
      <c r="C38" s="364">
        <v>70</v>
      </c>
      <c r="D38" s="364">
        <v>9</v>
      </c>
      <c r="E38" s="364">
        <v>79</v>
      </c>
      <c r="F38" s="388">
        <v>0</v>
      </c>
      <c r="H38" s="598"/>
      <c r="I38" s="365" t="s">
        <v>103</v>
      </c>
      <c r="J38" s="366">
        <v>152</v>
      </c>
      <c r="K38" s="377">
        <v>2.05544286680189</v>
      </c>
      <c r="L38" s="378">
        <f>SUM($K$6:K38)</f>
        <v>19.215686274509789</v>
      </c>
      <c r="M38" s="378">
        <f>100-SUM($K$6:K37)</f>
        <v>82.839756592292105</v>
      </c>
      <c r="O38" s="598"/>
      <c r="P38" s="365" t="s">
        <v>70</v>
      </c>
      <c r="Q38" s="382">
        <v>12.307692307692299</v>
      </c>
      <c r="R38" s="366">
        <v>16</v>
      </c>
      <c r="S38" s="377">
        <v>0.216362407031778</v>
      </c>
      <c r="T38" s="378">
        <f>SUM($S$6:S38)</f>
        <v>75.064232589587618</v>
      </c>
      <c r="U38" s="378">
        <f>100-SUM($S$6:S37)</f>
        <v>25.152129817444163</v>
      </c>
    </row>
    <row r="39" spans="1:21" s="352" customFormat="1" ht="9" x14ac:dyDescent="0.15">
      <c r="A39" s="363" t="s">
        <v>38</v>
      </c>
      <c r="B39" s="364">
        <v>329</v>
      </c>
      <c r="C39" s="364">
        <v>3049</v>
      </c>
      <c r="D39" s="364">
        <v>1270</v>
      </c>
      <c r="E39" s="364">
        <v>4648</v>
      </c>
      <c r="F39" s="388">
        <v>7.0783132530120501</v>
      </c>
      <c r="H39" s="598"/>
      <c r="I39" s="365" t="s">
        <v>77</v>
      </c>
      <c r="J39" s="366">
        <v>154</v>
      </c>
      <c r="K39" s="377">
        <v>2.0824881676808702</v>
      </c>
      <c r="L39" s="378">
        <f>SUM($K$6:K39)</f>
        <v>21.29817444219066</v>
      </c>
      <c r="M39" s="378">
        <f>100-SUM($K$6:K38)</f>
        <v>80.784313725490208</v>
      </c>
      <c r="O39" s="598"/>
      <c r="P39" s="365" t="s">
        <v>26</v>
      </c>
      <c r="Q39" s="382">
        <v>12.407472682411001</v>
      </c>
      <c r="R39" s="366">
        <v>352</v>
      </c>
      <c r="S39" s="377">
        <v>4.7599729546991201</v>
      </c>
      <c r="T39" s="378">
        <f>SUM($S$6:S39)</f>
        <v>79.824205544286741</v>
      </c>
      <c r="U39" s="378">
        <f>100-SUM($S$6:S38)</f>
        <v>24.935767410412382</v>
      </c>
    </row>
    <row r="40" spans="1:21" s="352" customFormat="1" ht="9" x14ac:dyDescent="0.15">
      <c r="A40" s="363" t="s">
        <v>39</v>
      </c>
      <c r="B40" s="364">
        <v>0</v>
      </c>
      <c r="C40" s="364">
        <v>448</v>
      </c>
      <c r="D40" s="364">
        <v>75</v>
      </c>
      <c r="E40" s="364">
        <v>523</v>
      </c>
      <c r="F40" s="388">
        <v>0</v>
      </c>
      <c r="H40" s="598"/>
      <c r="I40" s="365" t="s">
        <v>88</v>
      </c>
      <c r="J40" s="366">
        <v>163</v>
      </c>
      <c r="K40" s="377">
        <v>2.2041920216362398</v>
      </c>
      <c r="L40" s="378">
        <f>SUM($K$6:K40)</f>
        <v>23.502366463826899</v>
      </c>
      <c r="M40" s="378">
        <f>100-SUM($K$6:K39)</f>
        <v>78.701825557809343</v>
      </c>
      <c r="O40" s="598"/>
      <c r="P40" s="365" t="s">
        <v>71</v>
      </c>
      <c r="Q40" s="382">
        <v>13.188647746243699</v>
      </c>
      <c r="R40" s="366">
        <v>79</v>
      </c>
      <c r="S40" s="377">
        <v>1.0682893847194099</v>
      </c>
      <c r="T40" s="378">
        <f>SUM($S$6:S40)</f>
        <v>80.892494929006148</v>
      </c>
      <c r="U40" s="378">
        <f>100-SUM($S$6:S39)</f>
        <v>20.175794455713259</v>
      </c>
    </row>
    <row r="41" spans="1:21" s="352" customFormat="1" ht="9" x14ac:dyDescent="0.15">
      <c r="A41" s="363" t="s">
        <v>40</v>
      </c>
      <c r="B41" s="364">
        <v>0</v>
      </c>
      <c r="C41" s="364">
        <v>259</v>
      </c>
      <c r="D41" s="364">
        <v>60</v>
      </c>
      <c r="E41" s="364">
        <v>319</v>
      </c>
      <c r="F41" s="388">
        <v>0</v>
      </c>
      <c r="H41" s="598"/>
      <c r="I41" s="365" t="s">
        <v>22</v>
      </c>
      <c r="J41" s="366">
        <v>166</v>
      </c>
      <c r="K41" s="377">
        <v>2.2447599729547001</v>
      </c>
      <c r="L41" s="378">
        <f>SUM($K$6:K41)</f>
        <v>25.747126436781599</v>
      </c>
      <c r="M41" s="378">
        <f>100-SUM($K$6:K40)</f>
        <v>76.497633536173097</v>
      </c>
      <c r="O41" s="598"/>
      <c r="P41" s="365" t="s">
        <v>82</v>
      </c>
      <c r="Q41" s="382">
        <v>13.235294117647101</v>
      </c>
      <c r="R41" s="366">
        <v>9</v>
      </c>
      <c r="S41" s="377">
        <v>0.121703853955375</v>
      </c>
      <c r="T41" s="378">
        <f>SUM($S$6:S41)</f>
        <v>81.014198782961529</v>
      </c>
      <c r="U41" s="378">
        <f>100-SUM($S$6:S40)</f>
        <v>19.107505070993852</v>
      </c>
    </row>
    <row r="42" spans="1:21" s="352" customFormat="1" ht="9" x14ac:dyDescent="0.15">
      <c r="A42" s="363" t="s">
        <v>41</v>
      </c>
      <c r="B42" s="364">
        <v>0</v>
      </c>
      <c r="C42" s="364">
        <v>308</v>
      </c>
      <c r="D42" s="364">
        <v>57</v>
      </c>
      <c r="E42" s="364">
        <v>365</v>
      </c>
      <c r="F42" s="388">
        <v>0</v>
      </c>
      <c r="H42" s="598"/>
      <c r="I42" s="365" t="s">
        <v>48</v>
      </c>
      <c r="J42" s="366">
        <v>166</v>
      </c>
      <c r="K42" s="377">
        <v>2.2447599729547001</v>
      </c>
      <c r="L42" s="378">
        <f>SUM($K$6:K42)</f>
        <v>27.991886409736299</v>
      </c>
      <c r="M42" s="378">
        <f>100-SUM($K$6:K41)</f>
        <v>74.252873563218401</v>
      </c>
      <c r="O42" s="598"/>
      <c r="P42" s="365" t="s">
        <v>23</v>
      </c>
      <c r="Q42" s="382">
        <v>13.298271975957899</v>
      </c>
      <c r="R42" s="366">
        <v>177</v>
      </c>
      <c r="S42" s="377">
        <v>2.3935091277890499</v>
      </c>
      <c r="T42" s="378">
        <f>SUM($S$6:S42)</f>
        <v>83.407707910750574</v>
      </c>
      <c r="U42" s="378">
        <f>100-SUM($S$6:S41)</f>
        <v>18.985801217038471</v>
      </c>
    </row>
    <row r="43" spans="1:21" s="352" customFormat="1" ht="9" x14ac:dyDescent="0.15">
      <c r="A43" s="363" t="s">
        <v>42</v>
      </c>
      <c r="B43" s="364">
        <v>0</v>
      </c>
      <c r="C43" s="364">
        <v>110</v>
      </c>
      <c r="D43" s="364">
        <v>19</v>
      </c>
      <c r="E43" s="364">
        <v>129</v>
      </c>
      <c r="F43" s="388">
        <v>0</v>
      </c>
      <c r="H43" s="598"/>
      <c r="I43" s="365" t="s">
        <v>23</v>
      </c>
      <c r="J43" s="366">
        <v>177</v>
      </c>
      <c r="K43" s="377">
        <v>2.3935091277890499</v>
      </c>
      <c r="L43" s="378">
        <f>SUM($K$6:K43)</f>
        <v>30.385395537525348</v>
      </c>
      <c r="M43" s="378">
        <f>100-SUM($K$6:K42)</f>
        <v>72.008113590263704</v>
      </c>
      <c r="O43" s="598"/>
      <c r="P43" s="365" t="s">
        <v>45</v>
      </c>
      <c r="Q43" s="382">
        <v>13.604651162790701</v>
      </c>
      <c r="R43" s="366">
        <v>117</v>
      </c>
      <c r="S43" s="377">
        <v>1.58215010141988</v>
      </c>
      <c r="T43" s="378">
        <f>SUM($S$6:S43)</f>
        <v>84.989858012170458</v>
      </c>
      <c r="U43" s="378">
        <f>100-SUM($S$6:S42)</f>
        <v>16.592292089249426</v>
      </c>
    </row>
    <row r="44" spans="1:21" s="352" customFormat="1" ht="9" x14ac:dyDescent="0.15">
      <c r="A44" s="363" t="s">
        <v>43</v>
      </c>
      <c r="B44" s="364">
        <v>0</v>
      </c>
      <c r="C44" s="364">
        <v>129</v>
      </c>
      <c r="D44" s="364">
        <v>83</v>
      </c>
      <c r="E44" s="364">
        <v>212</v>
      </c>
      <c r="F44" s="388">
        <v>0</v>
      </c>
      <c r="H44" s="599"/>
      <c r="I44" s="367" t="s">
        <v>73</v>
      </c>
      <c r="J44" s="368">
        <v>195</v>
      </c>
      <c r="K44" s="379">
        <v>2.6369168356997998</v>
      </c>
      <c r="L44" s="380">
        <f>SUM($K$6:K44)</f>
        <v>33.022312373225148</v>
      </c>
      <c r="M44" s="380">
        <f>100-SUM($K$6:K43)</f>
        <v>69.614604462474659</v>
      </c>
      <c r="O44" s="598"/>
      <c r="P44" s="365" t="s">
        <v>12</v>
      </c>
      <c r="Q44" s="382">
        <v>13.625023987718301</v>
      </c>
      <c r="R44" s="366">
        <v>710</v>
      </c>
      <c r="S44" s="377">
        <v>9.6010818120351598</v>
      </c>
      <c r="T44" s="378">
        <f>SUM($S$6:S44)</f>
        <v>94.59093982420562</v>
      </c>
      <c r="U44" s="378">
        <f>100-SUM($S$6:S43)</f>
        <v>15.010141987829542</v>
      </c>
    </row>
    <row r="45" spans="1:21" s="352" customFormat="1" ht="9" x14ac:dyDescent="0.15">
      <c r="A45" s="363" t="s">
        <v>44</v>
      </c>
      <c r="B45" s="364">
        <v>17</v>
      </c>
      <c r="C45" s="364">
        <v>32</v>
      </c>
      <c r="D45" s="364">
        <v>17</v>
      </c>
      <c r="E45" s="364">
        <v>66</v>
      </c>
      <c r="F45" s="388">
        <v>25.7575757575758</v>
      </c>
      <c r="H45" s="597" t="s">
        <v>134</v>
      </c>
      <c r="I45" s="361" t="s">
        <v>127</v>
      </c>
      <c r="J45" s="362">
        <v>224</v>
      </c>
      <c r="K45" s="375">
        <v>3.0290736984449</v>
      </c>
      <c r="L45" s="376">
        <f>SUM($K$6:K45)</f>
        <v>36.051386071670045</v>
      </c>
      <c r="M45" s="376">
        <f>100-SUM($K$6:K44)</f>
        <v>66.977687626774852</v>
      </c>
      <c r="O45" s="599"/>
      <c r="P45" s="367" t="s">
        <v>105</v>
      </c>
      <c r="Q45" s="383">
        <v>14</v>
      </c>
      <c r="R45" s="368">
        <v>21</v>
      </c>
      <c r="S45" s="379">
        <v>0.28397565922920898</v>
      </c>
      <c r="T45" s="380">
        <f>SUM($S$6:S45)</f>
        <v>94.874915483434833</v>
      </c>
      <c r="U45" s="380">
        <f>100-SUM($S$6:S44)</f>
        <v>5.4090601757943801</v>
      </c>
    </row>
    <row r="46" spans="1:21" s="352" customFormat="1" ht="9" x14ac:dyDescent="0.15">
      <c r="A46" s="363" t="s">
        <v>45</v>
      </c>
      <c r="B46" s="364">
        <v>117</v>
      </c>
      <c r="C46" s="364">
        <v>617</v>
      </c>
      <c r="D46" s="364">
        <v>126</v>
      </c>
      <c r="E46" s="364">
        <v>860</v>
      </c>
      <c r="F46" s="388">
        <v>13.604651162790701</v>
      </c>
      <c r="H46" s="598"/>
      <c r="I46" s="365" t="s">
        <v>117</v>
      </c>
      <c r="J46" s="366">
        <v>226</v>
      </c>
      <c r="K46" s="377">
        <v>3.05611899932387</v>
      </c>
      <c r="L46" s="378">
        <f>SUM($K$6:K46)</f>
        <v>39.107505070993916</v>
      </c>
      <c r="M46" s="378">
        <f>100-SUM($K$6:K45)</f>
        <v>63.948613928329955</v>
      </c>
      <c r="O46" s="597" t="s">
        <v>140</v>
      </c>
      <c r="P46" s="361" t="s">
        <v>32</v>
      </c>
      <c r="Q46" s="381">
        <v>15.8730158730159</v>
      </c>
      <c r="R46" s="362">
        <v>10</v>
      </c>
      <c r="S46" s="386">
        <v>0.135226504394861</v>
      </c>
      <c r="T46" s="376">
        <f>SUM($S$6:S46)</f>
        <v>95.010141987829698</v>
      </c>
      <c r="U46" s="376">
        <f>100-SUM($S$6:S45)</f>
        <v>5.1250845165651668</v>
      </c>
    </row>
    <row r="47" spans="1:21" s="352" customFormat="1" ht="9" x14ac:dyDescent="0.15">
      <c r="A47" s="363" t="s">
        <v>46</v>
      </c>
      <c r="B47" s="364">
        <v>0</v>
      </c>
      <c r="C47" s="364">
        <v>487</v>
      </c>
      <c r="D47" s="364">
        <v>204</v>
      </c>
      <c r="E47" s="364">
        <v>691</v>
      </c>
      <c r="F47" s="388">
        <v>0</v>
      </c>
      <c r="H47" s="598"/>
      <c r="I47" s="365" t="s">
        <v>38</v>
      </c>
      <c r="J47" s="366">
        <v>329</v>
      </c>
      <c r="K47" s="377">
        <v>4.4489519945909404</v>
      </c>
      <c r="L47" s="378">
        <f>SUM($K$6:K47)</f>
        <v>43.556457065584858</v>
      </c>
      <c r="M47" s="378">
        <f>100-SUM($K$6:K46)</f>
        <v>60.892494929006084</v>
      </c>
      <c r="O47" s="598"/>
      <c r="P47" s="365" t="s">
        <v>111</v>
      </c>
      <c r="Q47" s="382">
        <v>17.040358744394599</v>
      </c>
      <c r="R47" s="366">
        <v>38</v>
      </c>
      <c r="S47" s="377">
        <v>0.51386071670047295</v>
      </c>
      <c r="T47" s="378">
        <f>SUM($S$6:S47)</f>
        <v>95.524002704530176</v>
      </c>
      <c r="U47" s="378">
        <f>100-SUM($S$6:S46)</f>
        <v>4.989858012170302</v>
      </c>
    </row>
    <row r="48" spans="1:21" s="352" customFormat="1" ht="9" x14ac:dyDescent="0.15">
      <c r="A48" s="363" t="s">
        <v>47</v>
      </c>
      <c r="B48" s="364">
        <v>0</v>
      </c>
      <c r="C48" s="364">
        <v>277</v>
      </c>
      <c r="D48" s="364">
        <v>34</v>
      </c>
      <c r="E48" s="364">
        <v>311</v>
      </c>
      <c r="F48" s="388">
        <v>0</v>
      </c>
      <c r="H48" s="599"/>
      <c r="I48" s="367" t="s">
        <v>26</v>
      </c>
      <c r="J48" s="368">
        <v>352</v>
      </c>
      <c r="K48" s="379">
        <v>4.7599729546991201</v>
      </c>
      <c r="L48" s="380">
        <f>SUM($K$6:K48)</f>
        <v>48.316430020283981</v>
      </c>
      <c r="M48" s="380">
        <f>100-SUM($K$6:K47)</f>
        <v>56.443542934415142</v>
      </c>
      <c r="O48" s="598"/>
      <c r="P48" s="365" t="s">
        <v>83</v>
      </c>
      <c r="Q48" s="382">
        <v>21.428571428571399</v>
      </c>
      <c r="R48" s="366">
        <v>15</v>
      </c>
      <c r="S48" s="377">
        <v>0.202839756592292</v>
      </c>
      <c r="T48" s="378">
        <f>SUM($S$6:S48)</f>
        <v>95.726842461122473</v>
      </c>
      <c r="U48" s="378">
        <f>100-SUM($S$6:S47)</f>
        <v>4.4759972954698242</v>
      </c>
    </row>
    <row r="49" spans="1:21" s="352" customFormat="1" ht="9" x14ac:dyDescent="0.15">
      <c r="A49" s="363" t="s">
        <v>48</v>
      </c>
      <c r="B49" s="364">
        <v>166</v>
      </c>
      <c r="C49" s="364">
        <v>2468</v>
      </c>
      <c r="D49" s="364">
        <v>661</v>
      </c>
      <c r="E49" s="364">
        <v>3295</v>
      </c>
      <c r="F49" s="388">
        <v>5.0379362670713199</v>
      </c>
      <c r="H49" s="597" t="s">
        <v>135</v>
      </c>
      <c r="I49" s="361" t="s">
        <v>74</v>
      </c>
      <c r="J49" s="362">
        <v>545</v>
      </c>
      <c r="K49" s="375">
        <v>7.3698444895199504</v>
      </c>
      <c r="L49" s="376">
        <f>SUM($K$6:K49)</f>
        <v>55.68627450980393</v>
      </c>
      <c r="M49" s="376">
        <f>100-SUM($K$6:K48)</f>
        <v>51.683569979716019</v>
      </c>
      <c r="O49" s="598"/>
      <c r="P49" s="365" t="s">
        <v>102</v>
      </c>
      <c r="Q49" s="382">
        <v>21.601489757914301</v>
      </c>
      <c r="R49" s="366">
        <v>116</v>
      </c>
      <c r="S49" s="377">
        <v>1.5686274509803899</v>
      </c>
      <c r="T49" s="378">
        <f>SUM($S$6:S49)</f>
        <v>97.29546991210286</v>
      </c>
      <c r="U49" s="378">
        <f>100-SUM($S$6:S48)</f>
        <v>4.2731575388775269</v>
      </c>
    </row>
    <row r="50" spans="1:21" s="352" customFormat="1" ht="9" x14ac:dyDescent="0.15">
      <c r="A50" s="363" t="s">
        <v>49</v>
      </c>
      <c r="B50" s="364">
        <v>0</v>
      </c>
      <c r="C50" s="364">
        <v>117</v>
      </c>
      <c r="D50" s="364">
        <v>5</v>
      </c>
      <c r="E50" s="364">
        <v>122</v>
      </c>
      <c r="F50" s="388">
        <v>0</v>
      </c>
      <c r="H50" s="598"/>
      <c r="I50" s="365" t="s">
        <v>93</v>
      </c>
      <c r="J50" s="366">
        <v>553</v>
      </c>
      <c r="K50" s="377">
        <v>7.4780256930358302</v>
      </c>
      <c r="L50" s="378">
        <f>SUM($K$6:K50)</f>
        <v>63.164300202839762</v>
      </c>
      <c r="M50" s="378">
        <f>100-SUM($K$6:K49)</f>
        <v>44.31372549019607</v>
      </c>
      <c r="O50" s="598"/>
      <c r="P50" s="365" t="s">
        <v>21</v>
      </c>
      <c r="Q50" s="382">
        <v>23.192019950124699</v>
      </c>
      <c r="R50" s="366">
        <v>93</v>
      </c>
      <c r="S50" s="377">
        <v>1.25760649087221</v>
      </c>
      <c r="T50" s="378">
        <f>SUM($S$6:S50)</f>
        <v>98.553076402975066</v>
      </c>
      <c r="U50" s="378">
        <f>100-SUM($S$6:S49)</f>
        <v>2.7045300878971403</v>
      </c>
    </row>
    <row r="51" spans="1:21" s="352" customFormat="1" ht="9" x14ac:dyDescent="0.15">
      <c r="A51" s="363" t="s">
        <v>50</v>
      </c>
      <c r="B51" s="364">
        <v>6</v>
      </c>
      <c r="C51" s="364">
        <v>67</v>
      </c>
      <c r="D51" s="364">
        <v>5</v>
      </c>
      <c r="E51" s="364">
        <v>78</v>
      </c>
      <c r="F51" s="388">
        <v>7.6923076923076898</v>
      </c>
      <c r="H51" s="598"/>
      <c r="I51" s="365" t="s">
        <v>61</v>
      </c>
      <c r="J51" s="366">
        <v>569</v>
      </c>
      <c r="K51" s="377">
        <v>7.6943881000676102</v>
      </c>
      <c r="L51" s="378">
        <f>SUM($K$6:K51)</f>
        <v>70.858688302907368</v>
      </c>
      <c r="M51" s="378">
        <f>100-SUM($K$6:K50)</f>
        <v>36.835699797160238</v>
      </c>
      <c r="O51" s="599"/>
      <c r="P51" s="367" t="s">
        <v>96</v>
      </c>
      <c r="Q51" s="383">
        <v>23.584905660377402</v>
      </c>
      <c r="R51" s="368">
        <v>25</v>
      </c>
      <c r="S51" s="379">
        <v>0.33806626098715298</v>
      </c>
      <c r="T51" s="380">
        <f>SUM($S$6:S51)</f>
        <v>98.891142663962214</v>
      </c>
      <c r="U51" s="380">
        <f>100-SUM($S$6:S50)</f>
        <v>1.4469235970249343</v>
      </c>
    </row>
    <row r="52" spans="1:21" s="352" customFormat="1" ht="9" x14ac:dyDescent="0.15">
      <c r="A52" s="363" t="s">
        <v>51</v>
      </c>
      <c r="B52" s="364">
        <v>0</v>
      </c>
      <c r="C52" s="364">
        <v>271</v>
      </c>
      <c r="D52" s="364">
        <v>35</v>
      </c>
      <c r="E52" s="364">
        <v>306</v>
      </c>
      <c r="F52" s="388">
        <v>0</v>
      </c>
      <c r="H52" s="598"/>
      <c r="I52" s="365" t="s">
        <v>12</v>
      </c>
      <c r="J52" s="366">
        <v>710</v>
      </c>
      <c r="K52" s="377">
        <v>9.6010818120351598</v>
      </c>
      <c r="L52" s="378">
        <f>SUM($K$6:K52)</f>
        <v>80.459770114942529</v>
      </c>
      <c r="M52" s="378">
        <f>100-SUM($K$6:K51)</f>
        <v>29.141311697092632</v>
      </c>
      <c r="O52" s="600" t="s">
        <v>141</v>
      </c>
      <c r="P52" s="361" t="s">
        <v>44</v>
      </c>
      <c r="Q52" s="381">
        <v>25.7575757575758</v>
      </c>
      <c r="R52" s="362">
        <v>17</v>
      </c>
      <c r="S52" s="386">
        <v>0.229885057471264</v>
      </c>
      <c r="T52" s="376">
        <f>SUM($S$6:S52)</f>
        <v>99.121027721433478</v>
      </c>
      <c r="U52" s="376">
        <f>100-SUM($S$6:S51)</f>
        <v>1.1088573360377865</v>
      </c>
    </row>
    <row r="53" spans="1:21" s="352" customFormat="1" ht="9" x14ac:dyDescent="0.15">
      <c r="A53" s="363" t="s">
        <v>52</v>
      </c>
      <c r="B53" s="364">
        <v>6</v>
      </c>
      <c r="C53" s="364">
        <v>105</v>
      </c>
      <c r="D53" s="364">
        <v>5</v>
      </c>
      <c r="E53" s="364">
        <v>116</v>
      </c>
      <c r="F53" s="388">
        <v>5.1724137931034502</v>
      </c>
      <c r="H53" s="599"/>
      <c r="I53" s="367" t="s">
        <v>30</v>
      </c>
      <c r="J53" s="368">
        <v>1445</v>
      </c>
      <c r="K53" s="379">
        <v>19.540229885057499</v>
      </c>
      <c r="L53" s="380">
        <f>SUM($K$6:K53)</f>
        <v>100.00000000000003</v>
      </c>
      <c r="M53" s="380">
        <f>100-SUM($K$6:K52)</f>
        <v>19.540229885057471</v>
      </c>
      <c r="O53" s="600"/>
      <c r="P53" s="367" t="s">
        <v>78</v>
      </c>
      <c r="Q53" s="383">
        <v>31.553398058252402</v>
      </c>
      <c r="R53" s="368">
        <v>65</v>
      </c>
      <c r="S53" s="379">
        <v>0.87897227856659899</v>
      </c>
      <c r="T53" s="380">
        <f>SUM($S$6:S53)</f>
        <v>100.00000000000007</v>
      </c>
      <c r="U53" s="380">
        <f>100-SUM($S$6:S52)</f>
        <v>0.87897227856652194</v>
      </c>
    </row>
    <row r="54" spans="1:21" s="352" customFormat="1" ht="9" x14ac:dyDescent="0.15">
      <c r="A54" s="363" t="s">
        <v>53</v>
      </c>
      <c r="B54" s="364">
        <v>0</v>
      </c>
      <c r="C54" s="364">
        <v>147</v>
      </c>
      <c r="D54" s="364">
        <v>13</v>
      </c>
      <c r="E54" s="364">
        <v>160</v>
      </c>
      <c r="F54" s="388">
        <v>0</v>
      </c>
      <c r="H54" s="354"/>
      <c r="I54" s="354"/>
      <c r="J54" s="354"/>
      <c r="K54" s="354"/>
      <c r="L54" s="355"/>
      <c r="M54" s="355"/>
      <c r="O54" s="354"/>
      <c r="P54" s="354"/>
      <c r="Q54" s="354"/>
      <c r="R54" s="354"/>
      <c r="S54" s="354"/>
      <c r="T54" s="356"/>
      <c r="U54" s="356"/>
    </row>
    <row r="55" spans="1:21" s="352" customFormat="1" ht="9" x14ac:dyDescent="0.15">
      <c r="A55" s="363" t="s">
        <v>54</v>
      </c>
      <c r="B55" s="364">
        <v>0</v>
      </c>
      <c r="C55" s="364">
        <v>258</v>
      </c>
      <c r="D55" s="364">
        <v>80</v>
      </c>
      <c r="E55" s="364">
        <v>338</v>
      </c>
      <c r="F55" s="388">
        <v>0</v>
      </c>
      <c r="H55" s="354"/>
      <c r="I55" s="354"/>
      <c r="J55" s="354"/>
      <c r="K55" s="354"/>
      <c r="L55" s="355"/>
      <c r="M55" s="355"/>
      <c r="O55" s="354"/>
      <c r="P55" s="354"/>
      <c r="Q55" s="354"/>
      <c r="R55" s="354"/>
      <c r="S55" s="354"/>
      <c r="T55" s="356"/>
      <c r="U55" s="356"/>
    </row>
    <row r="56" spans="1:21" s="352" customFormat="1" ht="9" x14ac:dyDescent="0.15">
      <c r="A56" s="363" t="s">
        <v>55</v>
      </c>
      <c r="B56" s="364">
        <v>34</v>
      </c>
      <c r="C56" s="364">
        <v>277</v>
      </c>
      <c r="D56" s="364">
        <v>66</v>
      </c>
      <c r="E56" s="364">
        <v>377</v>
      </c>
      <c r="F56" s="388">
        <v>9.0185676392573004</v>
      </c>
      <c r="H56" s="354"/>
      <c r="I56" s="354"/>
      <c r="J56" s="354"/>
      <c r="K56" s="354"/>
      <c r="L56" s="355"/>
      <c r="M56" s="355"/>
      <c r="O56" s="354"/>
      <c r="P56" s="354"/>
      <c r="Q56" s="354"/>
      <c r="R56" s="354"/>
      <c r="S56" s="354"/>
      <c r="T56" s="356"/>
      <c r="U56" s="356"/>
    </row>
    <row r="57" spans="1:21" s="352" customFormat="1" ht="9" x14ac:dyDescent="0.15">
      <c r="A57" s="363" t="s">
        <v>56</v>
      </c>
      <c r="B57" s="364">
        <v>0</v>
      </c>
      <c r="C57" s="364">
        <v>143</v>
      </c>
      <c r="D57" s="364">
        <v>4</v>
      </c>
      <c r="E57" s="364">
        <v>147</v>
      </c>
      <c r="F57" s="388">
        <v>0</v>
      </c>
      <c r="H57" s="354"/>
      <c r="I57" s="354"/>
      <c r="J57" s="354"/>
      <c r="K57" s="354"/>
      <c r="L57" s="355"/>
      <c r="M57" s="355"/>
      <c r="O57" s="354"/>
      <c r="P57" s="354"/>
      <c r="Q57" s="354"/>
      <c r="R57" s="354"/>
      <c r="S57" s="354"/>
      <c r="T57" s="356"/>
      <c r="U57" s="356"/>
    </row>
    <row r="58" spans="1:21" s="352" customFormat="1" ht="9" x14ac:dyDescent="0.15">
      <c r="A58" s="363" t="s">
        <v>57</v>
      </c>
      <c r="B58" s="364">
        <v>0</v>
      </c>
      <c r="C58" s="364">
        <v>100</v>
      </c>
      <c r="D58" s="364">
        <v>49</v>
      </c>
      <c r="E58" s="364">
        <v>149</v>
      </c>
      <c r="F58" s="388">
        <v>0</v>
      </c>
      <c r="H58" s="354"/>
      <c r="I58" s="354"/>
      <c r="J58" s="354"/>
      <c r="K58" s="354"/>
      <c r="L58" s="355"/>
      <c r="M58" s="355"/>
      <c r="O58" s="354"/>
      <c r="P58" s="354"/>
      <c r="Q58" s="354"/>
      <c r="R58" s="354"/>
      <c r="S58" s="354"/>
      <c r="T58" s="356"/>
      <c r="U58" s="356"/>
    </row>
    <row r="59" spans="1:21" s="352" customFormat="1" ht="9" x14ac:dyDescent="0.15">
      <c r="A59" s="363" t="s">
        <v>58</v>
      </c>
      <c r="B59" s="364">
        <v>0</v>
      </c>
      <c r="C59" s="364">
        <v>120</v>
      </c>
      <c r="D59" s="364">
        <v>3</v>
      </c>
      <c r="E59" s="364">
        <v>123</v>
      </c>
      <c r="F59" s="388">
        <v>0</v>
      </c>
      <c r="H59" s="354"/>
      <c r="I59" s="354"/>
      <c r="J59" s="354"/>
      <c r="K59" s="354"/>
      <c r="L59" s="355"/>
      <c r="M59" s="355"/>
      <c r="O59" s="354"/>
      <c r="P59" s="354"/>
      <c r="Q59" s="354"/>
      <c r="R59" s="354"/>
      <c r="S59" s="354"/>
      <c r="T59" s="356"/>
      <c r="U59" s="356"/>
    </row>
    <row r="60" spans="1:21" s="352" customFormat="1" ht="9" x14ac:dyDescent="0.15">
      <c r="A60" s="363" t="s">
        <v>59</v>
      </c>
      <c r="B60" s="364">
        <v>22</v>
      </c>
      <c r="C60" s="364">
        <v>132</v>
      </c>
      <c r="D60" s="364">
        <v>27</v>
      </c>
      <c r="E60" s="364">
        <v>181</v>
      </c>
      <c r="F60" s="388">
        <v>12.154696132596699</v>
      </c>
      <c r="H60" s="354"/>
      <c r="I60" s="354"/>
      <c r="J60" s="354"/>
      <c r="K60" s="354"/>
      <c r="L60" s="355"/>
      <c r="M60" s="355"/>
      <c r="O60" s="354"/>
      <c r="P60" s="354"/>
      <c r="Q60" s="354"/>
      <c r="R60" s="354"/>
      <c r="S60" s="354"/>
      <c r="T60" s="356"/>
      <c r="U60" s="356"/>
    </row>
    <row r="61" spans="1:21" s="352" customFormat="1" ht="9" x14ac:dyDescent="0.15">
      <c r="A61" s="363" t="s">
        <v>60</v>
      </c>
      <c r="B61" s="364">
        <v>0</v>
      </c>
      <c r="C61" s="364">
        <v>262</v>
      </c>
      <c r="D61" s="364">
        <v>94</v>
      </c>
      <c r="E61" s="364">
        <v>356</v>
      </c>
      <c r="F61" s="388">
        <v>0</v>
      </c>
      <c r="H61" s="354"/>
      <c r="I61" s="354"/>
      <c r="J61" s="354"/>
      <c r="K61" s="354"/>
      <c r="L61" s="355"/>
      <c r="M61" s="355"/>
      <c r="O61" s="354"/>
      <c r="P61" s="354"/>
      <c r="Q61" s="354"/>
      <c r="R61" s="354"/>
      <c r="S61" s="354"/>
      <c r="T61" s="356"/>
      <c r="U61" s="356"/>
    </row>
    <row r="62" spans="1:21" s="352" customFormat="1" ht="9" x14ac:dyDescent="0.15">
      <c r="A62" s="363" t="s">
        <v>61</v>
      </c>
      <c r="B62" s="364">
        <v>569</v>
      </c>
      <c r="C62" s="364">
        <v>2665</v>
      </c>
      <c r="D62" s="364">
        <v>1783</v>
      </c>
      <c r="E62" s="364">
        <v>5017</v>
      </c>
      <c r="F62" s="388">
        <v>11.3414391070361</v>
      </c>
      <c r="H62" s="354"/>
      <c r="I62" s="354"/>
      <c r="J62" s="354"/>
      <c r="K62" s="354"/>
      <c r="L62" s="355"/>
      <c r="M62" s="355"/>
      <c r="O62" s="354"/>
      <c r="P62" s="354"/>
      <c r="Q62" s="354"/>
      <c r="R62" s="354"/>
      <c r="S62" s="354"/>
      <c r="T62" s="356"/>
      <c r="U62" s="356"/>
    </row>
    <row r="63" spans="1:21" s="352" customFormat="1" ht="9" x14ac:dyDescent="0.15">
      <c r="A63" s="363" t="s">
        <v>62</v>
      </c>
      <c r="B63" s="364">
        <v>0</v>
      </c>
      <c r="C63" s="364">
        <v>509</v>
      </c>
      <c r="D63" s="364">
        <v>153</v>
      </c>
      <c r="E63" s="364">
        <v>662</v>
      </c>
      <c r="F63" s="388">
        <v>0</v>
      </c>
      <c r="H63" s="354"/>
      <c r="I63" s="354"/>
      <c r="J63" s="354"/>
      <c r="K63" s="354"/>
      <c r="L63" s="355"/>
      <c r="M63" s="355"/>
      <c r="O63" s="354"/>
      <c r="P63" s="354"/>
      <c r="Q63" s="354"/>
      <c r="R63" s="354"/>
      <c r="S63" s="354"/>
      <c r="T63" s="356"/>
      <c r="U63" s="356"/>
    </row>
    <row r="64" spans="1:21" s="352" customFormat="1" ht="9" x14ac:dyDescent="0.15">
      <c r="A64" s="363" t="s">
        <v>63</v>
      </c>
      <c r="B64" s="364">
        <v>0</v>
      </c>
      <c r="C64" s="364">
        <v>207</v>
      </c>
      <c r="D64" s="364">
        <v>14</v>
      </c>
      <c r="E64" s="364">
        <v>221</v>
      </c>
      <c r="F64" s="388">
        <v>0</v>
      </c>
      <c r="H64" s="354"/>
      <c r="I64" s="354"/>
      <c r="J64" s="354"/>
      <c r="K64" s="354"/>
      <c r="L64" s="355"/>
      <c r="M64" s="355"/>
      <c r="O64" s="354"/>
      <c r="P64" s="354"/>
      <c r="Q64" s="354"/>
      <c r="R64" s="354"/>
      <c r="S64" s="354"/>
      <c r="T64" s="356"/>
      <c r="U64" s="356"/>
    </row>
    <row r="65" spans="1:21" s="352" customFormat="1" ht="9" x14ac:dyDescent="0.15">
      <c r="A65" s="363" t="s">
        <v>64</v>
      </c>
      <c r="B65" s="364">
        <v>0</v>
      </c>
      <c r="C65" s="364">
        <v>750</v>
      </c>
      <c r="D65" s="364">
        <v>18</v>
      </c>
      <c r="E65" s="364">
        <v>768</v>
      </c>
      <c r="F65" s="388">
        <v>0</v>
      </c>
      <c r="H65" s="354"/>
      <c r="I65" s="354"/>
      <c r="J65" s="354"/>
      <c r="K65" s="354"/>
      <c r="L65" s="355"/>
      <c r="M65" s="355"/>
      <c r="O65" s="354"/>
      <c r="P65" s="354"/>
      <c r="Q65" s="354"/>
      <c r="R65" s="354"/>
      <c r="S65" s="354"/>
      <c r="T65" s="356"/>
      <c r="U65" s="356"/>
    </row>
    <row r="66" spans="1:21" s="352" customFormat="1" ht="9" x14ac:dyDescent="0.15">
      <c r="A66" s="363" t="s">
        <v>65</v>
      </c>
      <c r="B66" s="364">
        <v>0</v>
      </c>
      <c r="C66" s="364">
        <v>607</v>
      </c>
      <c r="D66" s="364">
        <v>62</v>
      </c>
      <c r="E66" s="364">
        <v>669</v>
      </c>
      <c r="F66" s="388">
        <v>0</v>
      </c>
      <c r="H66" s="354"/>
      <c r="I66" s="354"/>
      <c r="J66" s="354"/>
      <c r="K66" s="354"/>
      <c r="L66" s="355"/>
      <c r="M66" s="355"/>
      <c r="O66" s="354"/>
      <c r="P66" s="354"/>
      <c r="Q66" s="354"/>
      <c r="R66" s="354"/>
      <c r="S66" s="354"/>
      <c r="T66" s="356"/>
      <c r="U66" s="356"/>
    </row>
    <row r="67" spans="1:21" s="352" customFormat="1" ht="9" x14ac:dyDescent="0.15">
      <c r="A67" s="363" t="s">
        <v>66</v>
      </c>
      <c r="B67" s="364">
        <v>0</v>
      </c>
      <c r="C67" s="364">
        <v>147</v>
      </c>
      <c r="D67" s="364">
        <v>16</v>
      </c>
      <c r="E67" s="364">
        <v>163</v>
      </c>
      <c r="F67" s="388">
        <v>0</v>
      </c>
      <c r="H67" s="354"/>
      <c r="I67" s="354"/>
      <c r="J67" s="354"/>
      <c r="K67" s="354"/>
      <c r="L67" s="355"/>
      <c r="M67" s="355"/>
      <c r="O67" s="354"/>
      <c r="P67" s="354"/>
      <c r="Q67" s="354"/>
      <c r="R67" s="354"/>
      <c r="S67" s="354"/>
      <c r="T67" s="356"/>
      <c r="U67" s="356"/>
    </row>
    <row r="68" spans="1:21" s="352" customFormat="1" ht="9" x14ac:dyDescent="0.15">
      <c r="A68" s="363" t="s">
        <v>67</v>
      </c>
      <c r="B68" s="364">
        <v>0</v>
      </c>
      <c r="C68" s="364">
        <v>189</v>
      </c>
      <c r="D68" s="364">
        <v>10</v>
      </c>
      <c r="E68" s="364">
        <v>199</v>
      </c>
      <c r="F68" s="388">
        <v>0</v>
      </c>
      <c r="H68" s="354"/>
      <c r="I68" s="354"/>
      <c r="J68" s="354"/>
      <c r="K68" s="354"/>
      <c r="L68" s="355"/>
      <c r="M68" s="355"/>
      <c r="O68" s="354"/>
      <c r="P68" s="354"/>
      <c r="Q68" s="354"/>
      <c r="R68" s="354"/>
      <c r="S68" s="354"/>
      <c r="T68" s="356"/>
      <c r="U68" s="356"/>
    </row>
    <row r="69" spans="1:21" s="352" customFormat="1" ht="9" x14ac:dyDescent="0.15">
      <c r="A69" s="363" t="s">
        <v>68</v>
      </c>
      <c r="B69" s="364">
        <v>0</v>
      </c>
      <c r="C69" s="364">
        <v>78</v>
      </c>
      <c r="D69" s="364">
        <v>16</v>
      </c>
      <c r="E69" s="364">
        <v>94</v>
      </c>
      <c r="F69" s="388">
        <v>0</v>
      </c>
      <c r="H69" s="354"/>
      <c r="I69" s="354"/>
      <c r="J69" s="354"/>
      <c r="K69" s="354"/>
      <c r="L69" s="355"/>
      <c r="M69" s="355"/>
      <c r="O69" s="354"/>
      <c r="P69" s="354"/>
      <c r="Q69" s="354"/>
      <c r="R69" s="354"/>
      <c r="S69" s="354"/>
      <c r="T69" s="356"/>
      <c r="U69" s="356"/>
    </row>
    <row r="70" spans="1:21" s="352" customFormat="1" ht="9" x14ac:dyDescent="0.15">
      <c r="A70" s="363" t="s">
        <v>69</v>
      </c>
      <c r="B70" s="364">
        <v>0</v>
      </c>
      <c r="C70" s="364">
        <v>531</v>
      </c>
      <c r="D70" s="364">
        <v>48</v>
      </c>
      <c r="E70" s="364">
        <v>579</v>
      </c>
      <c r="F70" s="388">
        <v>0</v>
      </c>
      <c r="H70" s="354"/>
      <c r="I70" s="354"/>
      <c r="J70" s="354"/>
      <c r="K70" s="354"/>
      <c r="L70" s="355"/>
      <c r="M70" s="355"/>
      <c r="O70" s="354"/>
      <c r="P70" s="354"/>
      <c r="Q70" s="354"/>
      <c r="R70" s="354"/>
      <c r="S70" s="354"/>
      <c r="T70" s="356"/>
      <c r="U70" s="356"/>
    </row>
    <row r="71" spans="1:21" s="352" customFormat="1" ht="9" x14ac:dyDescent="0.15">
      <c r="A71" s="363" t="s">
        <v>70</v>
      </c>
      <c r="B71" s="364">
        <v>16</v>
      </c>
      <c r="C71" s="364">
        <v>98</v>
      </c>
      <c r="D71" s="364">
        <v>16</v>
      </c>
      <c r="E71" s="364">
        <v>130</v>
      </c>
      <c r="F71" s="388">
        <v>12.307692307692299</v>
      </c>
      <c r="H71" s="354"/>
      <c r="I71" s="354"/>
      <c r="J71" s="354"/>
      <c r="K71" s="354"/>
      <c r="L71" s="355"/>
      <c r="M71" s="355"/>
      <c r="O71" s="354"/>
      <c r="P71" s="354"/>
      <c r="Q71" s="354"/>
      <c r="R71" s="354"/>
      <c r="S71" s="354"/>
      <c r="T71" s="356"/>
      <c r="U71" s="356"/>
    </row>
    <row r="72" spans="1:21" s="352" customFormat="1" ht="9" x14ac:dyDescent="0.15">
      <c r="A72" s="363" t="s">
        <v>71</v>
      </c>
      <c r="B72" s="364">
        <v>79</v>
      </c>
      <c r="C72" s="364">
        <v>421</v>
      </c>
      <c r="D72" s="364">
        <v>99</v>
      </c>
      <c r="E72" s="364">
        <v>599</v>
      </c>
      <c r="F72" s="388">
        <v>13.188647746243699</v>
      </c>
      <c r="H72" s="354"/>
      <c r="I72" s="354"/>
      <c r="J72" s="354"/>
      <c r="K72" s="354"/>
      <c r="L72" s="355"/>
      <c r="M72" s="355"/>
      <c r="O72" s="354"/>
      <c r="P72" s="354"/>
      <c r="Q72" s="354"/>
      <c r="R72" s="354"/>
      <c r="S72" s="354"/>
      <c r="T72" s="356"/>
      <c r="U72" s="356"/>
    </row>
    <row r="73" spans="1:21" s="352" customFormat="1" ht="9" x14ac:dyDescent="0.15">
      <c r="A73" s="363" t="s">
        <v>72</v>
      </c>
      <c r="B73" s="364">
        <v>0</v>
      </c>
      <c r="C73" s="364">
        <v>171</v>
      </c>
      <c r="D73" s="364">
        <v>22</v>
      </c>
      <c r="E73" s="364">
        <v>193</v>
      </c>
      <c r="F73" s="388">
        <v>0</v>
      </c>
      <c r="H73" s="354"/>
      <c r="I73" s="354"/>
      <c r="J73" s="354"/>
      <c r="K73" s="354"/>
      <c r="L73" s="355"/>
      <c r="M73" s="355"/>
      <c r="O73" s="354"/>
      <c r="P73" s="354"/>
      <c r="Q73" s="354"/>
      <c r="R73" s="354"/>
      <c r="S73" s="354"/>
      <c r="T73" s="356"/>
      <c r="U73" s="356"/>
    </row>
    <row r="74" spans="1:21" s="352" customFormat="1" ht="9" x14ac:dyDescent="0.15">
      <c r="A74" s="363" t="s">
        <v>73</v>
      </c>
      <c r="B74" s="364">
        <v>195</v>
      </c>
      <c r="C74" s="364">
        <v>2710</v>
      </c>
      <c r="D74" s="364">
        <v>500</v>
      </c>
      <c r="E74" s="364">
        <v>3405</v>
      </c>
      <c r="F74" s="388">
        <v>5.7268722466960398</v>
      </c>
      <c r="H74" s="354"/>
      <c r="I74" s="354"/>
      <c r="J74" s="354"/>
      <c r="K74" s="354"/>
      <c r="L74" s="355"/>
      <c r="M74" s="355"/>
      <c r="O74" s="354"/>
      <c r="P74" s="354"/>
      <c r="Q74" s="354"/>
      <c r="R74" s="354"/>
      <c r="S74" s="354"/>
      <c r="T74" s="356"/>
      <c r="U74" s="356"/>
    </row>
    <row r="75" spans="1:21" s="352" customFormat="1" ht="9" x14ac:dyDescent="0.15">
      <c r="A75" s="363" t="s">
        <v>74</v>
      </c>
      <c r="B75" s="364">
        <v>545</v>
      </c>
      <c r="C75" s="364">
        <v>2958</v>
      </c>
      <c r="D75" s="364">
        <v>1548</v>
      </c>
      <c r="E75" s="364">
        <v>5051</v>
      </c>
      <c r="F75" s="388">
        <v>10.7899425856266</v>
      </c>
      <c r="H75" s="354"/>
      <c r="I75" s="354"/>
      <c r="J75" s="354"/>
      <c r="K75" s="354"/>
      <c r="L75" s="355"/>
      <c r="M75" s="355"/>
      <c r="O75" s="354"/>
      <c r="P75" s="354"/>
      <c r="Q75" s="354"/>
      <c r="R75" s="354"/>
      <c r="S75" s="354"/>
      <c r="T75" s="356"/>
      <c r="U75" s="356"/>
    </row>
    <row r="76" spans="1:21" s="352" customFormat="1" ht="9" x14ac:dyDescent="0.15">
      <c r="A76" s="363" t="s">
        <v>75</v>
      </c>
      <c r="B76" s="364">
        <v>0</v>
      </c>
      <c r="C76" s="364">
        <v>138</v>
      </c>
      <c r="D76" s="364">
        <v>33</v>
      </c>
      <c r="E76" s="364">
        <v>171</v>
      </c>
      <c r="F76" s="388">
        <v>0</v>
      </c>
      <c r="H76" s="354"/>
      <c r="I76" s="354"/>
      <c r="J76" s="354"/>
      <c r="K76" s="354"/>
      <c r="L76" s="355"/>
      <c r="M76" s="355"/>
      <c r="O76" s="354"/>
      <c r="P76" s="354"/>
      <c r="Q76" s="354"/>
      <c r="R76" s="354"/>
      <c r="S76" s="354"/>
      <c r="T76" s="356"/>
      <c r="U76" s="356"/>
    </row>
    <row r="77" spans="1:21" s="352" customFormat="1" ht="9" x14ac:dyDescent="0.15">
      <c r="A77" s="363" t="s">
        <v>76</v>
      </c>
      <c r="B77" s="364">
        <v>0</v>
      </c>
      <c r="C77" s="364">
        <v>142</v>
      </c>
      <c r="D77" s="364">
        <v>5</v>
      </c>
      <c r="E77" s="364">
        <v>147</v>
      </c>
      <c r="F77" s="388">
        <v>0</v>
      </c>
      <c r="H77" s="354"/>
      <c r="I77" s="354"/>
      <c r="J77" s="354"/>
      <c r="K77" s="354"/>
      <c r="L77" s="355"/>
      <c r="M77" s="355"/>
      <c r="O77" s="354"/>
      <c r="P77" s="354"/>
      <c r="Q77" s="354"/>
      <c r="R77" s="354"/>
      <c r="S77" s="354"/>
      <c r="T77" s="356"/>
      <c r="U77" s="356"/>
    </row>
    <row r="78" spans="1:21" s="352" customFormat="1" ht="9" x14ac:dyDescent="0.15">
      <c r="A78" s="363" t="s">
        <v>77</v>
      </c>
      <c r="B78" s="364">
        <v>154</v>
      </c>
      <c r="C78" s="364">
        <v>2264</v>
      </c>
      <c r="D78" s="364">
        <v>1051</v>
      </c>
      <c r="E78" s="364">
        <v>3469</v>
      </c>
      <c r="F78" s="388">
        <v>4.4393196886710902</v>
      </c>
      <c r="H78" s="354"/>
      <c r="I78" s="354"/>
      <c r="J78" s="354"/>
      <c r="K78" s="354"/>
      <c r="L78" s="355"/>
      <c r="M78" s="355"/>
      <c r="O78" s="354"/>
      <c r="P78" s="354"/>
      <c r="Q78" s="354"/>
      <c r="R78" s="354"/>
      <c r="S78" s="354"/>
      <c r="T78" s="356"/>
      <c r="U78" s="356"/>
    </row>
    <row r="79" spans="1:21" s="352" customFormat="1" ht="9" x14ac:dyDescent="0.15">
      <c r="A79" s="363" t="s">
        <v>78</v>
      </c>
      <c r="B79" s="364">
        <v>65</v>
      </c>
      <c r="C79" s="364">
        <v>121</v>
      </c>
      <c r="D79" s="364">
        <v>20</v>
      </c>
      <c r="E79" s="364">
        <v>206</v>
      </c>
      <c r="F79" s="388">
        <v>31.553398058252402</v>
      </c>
      <c r="H79" s="354"/>
      <c r="I79" s="354"/>
      <c r="J79" s="354"/>
      <c r="K79" s="354"/>
      <c r="L79" s="355"/>
      <c r="M79" s="355"/>
      <c r="O79" s="354"/>
      <c r="P79" s="354"/>
      <c r="Q79" s="354"/>
      <c r="R79" s="354"/>
      <c r="S79" s="354"/>
      <c r="T79" s="356"/>
      <c r="U79" s="356"/>
    </row>
    <row r="80" spans="1:21" s="352" customFormat="1" ht="9" x14ac:dyDescent="0.15">
      <c r="A80" s="363" t="s">
        <v>79</v>
      </c>
      <c r="B80" s="364">
        <v>0</v>
      </c>
      <c r="C80" s="364">
        <v>126</v>
      </c>
      <c r="D80" s="364">
        <v>33</v>
      </c>
      <c r="E80" s="364">
        <v>159</v>
      </c>
      <c r="F80" s="388">
        <v>0</v>
      </c>
      <c r="H80" s="354"/>
      <c r="I80" s="354"/>
      <c r="J80" s="354"/>
      <c r="K80" s="354"/>
      <c r="L80" s="355"/>
      <c r="M80" s="355"/>
      <c r="O80" s="354"/>
      <c r="P80" s="354"/>
      <c r="Q80" s="354"/>
      <c r="R80" s="354"/>
      <c r="S80" s="354"/>
      <c r="T80" s="356"/>
      <c r="U80" s="356"/>
    </row>
    <row r="81" spans="1:21" s="352" customFormat="1" ht="9" x14ac:dyDescent="0.15">
      <c r="A81" s="363" t="s">
        <v>80</v>
      </c>
      <c r="B81" s="364">
        <v>0</v>
      </c>
      <c r="C81" s="364">
        <v>197</v>
      </c>
      <c r="D81" s="364">
        <v>39</v>
      </c>
      <c r="E81" s="364">
        <v>236</v>
      </c>
      <c r="F81" s="388">
        <v>0</v>
      </c>
      <c r="H81" s="354"/>
      <c r="I81" s="354"/>
      <c r="J81" s="354"/>
      <c r="K81" s="354"/>
      <c r="L81" s="355"/>
      <c r="M81" s="355"/>
      <c r="O81" s="354"/>
      <c r="P81" s="354"/>
      <c r="Q81" s="354"/>
      <c r="R81" s="354"/>
      <c r="S81" s="354"/>
      <c r="T81" s="356"/>
      <c r="U81" s="356"/>
    </row>
    <row r="82" spans="1:21" s="352" customFormat="1" ht="9" x14ac:dyDescent="0.15">
      <c r="A82" s="363" t="s">
        <v>81</v>
      </c>
      <c r="B82" s="364">
        <v>0</v>
      </c>
      <c r="C82" s="364">
        <v>49</v>
      </c>
      <c r="D82" s="364">
        <v>11</v>
      </c>
      <c r="E82" s="364">
        <v>60</v>
      </c>
      <c r="F82" s="388">
        <v>0</v>
      </c>
      <c r="H82" s="354"/>
      <c r="I82" s="354"/>
      <c r="J82" s="354"/>
      <c r="K82" s="354"/>
      <c r="L82" s="355"/>
      <c r="M82" s="355"/>
      <c r="O82" s="354"/>
      <c r="P82" s="354"/>
      <c r="Q82" s="354"/>
      <c r="R82" s="354"/>
      <c r="S82" s="354"/>
      <c r="T82" s="356"/>
      <c r="U82" s="356"/>
    </row>
    <row r="83" spans="1:21" s="352" customFormat="1" ht="9" x14ac:dyDescent="0.15">
      <c r="A83" s="363" t="s">
        <v>82</v>
      </c>
      <c r="B83" s="364">
        <v>9</v>
      </c>
      <c r="C83" s="364">
        <v>56</v>
      </c>
      <c r="D83" s="364">
        <v>3</v>
      </c>
      <c r="E83" s="364">
        <v>68</v>
      </c>
      <c r="F83" s="388">
        <v>13.235294117647101</v>
      </c>
      <c r="H83" s="354"/>
      <c r="I83" s="354"/>
      <c r="J83" s="354"/>
      <c r="K83" s="354"/>
      <c r="L83" s="355"/>
      <c r="M83" s="355"/>
      <c r="O83" s="354"/>
      <c r="P83" s="354"/>
      <c r="Q83" s="354"/>
      <c r="R83" s="354"/>
      <c r="S83" s="354"/>
      <c r="T83" s="356"/>
      <c r="U83" s="356"/>
    </row>
    <row r="84" spans="1:21" s="352" customFormat="1" ht="9" x14ac:dyDescent="0.15">
      <c r="A84" s="363" t="s">
        <v>83</v>
      </c>
      <c r="B84" s="364">
        <v>15</v>
      </c>
      <c r="C84" s="364">
        <v>48</v>
      </c>
      <c r="D84" s="364">
        <v>7</v>
      </c>
      <c r="E84" s="364">
        <v>70</v>
      </c>
      <c r="F84" s="388">
        <v>21.428571428571399</v>
      </c>
      <c r="H84" s="354"/>
      <c r="I84" s="354"/>
      <c r="J84" s="354"/>
      <c r="K84" s="354"/>
      <c r="L84" s="355"/>
      <c r="M84" s="355"/>
      <c r="O84" s="354"/>
      <c r="P84" s="354"/>
      <c r="Q84" s="354"/>
      <c r="R84" s="354"/>
      <c r="S84" s="354"/>
      <c r="T84" s="356"/>
      <c r="U84" s="356"/>
    </row>
    <row r="85" spans="1:21" s="352" customFormat="1" ht="9" x14ac:dyDescent="0.15">
      <c r="A85" s="363" t="s">
        <v>84</v>
      </c>
      <c r="B85" s="364">
        <v>0</v>
      </c>
      <c r="C85" s="364">
        <v>79</v>
      </c>
      <c r="D85" s="364">
        <v>14</v>
      </c>
      <c r="E85" s="364">
        <v>93</v>
      </c>
      <c r="F85" s="388">
        <v>0</v>
      </c>
      <c r="H85" s="354"/>
      <c r="I85" s="354"/>
      <c r="J85" s="354"/>
      <c r="K85" s="354"/>
      <c r="L85" s="355"/>
      <c r="M85" s="355"/>
      <c r="O85" s="354"/>
      <c r="P85" s="354"/>
      <c r="Q85" s="354"/>
      <c r="R85" s="354"/>
      <c r="S85" s="354"/>
      <c r="T85" s="356"/>
      <c r="U85" s="356"/>
    </row>
    <row r="86" spans="1:21" s="352" customFormat="1" ht="9" x14ac:dyDescent="0.15">
      <c r="A86" s="363" t="s">
        <v>85</v>
      </c>
      <c r="B86" s="364">
        <v>3</v>
      </c>
      <c r="C86" s="364">
        <v>36</v>
      </c>
      <c r="D86" s="364">
        <v>19</v>
      </c>
      <c r="E86" s="364">
        <v>58</v>
      </c>
      <c r="F86" s="388">
        <v>5.1724137931034502</v>
      </c>
      <c r="H86" s="354"/>
      <c r="I86" s="354"/>
      <c r="J86" s="354"/>
      <c r="K86" s="354"/>
      <c r="L86" s="355"/>
      <c r="M86" s="355"/>
      <c r="O86" s="354"/>
      <c r="P86" s="354"/>
      <c r="Q86" s="354"/>
      <c r="R86" s="354"/>
      <c r="S86" s="354"/>
      <c r="T86" s="356"/>
      <c r="U86" s="356"/>
    </row>
    <row r="87" spans="1:21" s="352" customFormat="1" ht="9" x14ac:dyDescent="0.15">
      <c r="A87" s="363" t="s">
        <v>86</v>
      </c>
      <c r="B87" s="364">
        <v>0</v>
      </c>
      <c r="C87" s="364">
        <v>58</v>
      </c>
      <c r="D87" s="364">
        <v>5</v>
      </c>
      <c r="E87" s="364">
        <v>63</v>
      </c>
      <c r="F87" s="388">
        <v>0</v>
      </c>
      <c r="H87" s="354"/>
      <c r="I87" s="354"/>
      <c r="J87" s="354"/>
      <c r="K87" s="354"/>
      <c r="L87" s="355"/>
      <c r="M87" s="355"/>
      <c r="O87" s="354"/>
      <c r="P87" s="354"/>
      <c r="Q87" s="354"/>
      <c r="R87" s="354"/>
      <c r="S87" s="354"/>
      <c r="T87" s="356"/>
      <c r="U87" s="356"/>
    </row>
    <row r="88" spans="1:21" s="352" customFormat="1" ht="9" x14ac:dyDescent="0.15">
      <c r="A88" s="363" t="s">
        <v>87</v>
      </c>
      <c r="B88" s="364">
        <v>0</v>
      </c>
      <c r="C88" s="364">
        <v>67</v>
      </c>
      <c r="D88" s="364">
        <v>3</v>
      </c>
      <c r="E88" s="364">
        <v>70</v>
      </c>
      <c r="F88" s="388">
        <v>0</v>
      </c>
      <c r="H88" s="354"/>
      <c r="I88" s="354"/>
      <c r="J88" s="354"/>
      <c r="K88" s="354"/>
      <c r="L88" s="355"/>
      <c r="M88" s="355"/>
      <c r="O88" s="354"/>
      <c r="P88" s="354"/>
      <c r="Q88" s="354"/>
      <c r="R88" s="354"/>
      <c r="S88" s="354"/>
      <c r="T88" s="356"/>
      <c r="U88" s="356"/>
    </row>
    <row r="89" spans="1:21" s="352" customFormat="1" ht="9" x14ac:dyDescent="0.15">
      <c r="A89" s="363" t="s">
        <v>88</v>
      </c>
      <c r="B89" s="364">
        <v>163</v>
      </c>
      <c r="C89" s="364">
        <v>888</v>
      </c>
      <c r="D89" s="364">
        <v>316</v>
      </c>
      <c r="E89" s="364">
        <v>1367</v>
      </c>
      <c r="F89" s="388">
        <v>11.9239209948793</v>
      </c>
      <c r="H89" s="354"/>
      <c r="I89" s="354"/>
      <c r="J89" s="354"/>
      <c r="K89" s="354"/>
      <c r="L89" s="355"/>
      <c r="M89" s="355"/>
      <c r="O89" s="354"/>
      <c r="P89" s="354"/>
      <c r="Q89" s="354"/>
      <c r="R89" s="354"/>
      <c r="S89" s="354"/>
      <c r="T89" s="356"/>
      <c r="U89" s="356"/>
    </row>
    <row r="90" spans="1:21" s="352" customFormat="1" ht="9" x14ac:dyDescent="0.15">
      <c r="A90" s="363" t="s">
        <v>89</v>
      </c>
      <c r="B90" s="364">
        <v>0</v>
      </c>
      <c r="C90" s="364">
        <v>163</v>
      </c>
      <c r="D90" s="364">
        <v>2</v>
      </c>
      <c r="E90" s="364">
        <v>165</v>
      </c>
      <c r="F90" s="388">
        <v>0</v>
      </c>
      <c r="H90" s="354"/>
      <c r="I90" s="354"/>
      <c r="J90" s="354"/>
      <c r="K90" s="354"/>
      <c r="L90" s="355"/>
      <c r="M90" s="355"/>
      <c r="O90" s="354"/>
      <c r="P90" s="354"/>
      <c r="Q90" s="354"/>
      <c r="R90" s="354"/>
      <c r="S90" s="354"/>
      <c r="T90" s="356"/>
      <c r="U90" s="356"/>
    </row>
    <row r="91" spans="1:21" s="352" customFormat="1" ht="9" x14ac:dyDescent="0.15">
      <c r="A91" s="363" t="s">
        <v>90</v>
      </c>
      <c r="B91" s="364">
        <v>0</v>
      </c>
      <c r="C91" s="364">
        <v>333</v>
      </c>
      <c r="D91" s="364">
        <v>0</v>
      </c>
      <c r="E91" s="364">
        <v>333</v>
      </c>
      <c r="F91" s="388">
        <v>0</v>
      </c>
      <c r="H91" s="354"/>
      <c r="I91" s="354"/>
      <c r="J91" s="354"/>
      <c r="K91" s="354"/>
      <c r="L91" s="355"/>
      <c r="M91" s="355"/>
      <c r="O91" s="354"/>
      <c r="P91" s="354"/>
      <c r="Q91" s="354"/>
      <c r="R91" s="354"/>
      <c r="S91" s="354"/>
      <c r="T91" s="356"/>
      <c r="U91" s="356"/>
    </row>
    <row r="92" spans="1:21" s="352" customFormat="1" ht="9" x14ac:dyDescent="0.15">
      <c r="A92" s="363" t="s">
        <v>91</v>
      </c>
      <c r="B92" s="364">
        <v>0</v>
      </c>
      <c r="C92" s="364">
        <v>274</v>
      </c>
      <c r="D92" s="364">
        <v>41</v>
      </c>
      <c r="E92" s="364">
        <v>315</v>
      </c>
      <c r="F92" s="388">
        <v>0</v>
      </c>
      <c r="H92" s="354"/>
      <c r="I92" s="354"/>
      <c r="J92" s="354"/>
      <c r="K92" s="354"/>
      <c r="L92" s="355"/>
      <c r="M92" s="355"/>
      <c r="O92" s="354"/>
      <c r="P92" s="354"/>
      <c r="Q92" s="354"/>
      <c r="R92" s="354"/>
      <c r="S92" s="354"/>
      <c r="T92" s="356"/>
      <c r="U92" s="356"/>
    </row>
    <row r="93" spans="1:21" s="352" customFormat="1" ht="9" x14ac:dyDescent="0.15">
      <c r="A93" s="363" t="s">
        <v>92</v>
      </c>
      <c r="B93" s="364">
        <v>0</v>
      </c>
      <c r="C93" s="364">
        <v>266</v>
      </c>
      <c r="D93" s="364">
        <v>45</v>
      </c>
      <c r="E93" s="364">
        <v>311</v>
      </c>
      <c r="F93" s="388">
        <v>0</v>
      </c>
      <c r="H93" s="354"/>
      <c r="I93" s="354"/>
      <c r="J93" s="354"/>
      <c r="K93" s="354"/>
      <c r="L93" s="355"/>
      <c r="M93" s="355"/>
      <c r="O93" s="354"/>
      <c r="P93" s="354"/>
      <c r="Q93" s="354"/>
      <c r="R93" s="354"/>
      <c r="S93" s="354"/>
      <c r="T93" s="356"/>
      <c r="U93" s="356"/>
    </row>
    <row r="94" spans="1:21" s="352" customFormat="1" ht="9" x14ac:dyDescent="0.15">
      <c r="A94" s="363" t="s">
        <v>93</v>
      </c>
      <c r="B94" s="364">
        <v>553</v>
      </c>
      <c r="C94" s="364">
        <v>4255</v>
      </c>
      <c r="D94" s="364">
        <v>757</v>
      </c>
      <c r="E94" s="364">
        <v>5565</v>
      </c>
      <c r="F94" s="388">
        <v>9.9371069182389906</v>
      </c>
      <c r="H94" s="354"/>
      <c r="I94" s="354"/>
      <c r="J94" s="354"/>
      <c r="K94" s="354"/>
      <c r="L94" s="355"/>
      <c r="M94" s="355"/>
      <c r="O94" s="354"/>
      <c r="P94" s="354"/>
      <c r="Q94" s="354"/>
      <c r="R94" s="354"/>
      <c r="S94" s="354"/>
      <c r="T94" s="356"/>
      <c r="U94" s="356"/>
    </row>
    <row r="95" spans="1:21" s="352" customFormat="1" ht="9" x14ac:dyDescent="0.15">
      <c r="A95" s="363" t="s">
        <v>94</v>
      </c>
      <c r="B95" s="364">
        <v>4</v>
      </c>
      <c r="C95" s="364">
        <v>107</v>
      </c>
      <c r="D95" s="364">
        <v>76</v>
      </c>
      <c r="E95" s="364">
        <v>187</v>
      </c>
      <c r="F95" s="388">
        <v>2.1390374331550799</v>
      </c>
      <c r="H95" s="354"/>
      <c r="I95" s="354"/>
      <c r="J95" s="354"/>
      <c r="K95" s="354"/>
      <c r="L95" s="355"/>
      <c r="M95" s="355"/>
      <c r="O95" s="354"/>
      <c r="P95" s="354"/>
      <c r="Q95" s="354"/>
      <c r="R95" s="354"/>
      <c r="S95" s="354"/>
      <c r="T95" s="356"/>
      <c r="U95" s="356"/>
    </row>
    <row r="96" spans="1:21" s="352" customFormat="1" ht="9" x14ac:dyDescent="0.15">
      <c r="A96" s="363" t="s">
        <v>95</v>
      </c>
      <c r="B96" s="364">
        <v>28</v>
      </c>
      <c r="C96" s="364">
        <v>218</v>
      </c>
      <c r="D96" s="364">
        <v>6</v>
      </c>
      <c r="E96" s="364">
        <v>252</v>
      </c>
      <c r="F96" s="388">
        <v>11.1111111111111</v>
      </c>
      <c r="H96" s="354"/>
      <c r="I96" s="354"/>
      <c r="J96" s="354"/>
      <c r="K96" s="354"/>
      <c r="L96" s="355"/>
      <c r="M96" s="355"/>
      <c r="O96" s="354"/>
      <c r="P96" s="354"/>
      <c r="Q96" s="354"/>
      <c r="R96" s="354"/>
      <c r="S96" s="354"/>
      <c r="T96" s="356"/>
      <c r="U96" s="356"/>
    </row>
    <row r="97" spans="1:21" s="352" customFormat="1" ht="9" x14ac:dyDescent="0.15">
      <c r="A97" s="363" t="s">
        <v>96</v>
      </c>
      <c r="B97" s="364">
        <v>25</v>
      </c>
      <c r="C97" s="364">
        <v>66</v>
      </c>
      <c r="D97" s="364">
        <v>15</v>
      </c>
      <c r="E97" s="364">
        <v>106</v>
      </c>
      <c r="F97" s="388">
        <v>23.584905660377402</v>
      </c>
      <c r="H97" s="354"/>
      <c r="I97" s="354"/>
      <c r="J97" s="354"/>
      <c r="K97" s="354"/>
      <c r="L97" s="355"/>
      <c r="M97" s="355"/>
      <c r="O97" s="354"/>
      <c r="P97" s="354"/>
      <c r="Q97" s="354"/>
      <c r="R97" s="354"/>
      <c r="S97" s="354"/>
      <c r="T97" s="356"/>
      <c r="U97" s="356"/>
    </row>
    <row r="98" spans="1:21" s="352" customFormat="1" ht="9" x14ac:dyDescent="0.15">
      <c r="A98" s="363" t="s">
        <v>97</v>
      </c>
      <c r="B98" s="364">
        <v>0</v>
      </c>
      <c r="C98" s="364">
        <v>21</v>
      </c>
      <c r="D98" s="364">
        <v>3</v>
      </c>
      <c r="E98" s="364">
        <v>24</v>
      </c>
      <c r="F98" s="388">
        <v>0</v>
      </c>
      <c r="H98" s="354"/>
      <c r="I98" s="354"/>
      <c r="J98" s="354"/>
      <c r="K98" s="354"/>
      <c r="L98" s="355"/>
      <c r="M98" s="355"/>
      <c r="O98" s="354"/>
      <c r="P98" s="354"/>
      <c r="Q98" s="354"/>
      <c r="R98" s="354"/>
      <c r="S98" s="354"/>
      <c r="T98" s="356"/>
      <c r="U98" s="356"/>
    </row>
    <row r="99" spans="1:21" s="352" customFormat="1" ht="9" x14ac:dyDescent="0.15">
      <c r="A99" s="363" t="s">
        <v>98</v>
      </c>
      <c r="B99" s="364">
        <v>3</v>
      </c>
      <c r="C99" s="364">
        <v>64</v>
      </c>
      <c r="D99" s="364">
        <v>10</v>
      </c>
      <c r="E99" s="364">
        <v>77</v>
      </c>
      <c r="F99" s="388">
        <v>3.8961038961039001</v>
      </c>
      <c r="H99" s="354"/>
      <c r="I99" s="354"/>
      <c r="J99" s="354"/>
      <c r="K99" s="354"/>
      <c r="L99" s="355"/>
      <c r="M99" s="355"/>
      <c r="O99" s="354"/>
      <c r="P99" s="354"/>
      <c r="Q99" s="354"/>
      <c r="R99" s="354"/>
      <c r="S99" s="354"/>
      <c r="T99" s="356"/>
      <c r="U99" s="356"/>
    </row>
    <row r="100" spans="1:21" s="352" customFormat="1" ht="9" x14ac:dyDescent="0.15">
      <c r="A100" s="363" t="s">
        <v>99</v>
      </c>
      <c r="B100" s="364">
        <v>0</v>
      </c>
      <c r="C100" s="364">
        <v>150</v>
      </c>
      <c r="D100" s="364">
        <v>8</v>
      </c>
      <c r="E100" s="364">
        <v>158</v>
      </c>
      <c r="F100" s="388">
        <v>0</v>
      </c>
      <c r="H100" s="354"/>
      <c r="I100" s="354"/>
      <c r="J100" s="354"/>
      <c r="K100" s="354"/>
      <c r="L100" s="355"/>
      <c r="M100" s="355"/>
      <c r="O100" s="354"/>
      <c r="P100" s="354"/>
      <c r="Q100" s="354"/>
      <c r="R100" s="354"/>
      <c r="S100" s="354"/>
      <c r="T100" s="356"/>
      <c r="U100" s="356"/>
    </row>
    <row r="101" spans="1:21" s="352" customFormat="1" ht="9" x14ac:dyDescent="0.15">
      <c r="A101" s="363" t="s">
        <v>100</v>
      </c>
      <c r="B101" s="364">
        <v>0</v>
      </c>
      <c r="C101" s="364">
        <v>921</v>
      </c>
      <c r="D101" s="364">
        <v>88</v>
      </c>
      <c r="E101" s="364">
        <v>1009</v>
      </c>
      <c r="F101" s="388">
        <v>0</v>
      </c>
      <c r="H101" s="354"/>
      <c r="I101" s="354"/>
      <c r="J101" s="354"/>
      <c r="K101" s="354"/>
      <c r="L101" s="355"/>
      <c r="M101" s="355"/>
      <c r="O101" s="354"/>
      <c r="P101" s="354"/>
      <c r="Q101" s="354"/>
      <c r="R101" s="354"/>
      <c r="S101" s="354"/>
      <c r="T101" s="356"/>
      <c r="U101" s="356"/>
    </row>
    <row r="102" spans="1:21" s="352" customFormat="1" ht="9" x14ac:dyDescent="0.15">
      <c r="A102" s="363" t="s">
        <v>101</v>
      </c>
      <c r="B102" s="364">
        <v>16</v>
      </c>
      <c r="C102" s="364">
        <v>129</v>
      </c>
      <c r="D102" s="364">
        <v>10</v>
      </c>
      <c r="E102" s="364">
        <v>155</v>
      </c>
      <c r="F102" s="388">
        <v>10.322580645161301</v>
      </c>
      <c r="H102" s="354"/>
      <c r="I102" s="354"/>
      <c r="J102" s="354"/>
      <c r="K102" s="354"/>
      <c r="L102" s="355"/>
      <c r="M102" s="355"/>
      <c r="O102" s="354"/>
      <c r="P102" s="354"/>
      <c r="Q102" s="354"/>
      <c r="R102" s="354"/>
      <c r="S102" s="354"/>
      <c r="T102" s="356"/>
      <c r="U102" s="356"/>
    </row>
    <row r="103" spans="1:21" s="352" customFormat="1" ht="9" x14ac:dyDescent="0.15">
      <c r="A103" s="363" t="s">
        <v>102</v>
      </c>
      <c r="B103" s="364">
        <v>116</v>
      </c>
      <c r="C103" s="364">
        <v>318</v>
      </c>
      <c r="D103" s="364">
        <v>103</v>
      </c>
      <c r="E103" s="364">
        <v>537</v>
      </c>
      <c r="F103" s="388">
        <v>21.601489757914301</v>
      </c>
      <c r="H103" s="354"/>
      <c r="I103" s="354"/>
      <c r="J103" s="354"/>
      <c r="K103" s="354"/>
      <c r="L103" s="355"/>
      <c r="M103" s="355"/>
      <c r="O103" s="354"/>
      <c r="P103" s="354"/>
      <c r="Q103" s="354"/>
      <c r="R103" s="354"/>
      <c r="S103" s="354"/>
      <c r="T103" s="356"/>
      <c r="U103" s="356"/>
    </row>
    <row r="104" spans="1:21" s="352" customFormat="1" ht="9" x14ac:dyDescent="0.15">
      <c r="A104" s="363" t="s">
        <v>103</v>
      </c>
      <c r="B104" s="364">
        <v>152</v>
      </c>
      <c r="C104" s="364">
        <v>1071</v>
      </c>
      <c r="D104" s="364">
        <v>242</v>
      </c>
      <c r="E104" s="364">
        <v>1465</v>
      </c>
      <c r="F104" s="388">
        <v>10.3754266211604</v>
      </c>
      <c r="H104" s="354"/>
      <c r="I104" s="354"/>
      <c r="J104" s="354"/>
      <c r="K104" s="354"/>
      <c r="L104" s="355"/>
      <c r="M104" s="355"/>
      <c r="O104" s="354"/>
      <c r="P104" s="354"/>
      <c r="Q104" s="354"/>
      <c r="R104" s="354"/>
      <c r="S104" s="354"/>
      <c r="T104" s="356"/>
      <c r="U104" s="356"/>
    </row>
    <row r="105" spans="1:21" s="352" customFormat="1" ht="9" x14ac:dyDescent="0.15">
      <c r="A105" s="363" t="s">
        <v>104</v>
      </c>
      <c r="B105" s="364">
        <v>0</v>
      </c>
      <c r="C105" s="364">
        <v>266</v>
      </c>
      <c r="D105" s="364">
        <v>46</v>
      </c>
      <c r="E105" s="364">
        <v>312</v>
      </c>
      <c r="F105" s="388">
        <v>0</v>
      </c>
      <c r="H105" s="354"/>
      <c r="I105" s="354"/>
      <c r="J105" s="354"/>
      <c r="K105" s="354"/>
      <c r="L105" s="355"/>
      <c r="M105" s="355"/>
      <c r="O105" s="354"/>
      <c r="P105" s="354"/>
      <c r="Q105" s="354"/>
      <c r="R105" s="354"/>
      <c r="S105" s="354"/>
      <c r="T105" s="356"/>
      <c r="U105" s="356"/>
    </row>
    <row r="106" spans="1:21" s="352" customFormat="1" ht="9" x14ac:dyDescent="0.15">
      <c r="A106" s="363" t="s">
        <v>105</v>
      </c>
      <c r="B106" s="364">
        <v>21</v>
      </c>
      <c r="C106" s="364">
        <v>128</v>
      </c>
      <c r="D106" s="364">
        <v>1</v>
      </c>
      <c r="E106" s="364">
        <v>150</v>
      </c>
      <c r="F106" s="388">
        <v>14</v>
      </c>
      <c r="H106" s="354"/>
      <c r="I106" s="354"/>
      <c r="J106" s="354"/>
      <c r="K106" s="354"/>
      <c r="L106" s="355"/>
      <c r="M106" s="355"/>
      <c r="O106" s="354"/>
      <c r="P106" s="354"/>
      <c r="Q106" s="354"/>
      <c r="R106" s="354"/>
      <c r="S106" s="354"/>
      <c r="T106" s="356"/>
      <c r="U106" s="356"/>
    </row>
    <row r="107" spans="1:21" s="352" customFormat="1" ht="9" x14ac:dyDescent="0.15">
      <c r="A107" s="363" t="s">
        <v>106</v>
      </c>
      <c r="B107" s="364">
        <v>0</v>
      </c>
      <c r="C107" s="364">
        <v>389</v>
      </c>
      <c r="D107" s="364">
        <v>19</v>
      </c>
      <c r="E107" s="364">
        <v>408</v>
      </c>
      <c r="F107" s="388">
        <v>0</v>
      </c>
      <c r="H107" s="354"/>
      <c r="I107" s="354"/>
      <c r="J107" s="354"/>
      <c r="K107" s="354"/>
      <c r="L107" s="355"/>
      <c r="M107" s="355"/>
      <c r="O107" s="354"/>
      <c r="P107" s="354"/>
      <c r="Q107" s="354"/>
      <c r="R107" s="354"/>
      <c r="S107" s="354"/>
      <c r="T107" s="356"/>
      <c r="U107" s="356"/>
    </row>
    <row r="108" spans="1:21" s="352" customFormat="1" ht="9" x14ac:dyDescent="0.15">
      <c r="A108" s="363" t="s">
        <v>107</v>
      </c>
      <c r="B108" s="364">
        <v>0</v>
      </c>
      <c r="C108" s="364">
        <v>126</v>
      </c>
      <c r="D108" s="364">
        <v>10</v>
      </c>
      <c r="E108" s="364">
        <v>136</v>
      </c>
      <c r="F108" s="388">
        <v>0</v>
      </c>
      <c r="H108" s="354"/>
      <c r="I108" s="354"/>
      <c r="J108" s="354"/>
      <c r="K108" s="354"/>
      <c r="L108" s="355"/>
      <c r="M108" s="355"/>
      <c r="O108" s="354"/>
      <c r="P108" s="354"/>
      <c r="Q108" s="354"/>
      <c r="R108" s="354"/>
      <c r="S108" s="354"/>
      <c r="T108" s="356"/>
      <c r="U108" s="356"/>
    </row>
    <row r="109" spans="1:21" s="352" customFormat="1" ht="9" x14ac:dyDescent="0.15">
      <c r="A109" s="363" t="s">
        <v>108</v>
      </c>
      <c r="B109" s="364">
        <v>0</v>
      </c>
      <c r="C109" s="364">
        <v>517</v>
      </c>
      <c r="D109" s="364">
        <v>25</v>
      </c>
      <c r="E109" s="364">
        <v>542</v>
      </c>
      <c r="F109" s="388">
        <v>0</v>
      </c>
      <c r="H109" s="354"/>
      <c r="I109" s="354"/>
      <c r="J109" s="354"/>
      <c r="K109" s="354"/>
      <c r="L109" s="355"/>
      <c r="M109" s="355"/>
      <c r="O109" s="354"/>
      <c r="P109" s="354"/>
      <c r="Q109" s="354"/>
      <c r="R109" s="354"/>
      <c r="S109" s="354"/>
      <c r="T109" s="356"/>
      <c r="U109" s="356"/>
    </row>
    <row r="110" spans="1:21" s="352" customFormat="1" ht="9" x14ac:dyDescent="0.15">
      <c r="A110" s="363" t="s">
        <v>109</v>
      </c>
      <c r="B110" s="364">
        <v>7</v>
      </c>
      <c r="C110" s="364">
        <v>254</v>
      </c>
      <c r="D110" s="364">
        <v>22</v>
      </c>
      <c r="E110" s="364">
        <v>283</v>
      </c>
      <c r="F110" s="388">
        <v>2.4734982332155502</v>
      </c>
      <c r="H110" s="354"/>
      <c r="I110" s="354"/>
      <c r="J110" s="354"/>
      <c r="K110" s="354"/>
      <c r="L110" s="355"/>
      <c r="M110" s="355"/>
      <c r="O110" s="354"/>
      <c r="P110" s="354"/>
      <c r="Q110" s="354"/>
      <c r="R110" s="354"/>
      <c r="S110" s="354"/>
      <c r="T110" s="356"/>
      <c r="U110" s="356"/>
    </row>
    <row r="111" spans="1:21" s="352" customFormat="1" ht="9" x14ac:dyDescent="0.15">
      <c r="A111" s="363" t="s">
        <v>110</v>
      </c>
      <c r="B111" s="364">
        <v>21</v>
      </c>
      <c r="C111" s="364">
        <v>813</v>
      </c>
      <c r="D111" s="364">
        <v>125</v>
      </c>
      <c r="E111" s="364">
        <v>959</v>
      </c>
      <c r="F111" s="388">
        <v>2.1897810218978102</v>
      </c>
      <c r="H111" s="354"/>
      <c r="I111" s="354"/>
      <c r="J111" s="354"/>
      <c r="K111" s="354"/>
      <c r="L111" s="355"/>
      <c r="M111" s="355"/>
      <c r="O111" s="354"/>
      <c r="P111" s="354"/>
      <c r="Q111" s="354"/>
      <c r="R111" s="354"/>
      <c r="S111" s="354"/>
      <c r="T111" s="356"/>
      <c r="U111" s="356"/>
    </row>
    <row r="112" spans="1:21" s="352" customFormat="1" ht="9" x14ac:dyDescent="0.15">
      <c r="A112" s="363" t="s">
        <v>111</v>
      </c>
      <c r="B112" s="364">
        <v>38</v>
      </c>
      <c r="C112" s="364">
        <v>177</v>
      </c>
      <c r="D112" s="364">
        <v>8</v>
      </c>
      <c r="E112" s="364">
        <v>223</v>
      </c>
      <c r="F112" s="388">
        <v>17.040358744394599</v>
      </c>
      <c r="H112" s="354"/>
      <c r="I112" s="354"/>
      <c r="J112" s="354"/>
      <c r="K112" s="354"/>
      <c r="L112" s="355"/>
      <c r="M112" s="355"/>
      <c r="O112" s="354"/>
      <c r="P112" s="354"/>
      <c r="Q112" s="354"/>
      <c r="R112" s="354"/>
      <c r="S112" s="354"/>
      <c r="T112" s="356"/>
      <c r="U112" s="356"/>
    </row>
    <row r="113" spans="1:21" s="352" customFormat="1" ht="9" x14ac:dyDescent="0.15">
      <c r="A113" s="363" t="s">
        <v>112</v>
      </c>
      <c r="B113" s="364">
        <v>0</v>
      </c>
      <c r="C113" s="364">
        <v>278</v>
      </c>
      <c r="D113" s="364">
        <v>21</v>
      </c>
      <c r="E113" s="364">
        <v>299</v>
      </c>
      <c r="F113" s="388">
        <v>0</v>
      </c>
      <c r="H113" s="354"/>
      <c r="I113" s="354"/>
      <c r="J113" s="354"/>
      <c r="K113" s="354"/>
      <c r="L113" s="355"/>
      <c r="M113" s="355"/>
      <c r="O113" s="354"/>
      <c r="P113" s="354"/>
      <c r="Q113" s="354"/>
      <c r="R113" s="354"/>
      <c r="S113" s="354"/>
      <c r="T113" s="356"/>
      <c r="U113" s="356"/>
    </row>
    <row r="114" spans="1:21" s="352" customFormat="1" ht="9" x14ac:dyDescent="0.15">
      <c r="A114" s="363" t="s">
        <v>113</v>
      </c>
      <c r="B114" s="364">
        <v>0</v>
      </c>
      <c r="C114" s="364">
        <v>216</v>
      </c>
      <c r="D114" s="364">
        <v>109</v>
      </c>
      <c r="E114" s="364">
        <v>325</v>
      </c>
      <c r="F114" s="388">
        <v>0</v>
      </c>
      <c r="H114" s="354"/>
      <c r="I114" s="354"/>
      <c r="J114" s="354"/>
      <c r="K114" s="354"/>
      <c r="L114" s="355"/>
      <c r="M114" s="355"/>
      <c r="O114" s="354"/>
      <c r="P114" s="354"/>
      <c r="Q114" s="354"/>
      <c r="R114" s="354"/>
      <c r="S114" s="354"/>
      <c r="T114" s="356"/>
      <c r="U114" s="356"/>
    </row>
    <row r="115" spans="1:21" s="352" customFormat="1" ht="9" x14ac:dyDescent="0.15">
      <c r="A115" s="363" t="s">
        <v>114</v>
      </c>
      <c r="B115" s="364">
        <v>0</v>
      </c>
      <c r="C115" s="364">
        <v>5</v>
      </c>
      <c r="D115" s="364">
        <v>229</v>
      </c>
      <c r="E115" s="364">
        <v>234</v>
      </c>
      <c r="F115" s="388">
        <v>0</v>
      </c>
      <c r="H115" s="354"/>
      <c r="I115" s="354"/>
      <c r="J115" s="354"/>
      <c r="K115" s="354"/>
      <c r="L115" s="355"/>
      <c r="M115" s="355"/>
      <c r="O115" s="354"/>
      <c r="P115" s="354"/>
      <c r="Q115" s="354"/>
      <c r="R115" s="354"/>
      <c r="S115" s="354"/>
      <c r="T115" s="356"/>
      <c r="U115" s="356"/>
    </row>
    <row r="116" spans="1:21" s="352" customFormat="1" ht="9" x14ac:dyDescent="0.15">
      <c r="A116" s="363" t="s">
        <v>115</v>
      </c>
      <c r="B116" s="364">
        <v>11</v>
      </c>
      <c r="C116" s="364">
        <v>93</v>
      </c>
      <c r="D116" s="364">
        <v>36</v>
      </c>
      <c r="E116" s="364">
        <v>140</v>
      </c>
      <c r="F116" s="388">
        <v>7.8571428571428603</v>
      </c>
      <c r="H116" s="354"/>
      <c r="I116" s="354"/>
      <c r="J116" s="354"/>
      <c r="K116" s="354"/>
      <c r="L116" s="355"/>
      <c r="M116" s="355"/>
      <c r="O116" s="354"/>
      <c r="P116" s="354"/>
      <c r="Q116" s="354"/>
      <c r="R116" s="354"/>
      <c r="S116" s="354"/>
      <c r="T116" s="356"/>
      <c r="U116" s="356"/>
    </row>
    <row r="117" spans="1:21" s="352" customFormat="1" ht="9" x14ac:dyDescent="0.15">
      <c r="A117" s="363" t="s">
        <v>116</v>
      </c>
      <c r="B117" s="364">
        <v>0</v>
      </c>
      <c r="C117" s="364">
        <v>211</v>
      </c>
      <c r="D117" s="364">
        <v>106</v>
      </c>
      <c r="E117" s="364">
        <v>317</v>
      </c>
      <c r="F117" s="388">
        <v>0</v>
      </c>
      <c r="H117" s="354"/>
      <c r="I117" s="354"/>
      <c r="J117" s="354"/>
      <c r="K117" s="354"/>
      <c r="L117" s="355"/>
      <c r="M117" s="355"/>
      <c r="O117" s="354"/>
      <c r="P117" s="354"/>
      <c r="Q117" s="354"/>
      <c r="R117" s="354"/>
      <c r="S117" s="354"/>
      <c r="T117" s="356"/>
      <c r="U117" s="356"/>
    </row>
    <row r="118" spans="1:21" s="352" customFormat="1" ht="9" x14ac:dyDescent="0.15">
      <c r="A118" s="363" t="s">
        <v>117</v>
      </c>
      <c r="B118" s="364">
        <v>226</v>
      </c>
      <c r="C118" s="364">
        <v>1634</v>
      </c>
      <c r="D118" s="364">
        <v>365</v>
      </c>
      <c r="E118" s="364">
        <v>2225</v>
      </c>
      <c r="F118" s="388">
        <v>10.157303370786501</v>
      </c>
      <c r="H118" s="354"/>
      <c r="I118" s="354"/>
      <c r="J118" s="354"/>
      <c r="K118" s="354"/>
      <c r="L118" s="355"/>
      <c r="M118" s="355"/>
      <c r="O118" s="354"/>
      <c r="P118" s="354"/>
      <c r="Q118" s="354"/>
      <c r="R118" s="354"/>
      <c r="S118" s="354"/>
      <c r="T118" s="356"/>
      <c r="U118" s="356"/>
    </row>
    <row r="119" spans="1:21" s="352" customFormat="1" ht="9" x14ac:dyDescent="0.15">
      <c r="A119" s="363" t="s">
        <v>118</v>
      </c>
      <c r="B119" s="364">
        <v>0</v>
      </c>
      <c r="C119" s="364">
        <v>134</v>
      </c>
      <c r="D119" s="364">
        <v>6</v>
      </c>
      <c r="E119" s="364">
        <v>140</v>
      </c>
      <c r="F119" s="388">
        <v>0</v>
      </c>
      <c r="H119" s="354"/>
      <c r="I119" s="354"/>
      <c r="J119" s="354"/>
      <c r="K119" s="354"/>
      <c r="L119" s="355"/>
      <c r="M119" s="355"/>
      <c r="O119" s="354"/>
      <c r="P119" s="354"/>
      <c r="Q119" s="354"/>
      <c r="R119" s="354"/>
      <c r="S119" s="354"/>
      <c r="T119" s="356"/>
      <c r="U119" s="356"/>
    </row>
    <row r="120" spans="1:21" s="352" customFormat="1" ht="9" x14ac:dyDescent="0.15">
      <c r="A120" s="363" t="s">
        <v>119</v>
      </c>
      <c r="B120" s="364">
        <v>0</v>
      </c>
      <c r="C120" s="364">
        <v>202</v>
      </c>
      <c r="D120" s="364">
        <v>9</v>
      </c>
      <c r="E120" s="364">
        <v>211</v>
      </c>
      <c r="F120" s="388">
        <v>0</v>
      </c>
      <c r="H120" s="354"/>
      <c r="I120" s="354"/>
      <c r="J120" s="354"/>
      <c r="K120" s="354"/>
      <c r="L120" s="355"/>
      <c r="M120" s="355"/>
      <c r="O120" s="354"/>
      <c r="P120" s="354"/>
      <c r="Q120" s="354"/>
      <c r="R120" s="354"/>
      <c r="S120" s="354"/>
      <c r="T120" s="356"/>
      <c r="U120" s="356"/>
    </row>
    <row r="121" spans="1:21" s="352" customFormat="1" ht="9" x14ac:dyDescent="0.15">
      <c r="A121" s="363" t="s">
        <v>120</v>
      </c>
      <c r="B121" s="364">
        <v>21</v>
      </c>
      <c r="C121" s="364">
        <v>483</v>
      </c>
      <c r="D121" s="364">
        <v>102</v>
      </c>
      <c r="E121" s="364">
        <v>606</v>
      </c>
      <c r="F121" s="388">
        <v>3.4653465346534702</v>
      </c>
      <c r="H121" s="354"/>
      <c r="I121" s="354"/>
      <c r="J121" s="354"/>
      <c r="K121" s="354"/>
      <c r="L121" s="355"/>
      <c r="M121" s="355"/>
      <c r="O121" s="354"/>
      <c r="P121" s="354"/>
      <c r="Q121" s="354"/>
      <c r="R121" s="354"/>
      <c r="S121" s="354"/>
      <c r="T121" s="356"/>
      <c r="U121" s="356"/>
    </row>
    <row r="122" spans="1:21" s="352" customFormat="1" ht="9" x14ac:dyDescent="0.15">
      <c r="A122" s="363" t="s">
        <v>121</v>
      </c>
      <c r="B122" s="364">
        <v>0</v>
      </c>
      <c r="C122" s="364">
        <v>392</v>
      </c>
      <c r="D122" s="364">
        <v>45</v>
      </c>
      <c r="E122" s="364">
        <v>437</v>
      </c>
      <c r="F122" s="388">
        <v>0</v>
      </c>
      <c r="H122" s="354"/>
      <c r="I122" s="354"/>
      <c r="J122" s="354"/>
      <c r="K122" s="354"/>
      <c r="L122" s="355"/>
      <c r="M122" s="355"/>
      <c r="O122" s="354"/>
      <c r="P122" s="354"/>
      <c r="Q122" s="354"/>
      <c r="R122" s="354"/>
      <c r="S122" s="354"/>
      <c r="T122" s="356"/>
      <c r="U122" s="356"/>
    </row>
    <row r="123" spans="1:21" s="352" customFormat="1" ht="9" x14ac:dyDescent="0.15">
      <c r="A123" s="363" t="s">
        <v>122</v>
      </c>
      <c r="B123" s="364">
        <v>0</v>
      </c>
      <c r="C123" s="364">
        <v>148</v>
      </c>
      <c r="D123" s="364">
        <v>22</v>
      </c>
      <c r="E123" s="364">
        <v>170</v>
      </c>
      <c r="F123" s="388">
        <v>0</v>
      </c>
      <c r="H123" s="354"/>
      <c r="I123" s="354"/>
      <c r="J123" s="354"/>
      <c r="K123" s="354"/>
      <c r="L123" s="355"/>
      <c r="M123" s="355"/>
      <c r="O123" s="354"/>
      <c r="P123" s="354"/>
      <c r="Q123" s="354"/>
      <c r="R123" s="354"/>
      <c r="S123" s="354"/>
      <c r="T123" s="356"/>
      <c r="U123" s="356"/>
    </row>
    <row r="124" spans="1:21" s="352" customFormat="1" ht="9" x14ac:dyDescent="0.15">
      <c r="A124" s="363" t="s">
        <v>123</v>
      </c>
      <c r="B124" s="364">
        <v>0</v>
      </c>
      <c r="C124" s="364">
        <v>857</v>
      </c>
      <c r="D124" s="364">
        <v>669</v>
      </c>
      <c r="E124" s="364">
        <v>1526</v>
      </c>
      <c r="F124" s="388">
        <v>0</v>
      </c>
      <c r="H124" s="354"/>
      <c r="I124" s="354"/>
      <c r="J124" s="354"/>
      <c r="K124" s="354"/>
      <c r="L124" s="355"/>
      <c r="M124" s="355"/>
      <c r="O124" s="354"/>
      <c r="P124" s="354"/>
      <c r="Q124" s="354"/>
      <c r="R124" s="354"/>
      <c r="S124" s="354"/>
      <c r="T124" s="356"/>
      <c r="U124" s="356"/>
    </row>
    <row r="125" spans="1:21" s="352" customFormat="1" ht="9" x14ac:dyDescent="0.15">
      <c r="A125" s="363" t="s">
        <v>124</v>
      </c>
      <c r="B125" s="364">
        <v>0</v>
      </c>
      <c r="C125" s="364">
        <v>530</v>
      </c>
      <c r="D125" s="364">
        <v>88</v>
      </c>
      <c r="E125" s="364">
        <v>618</v>
      </c>
      <c r="F125" s="388">
        <v>0</v>
      </c>
      <c r="H125" s="354"/>
      <c r="I125" s="354"/>
      <c r="J125" s="354"/>
      <c r="K125" s="354"/>
      <c r="L125" s="355"/>
      <c r="M125" s="355"/>
      <c r="O125" s="354"/>
      <c r="P125" s="354"/>
      <c r="Q125" s="354"/>
      <c r="R125" s="354"/>
      <c r="S125" s="354"/>
      <c r="T125" s="356"/>
      <c r="U125" s="356"/>
    </row>
    <row r="126" spans="1:21" s="352" customFormat="1" ht="9" x14ac:dyDescent="0.15">
      <c r="A126" s="363" t="s">
        <v>125</v>
      </c>
      <c r="B126" s="364">
        <v>0</v>
      </c>
      <c r="C126" s="364">
        <v>205</v>
      </c>
      <c r="D126" s="364">
        <v>8</v>
      </c>
      <c r="E126" s="364">
        <v>213</v>
      </c>
      <c r="F126" s="388">
        <v>0</v>
      </c>
      <c r="H126" s="354"/>
      <c r="I126" s="354"/>
      <c r="J126" s="354"/>
      <c r="K126" s="354"/>
      <c r="L126" s="355"/>
      <c r="M126" s="355"/>
      <c r="O126" s="354"/>
      <c r="P126" s="354"/>
      <c r="Q126" s="354"/>
      <c r="R126" s="354"/>
      <c r="S126" s="354"/>
      <c r="T126" s="356"/>
      <c r="U126" s="356"/>
    </row>
    <row r="127" spans="1:21" s="352" customFormat="1" ht="9" x14ac:dyDescent="0.15">
      <c r="A127" s="363" t="s">
        <v>126</v>
      </c>
      <c r="B127" s="364">
        <v>77</v>
      </c>
      <c r="C127" s="364">
        <v>1264</v>
      </c>
      <c r="D127" s="364">
        <v>294</v>
      </c>
      <c r="E127" s="364">
        <v>1635</v>
      </c>
      <c r="F127" s="388">
        <v>4.7094801223241598</v>
      </c>
      <c r="H127" s="354"/>
      <c r="I127" s="354"/>
      <c r="J127" s="354"/>
      <c r="K127" s="354"/>
      <c r="L127" s="355"/>
      <c r="M127" s="355"/>
      <c r="O127" s="354"/>
      <c r="P127" s="354"/>
      <c r="Q127" s="354"/>
      <c r="R127" s="354"/>
      <c r="S127" s="354"/>
      <c r="T127" s="356"/>
      <c r="U127" s="356"/>
    </row>
    <row r="128" spans="1:21" s="352" customFormat="1" ht="9" x14ac:dyDescent="0.15">
      <c r="A128" s="369" t="s">
        <v>127</v>
      </c>
      <c r="B128" s="370">
        <v>224</v>
      </c>
      <c r="C128" s="370">
        <v>1204</v>
      </c>
      <c r="D128" s="370">
        <v>545</v>
      </c>
      <c r="E128" s="370">
        <v>1973</v>
      </c>
      <c r="F128" s="389">
        <v>11.3532691332995</v>
      </c>
      <c r="H128" s="354"/>
      <c r="I128" s="354"/>
      <c r="J128" s="354"/>
      <c r="K128" s="354"/>
      <c r="L128" s="355"/>
      <c r="M128" s="355"/>
      <c r="O128" s="354"/>
      <c r="P128" s="354"/>
      <c r="Q128" s="354"/>
      <c r="R128" s="354"/>
      <c r="S128" s="354"/>
      <c r="T128" s="356"/>
      <c r="U128" s="356"/>
    </row>
  </sheetData>
  <mergeCells count="14">
    <mergeCell ref="A4:F4"/>
    <mergeCell ref="H4:M4"/>
    <mergeCell ref="O4:U4"/>
    <mergeCell ref="O6:O17"/>
    <mergeCell ref="O18:O36"/>
    <mergeCell ref="O37:O45"/>
    <mergeCell ref="O46:O51"/>
    <mergeCell ref="O52:O53"/>
    <mergeCell ref="H5:I5"/>
    <mergeCell ref="H6:H18"/>
    <mergeCell ref="H19:H33"/>
    <mergeCell ref="H34:H44"/>
    <mergeCell ref="H45:H48"/>
    <mergeCell ref="H49:H53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L8:M53 T7:U53 L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9"/>
  <sheetViews>
    <sheetView showGridLines="0" workbookViewId="0">
      <selection activeCell="A50" sqref="A50"/>
    </sheetView>
  </sheetViews>
  <sheetFormatPr baseColWidth="10" defaultRowHeight="15" x14ac:dyDescent="0.25"/>
  <cols>
    <col min="1" max="1" width="10.7109375" style="108" customWidth="1"/>
    <col min="2" max="2" width="14.28515625" style="108" bestFit="1" customWidth="1"/>
    <col min="3" max="3" width="8.5703125" style="108" bestFit="1" customWidth="1"/>
    <col min="4" max="4" width="5.7109375" style="108" bestFit="1" customWidth="1"/>
    <col min="5" max="5" width="8.5703125" style="108" bestFit="1" customWidth="1"/>
    <col min="6" max="6" width="5.7109375" style="108" bestFit="1" customWidth="1"/>
    <col min="7" max="7" width="8.5703125" style="108" bestFit="1" customWidth="1"/>
    <col min="8" max="8" width="5.7109375" style="108" bestFit="1" customWidth="1"/>
    <col min="9" max="9" width="8.5703125" style="108" customWidth="1"/>
    <col min="10" max="16384" width="11.42578125" style="108"/>
  </cols>
  <sheetData>
    <row r="1" spans="1:9" s="10" customFormat="1" ht="18" x14ac:dyDescent="0.25">
      <c r="A1" s="5" t="s">
        <v>447</v>
      </c>
      <c r="C1" s="150"/>
      <c r="D1" s="150"/>
      <c r="E1" s="150"/>
      <c r="F1" s="150"/>
      <c r="G1" s="150"/>
      <c r="H1" s="150"/>
      <c r="I1" s="150"/>
    </row>
    <row r="2" spans="1:9" s="182" customFormat="1" ht="15.75" x14ac:dyDescent="0.25">
      <c r="A2" s="1" t="s">
        <v>510</v>
      </c>
      <c r="C2" s="151"/>
      <c r="D2" s="151"/>
      <c r="E2" s="151"/>
      <c r="F2" s="151"/>
      <c r="G2" s="151"/>
      <c r="H2" s="151"/>
      <c r="I2" s="151"/>
    </row>
    <row r="4" spans="1:9" ht="12.95" customHeight="1" x14ac:dyDescent="0.25">
      <c r="A4" s="612"/>
      <c r="B4" s="612"/>
      <c r="C4" s="614" t="s">
        <v>0</v>
      </c>
      <c r="D4" s="615"/>
      <c r="E4" s="616" t="s">
        <v>142</v>
      </c>
      <c r="F4" s="615"/>
      <c r="G4" s="616" t="s">
        <v>2</v>
      </c>
      <c r="H4" s="615"/>
      <c r="I4" s="617" t="s">
        <v>3</v>
      </c>
    </row>
    <row r="5" spans="1:9" ht="12.95" customHeight="1" x14ac:dyDescent="0.25">
      <c r="A5" s="613"/>
      <c r="B5" s="613"/>
      <c r="C5" s="55" t="s">
        <v>143</v>
      </c>
      <c r="D5" s="123" t="s">
        <v>144</v>
      </c>
      <c r="E5" s="55" t="s">
        <v>143</v>
      </c>
      <c r="F5" s="123" t="s">
        <v>144</v>
      </c>
      <c r="G5" s="55" t="s">
        <v>143</v>
      </c>
      <c r="H5" s="124" t="s">
        <v>144</v>
      </c>
      <c r="I5" s="618"/>
    </row>
    <row r="6" spans="1:9" ht="12.95" customHeight="1" x14ac:dyDescent="0.25">
      <c r="A6" s="609" t="s">
        <v>145</v>
      </c>
      <c r="B6" s="120" t="s">
        <v>146</v>
      </c>
      <c r="C6" s="333">
        <v>79</v>
      </c>
      <c r="D6" s="334">
        <v>0.6</v>
      </c>
      <c r="E6" s="333">
        <v>10162</v>
      </c>
      <c r="F6" s="334">
        <v>81</v>
      </c>
      <c r="G6" s="333">
        <v>2297</v>
      </c>
      <c r="H6" s="334">
        <v>18.3</v>
      </c>
      <c r="I6" s="335">
        <v>12538</v>
      </c>
    </row>
    <row r="7" spans="1:9" ht="12.95" customHeight="1" x14ac:dyDescent="0.25">
      <c r="A7" s="610"/>
      <c r="B7" s="117" t="s">
        <v>147</v>
      </c>
      <c r="C7" s="333">
        <v>164</v>
      </c>
      <c r="D7" s="334">
        <v>22.8</v>
      </c>
      <c r="E7" s="333">
        <v>378</v>
      </c>
      <c r="F7" s="334">
        <v>52.6</v>
      </c>
      <c r="G7" s="333">
        <v>176</v>
      </c>
      <c r="H7" s="334">
        <v>24.5</v>
      </c>
      <c r="I7" s="335">
        <v>718</v>
      </c>
    </row>
    <row r="8" spans="1:9" ht="12.95" customHeight="1" x14ac:dyDescent="0.25">
      <c r="A8" s="610"/>
      <c r="B8" s="117" t="s">
        <v>148</v>
      </c>
      <c r="C8" s="333">
        <v>1294</v>
      </c>
      <c r="D8" s="334">
        <v>14.4</v>
      </c>
      <c r="E8" s="333">
        <v>5468</v>
      </c>
      <c r="F8" s="334">
        <v>60.7</v>
      </c>
      <c r="G8" s="333">
        <v>2248</v>
      </c>
      <c r="H8" s="334">
        <v>25</v>
      </c>
      <c r="I8" s="335">
        <v>9010</v>
      </c>
    </row>
    <row r="9" spans="1:9" ht="12.95" customHeight="1" x14ac:dyDescent="0.25">
      <c r="A9" s="610"/>
      <c r="B9" s="339" t="s">
        <v>3</v>
      </c>
      <c r="C9" s="346">
        <v>1537</v>
      </c>
      <c r="D9" s="347">
        <v>6.9</v>
      </c>
      <c r="E9" s="346">
        <v>16008</v>
      </c>
      <c r="F9" s="347">
        <v>71.900000000000006</v>
      </c>
      <c r="G9" s="346">
        <v>4721</v>
      </c>
      <c r="H9" s="347">
        <v>21.2</v>
      </c>
      <c r="I9" s="348">
        <v>22266</v>
      </c>
    </row>
    <row r="10" spans="1:9" ht="12.95" customHeight="1" x14ac:dyDescent="0.25">
      <c r="A10" s="609" t="s">
        <v>149</v>
      </c>
      <c r="B10" s="120" t="s">
        <v>146</v>
      </c>
      <c r="C10" s="336">
        <v>79</v>
      </c>
      <c r="D10" s="337">
        <v>1.6</v>
      </c>
      <c r="E10" s="336">
        <v>4192</v>
      </c>
      <c r="F10" s="337">
        <v>86.1</v>
      </c>
      <c r="G10" s="336">
        <v>595</v>
      </c>
      <c r="H10" s="337">
        <v>12.2</v>
      </c>
      <c r="I10" s="338">
        <v>4866</v>
      </c>
    </row>
    <row r="11" spans="1:9" ht="12.95" customHeight="1" x14ac:dyDescent="0.25">
      <c r="A11" s="610"/>
      <c r="B11" s="117" t="s">
        <v>147</v>
      </c>
      <c r="C11" s="333">
        <v>184</v>
      </c>
      <c r="D11" s="334">
        <v>37.9</v>
      </c>
      <c r="E11" s="333">
        <v>273</v>
      </c>
      <c r="F11" s="334">
        <v>56.2</v>
      </c>
      <c r="G11" s="333">
        <v>29</v>
      </c>
      <c r="H11" s="334">
        <v>6</v>
      </c>
      <c r="I11" s="335">
        <v>486</v>
      </c>
    </row>
    <row r="12" spans="1:9" ht="12.95" customHeight="1" x14ac:dyDescent="0.25">
      <c r="A12" s="610"/>
      <c r="B12" s="117" t="s">
        <v>148</v>
      </c>
      <c r="C12" s="333">
        <v>545</v>
      </c>
      <c r="D12" s="334">
        <v>20.6</v>
      </c>
      <c r="E12" s="333">
        <v>1836</v>
      </c>
      <c r="F12" s="334">
        <v>69.400000000000006</v>
      </c>
      <c r="G12" s="333">
        <v>264</v>
      </c>
      <c r="H12" s="334">
        <v>10</v>
      </c>
      <c r="I12" s="335">
        <v>2645</v>
      </c>
    </row>
    <row r="13" spans="1:9" ht="12.95" customHeight="1" x14ac:dyDescent="0.25">
      <c r="A13" s="610"/>
      <c r="B13" s="117" t="s">
        <v>150</v>
      </c>
      <c r="C13" s="333">
        <v>22</v>
      </c>
      <c r="D13" s="334">
        <v>24.7</v>
      </c>
      <c r="E13" s="333">
        <v>60</v>
      </c>
      <c r="F13" s="334">
        <v>67.400000000000006</v>
      </c>
      <c r="G13" s="333">
        <v>7</v>
      </c>
      <c r="H13" s="334">
        <v>7.9</v>
      </c>
      <c r="I13" s="335">
        <v>89</v>
      </c>
    </row>
    <row r="14" spans="1:9" ht="12.95" customHeight="1" x14ac:dyDescent="0.25">
      <c r="A14" s="611"/>
      <c r="B14" s="339" t="s">
        <v>3</v>
      </c>
      <c r="C14" s="346">
        <v>830</v>
      </c>
      <c r="D14" s="347">
        <v>10.3</v>
      </c>
      <c r="E14" s="346">
        <v>6361</v>
      </c>
      <c r="F14" s="347">
        <v>78.7</v>
      </c>
      <c r="G14" s="346">
        <v>895</v>
      </c>
      <c r="H14" s="347">
        <v>11.1</v>
      </c>
      <c r="I14" s="348">
        <v>8086</v>
      </c>
    </row>
    <row r="15" spans="1:9" ht="12.95" customHeight="1" x14ac:dyDescent="0.25">
      <c r="A15" s="609" t="s">
        <v>151</v>
      </c>
      <c r="B15" s="117" t="s">
        <v>146</v>
      </c>
      <c r="C15" s="333">
        <v>28</v>
      </c>
      <c r="D15" s="334">
        <v>0.5</v>
      </c>
      <c r="E15" s="333">
        <v>4925</v>
      </c>
      <c r="F15" s="334">
        <v>81</v>
      </c>
      <c r="G15" s="333">
        <v>1124</v>
      </c>
      <c r="H15" s="334">
        <v>18.5</v>
      </c>
      <c r="I15" s="335">
        <v>6077</v>
      </c>
    </row>
    <row r="16" spans="1:9" ht="12.95" customHeight="1" x14ac:dyDescent="0.25">
      <c r="A16" s="610"/>
      <c r="B16" s="117" t="s">
        <v>147</v>
      </c>
      <c r="C16" s="333">
        <v>120</v>
      </c>
      <c r="D16" s="334">
        <v>28.9</v>
      </c>
      <c r="E16" s="333">
        <v>161</v>
      </c>
      <c r="F16" s="334">
        <v>38.799999999999997</v>
      </c>
      <c r="G16" s="333">
        <v>134</v>
      </c>
      <c r="H16" s="334">
        <v>32.299999999999997</v>
      </c>
      <c r="I16" s="335">
        <v>415</v>
      </c>
    </row>
    <row r="17" spans="1:9" ht="12.95" customHeight="1" x14ac:dyDescent="0.25">
      <c r="A17" s="610"/>
      <c r="B17" s="117" t="s">
        <v>148</v>
      </c>
      <c r="C17" s="333">
        <v>581</v>
      </c>
      <c r="D17" s="334">
        <v>15</v>
      </c>
      <c r="E17" s="333">
        <v>2758</v>
      </c>
      <c r="F17" s="334">
        <v>71.400000000000006</v>
      </c>
      <c r="G17" s="333">
        <v>525</v>
      </c>
      <c r="H17" s="334">
        <v>13.6</v>
      </c>
      <c r="I17" s="335">
        <v>3864</v>
      </c>
    </row>
    <row r="18" spans="1:9" ht="12.95" customHeight="1" x14ac:dyDescent="0.25">
      <c r="A18" s="610"/>
      <c r="B18" s="117" t="s">
        <v>150</v>
      </c>
      <c r="C18" s="333">
        <v>39</v>
      </c>
      <c r="D18" s="334">
        <v>51.3</v>
      </c>
      <c r="E18" s="333">
        <v>37</v>
      </c>
      <c r="F18" s="334">
        <v>48.7</v>
      </c>
      <c r="G18" s="333">
        <v>0</v>
      </c>
      <c r="H18" s="334">
        <v>0</v>
      </c>
      <c r="I18" s="335">
        <v>76</v>
      </c>
    </row>
    <row r="19" spans="1:9" ht="12.95" customHeight="1" x14ac:dyDescent="0.25">
      <c r="A19" s="610"/>
      <c r="B19" s="339" t="s">
        <v>3</v>
      </c>
      <c r="C19" s="346">
        <v>768</v>
      </c>
      <c r="D19" s="347">
        <v>7.4</v>
      </c>
      <c r="E19" s="346">
        <v>7881</v>
      </c>
      <c r="F19" s="347">
        <v>75.5</v>
      </c>
      <c r="G19" s="346">
        <v>1783</v>
      </c>
      <c r="H19" s="347">
        <v>17.100000000000001</v>
      </c>
      <c r="I19" s="348">
        <v>10432</v>
      </c>
    </row>
    <row r="20" spans="1:9" ht="12.95" customHeight="1" x14ac:dyDescent="0.25">
      <c r="A20" s="609" t="s">
        <v>152</v>
      </c>
      <c r="B20" s="120" t="s">
        <v>146</v>
      </c>
      <c r="C20" s="336">
        <v>127</v>
      </c>
      <c r="D20" s="337">
        <v>0.5</v>
      </c>
      <c r="E20" s="336">
        <v>20052</v>
      </c>
      <c r="F20" s="337">
        <v>83.7</v>
      </c>
      <c r="G20" s="336">
        <v>3787</v>
      </c>
      <c r="H20" s="337">
        <v>15.8</v>
      </c>
      <c r="I20" s="338">
        <v>23966</v>
      </c>
    </row>
    <row r="21" spans="1:9" ht="12.95" customHeight="1" x14ac:dyDescent="0.25">
      <c r="A21" s="610"/>
      <c r="B21" s="117" t="s">
        <v>147</v>
      </c>
      <c r="C21" s="333">
        <v>1045</v>
      </c>
      <c r="D21" s="334">
        <v>25.2</v>
      </c>
      <c r="E21" s="333">
        <v>2226</v>
      </c>
      <c r="F21" s="334">
        <v>53.6</v>
      </c>
      <c r="G21" s="333">
        <v>883</v>
      </c>
      <c r="H21" s="334">
        <v>21.3</v>
      </c>
      <c r="I21" s="335">
        <v>4154</v>
      </c>
    </row>
    <row r="22" spans="1:9" ht="12.95" customHeight="1" x14ac:dyDescent="0.25">
      <c r="A22" s="610"/>
      <c r="B22" s="117" t="s">
        <v>148</v>
      </c>
      <c r="C22" s="333">
        <v>1967</v>
      </c>
      <c r="D22" s="334">
        <v>12.9</v>
      </c>
      <c r="E22" s="333">
        <v>10499</v>
      </c>
      <c r="F22" s="334">
        <v>69</v>
      </c>
      <c r="G22" s="333">
        <v>2743</v>
      </c>
      <c r="H22" s="334">
        <v>18</v>
      </c>
      <c r="I22" s="335">
        <v>15209</v>
      </c>
    </row>
    <row r="23" spans="1:9" ht="12.95" customHeight="1" x14ac:dyDescent="0.25">
      <c r="A23" s="610"/>
      <c r="B23" s="117" t="s">
        <v>150</v>
      </c>
      <c r="C23" s="333">
        <v>25</v>
      </c>
      <c r="D23" s="334">
        <v>23.6</v>
      </c>
      <c r="E23" s="333">
        <v>66</v>
      </c>
      <c r="F23" s="334">
        <v>62.3</v>
      </c>
      <c r="G23" s="333">
        <v>15</v>
      </c>
      <c r="H23" s="334">
        <v>14.2</v>
      </c>
      <c r="I23" s="335">
        <v>106</v>
      </c>
    </row>
    <row r="24" spans="1:9" ht="12.95" customHeight="1" x14ac:dyDescent="0.25">
      <c r="A24" s="611"/>
      <c r="B24" s="339" t="s">
        <v>3</v>
      </c>
      <c r="C24" s="346">
        <v>3164</v>
      </c>
      <c r="D24" s="347">
        <v>7.3</v>
      </c>
      <c r="E24" s="346">
        <v>32843</v>
      </c>
      <c r="F24" s="347">
        <v>75.599999999999994</v>
      </c>
      <c r="G24" s="346">
        <v>7428</v>
      </c>
      <c r="H24" s="347">
        <v>17.100000000000001</v>
      </c>
      <c r="I24" s="348">
        <v>43435</v>
      </c>
    </row>
    <row r="25" spans="1:9" ht="12.95" customHeight="1" x14ac:dyDescent="0.25">
      <c r="A25" s="609" t="s">
        <v>153</v>
      </c>
      <c r="B25" s="117" t="s">
        <v>146</v>
      </c>
      <c r="C25" s="152">
        <v>313</v>
      </c>
      <c r="D25" s="153">
        <v>0.7</v>
      </c>
      <c r="E25" s="152">
        <v>39331</v>
      </c>
      <c r="F25" s="153">
        <v>82.9</v>
      </c>
      <c r="G25" s="152">
        <v>7803</v>
      </c>
      <c r="H25" s="153">
        <v>16.399999999999999</v>
      </c>
      <c r="I25" s="154">
        <v>47447</v>
      </c>
    </row>
    <row r="26" spans="1:9" ht="12.95" customHeight="1" x14ac:dyDescent="0.25">
      <c r="A26" s="610"/>
      <c r="B26" s="117" t="s">
        <v>147</v>
      </c>
      <c r="C26" s="152">
        <v>1513</v>
      </c>
      <c r="D26" s="153">
        <v>26.2</v>
      </c>
      <c r="E26" s="152">
        <v>3038</v>
      </c>
      <c r="F26" s="153">
        <v>52.6</v>
      </c>
      <c r="G26" s="152">
        <v>1222</v>
      </c>
      <c r="H26" s="153">
        <v>21.2</v>
      </c>
      <c r="I26" s="154">
        <v>5773</v>
      </c>
    </row>
    <row r="27" spans="1:9" ht="12.95" customHeight="1" x14ac:dyDescent="0.25">
      <c r="A27" s="610"/>
      <c r="B27" s="117" t="s">
        <v>148</v>
      </c>
      <c r="C27" s="152">
        <v>4387</v>
      </c>
      <c r="D27" s="153">
        <v>14.3</v>
      </c>
      <c r="E27" s="152">
        <v>20561</v>
      </c>
      <c r="F27" s="153">
        <v>66.900000000000006</v>
      </c>
      <c r="G27" s="152">
        <v>5780</v>
      </c>
      <c r="H27" s="153">
        <v>18.8</v>
      </c>
      <c r="I27" s="154">
        <v>30728</v>
      </c>
    </row>
    <row r="28" spans="1:9" ht="12.95" customHeight="1" x14ac:dyDescent="0.25">
      <c r="A28" s="610"/>
      <c r="B28" s="117" t="s">
        <v>150</v>
      </c>
      <c r="C28" s="152">
        <v>86</v>
      </c>
      <c r="D28" s="153">
        <v>31.7</v>
      </c>
      <c r="E28" s="152">
        <v>163</v>
      </c>
      <c r="F28" s="153">
        <v>60.1</v>
      </c>
      <c r="G28" s="152">
        <v>22</v>
      </c>
      <c r="H28" s="153">
        <v>8.1</v>
      </c>
      <c r="I28" s="154">
        <v>271</v>
      </c>
    </row>
    <row r="29" spans="1:9" ht="12.95" customHeight="1" x14ac:dyDescent="0.25">
      <c r="A29" s="611"/>
      <c r="B29" s="339" t="s">
        <v>3</v>
      </c>
      <c r="C29" s="349">
        <v>6299</v>
      </c>
      <c r="D29" s="350">
        <v>7.5</v>
      </c>
      <c r="E29" s="349">
        <v>63093</v>
      </c>
      <c r="F29" s="350">
        <v>74.900000000000006</v>
      </c>
      <c r="G29" s="349">
        <v>14827</v>
      </c>
      <c r="H29" s="350">
        <v>17.600000000000001</v>
      </c>
      <c r="I29" s="351">
        <v>84219</v>
      </c>
    </row>
  </sheetData>
  <mergeCells count="10">
    <mergeCell ref="A4:B5"/>
    <mergeCell ref="C4:D4"/>
    <mergeCell ref="E4:F4"/>
    <mergeCell ref="G4:H4"/>
    <mergeCell ref="I4:I5"/>
    <mergeCell ref="A6:A9"/>
    <mergeCell ref="A10:A14"/>
    <mergeCell ref="A15:A19"/>
    <mergeCell ref="A20:A24"/>
    <mergeCell ref="A25:A29"/>
  </mergeCells>
  <pageMargins left="0.08" right="0.08" top="1" bottom="1" header="0.5" footer="0.4921259845"/>
  <pageSetup orientation="portrait" horizontalDpi="300" verticalDpi="300"/>
  <headerFooter>
    <oddHeader>Régime scolaire des établissements publics par département_x000D_Année scolaire 2018-2019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2</vt:i4>
      </vt:variant>
    </vt:vector>
  </HeadingPairs>
  <TitlesOfParts>
    <vt:vector size="23" baseType="lpstr">
      <vt:lpstr>DOC</vt:lpstr>
      <vt:lpstr>sect</vt:lpstr>
      <vt:lpstr>evol</vt:lpstr>
      <vt:lpstr>formation</vt:lpstr>
      <vt:lpstr>etab</vt:lpstr>
      <vt:lpstr>etab_sexe</vt:lpstr>
      <vt:lpstr>pcs</vt:lpstr>
      <vt:lpstr>cartes</vt:lpstr>
      <vt:lpstr>pu_dep_etab</vt:lpstr>
      <vt:lpstr>pu_dep_etab_sexe</vt:lpstr>
      <vt:lpstr>pu03_com_rne_sexe</vt:lpstr>
      <vt:lpstr>pu15_com_rne_sexe</vt:lpstr>
      <vt:lpstr>pu43_com_rne_sexe</vt:lpstr>
      <vt:lpstr>pu63_com_rne_sexe</vt:lpstr>
      <vt:lpstr>pr_dep_etab</vt:lpstr>
      <vt:lpstr>pr_dep_etab_sexe</vt:lpstr>
      <vt:lpstr>pr03_com_rne_sexe</vt:lpstr>
      <vt:lpstr>pr15_com_rne_sexe</vt:lpstr>
      <vt:lpstr>pr43_com_rne_sexe</vt:lpstr>
      <vt:lpstr>pr63_com_rne_sexe</vt:lpstr>
      <vt:lpstr>postbac</vt:lpstr>
      <vt:lpstr>cartes!Impression_des_titres</vt:lpstr>
      <vt:lpstr>pu63_com_rne_sexe!Impression_des_titres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TAUTOU</dc:creator>
  <cp:lastModifiedBy>Utilisateur Windows</cp:lastModifiedBy>
  <cp:lastPrinted>2018-12-13T14:02:12Z</cp:lastPrinted>
  <dcterms:created xsi:type="dcterms:W3CDTF">2018-12-11T12:47:36Z</dcterms:created>
  <dcterms:modified xsi:type="dcterms:W3CDTF">2021-12-01T08:07:19Z</dcterms:modified>
</cp:coreProperties>
</file>