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Tautou\Documents\02-Constat2D\RS2019\INTERNES\"/>
    </mc:Choice>
  </mc:AlternateContent>
  <bookViews>
    <workbookView xWindow="0" yWindow="0" windowWidth="25470" windowHeight="15420" tabRatio="721"/>
  </bookViews>
  <sheets>
    <sheet name="DOC" sheetId="28" r:id="rId1"/>
    <sheet name="sect" sheetId="19" r:id="rId2"/>
    <sheet name="evol" sheetId="26" r:id="rId3"/>
    <sheet name="formation" sheetId="27" r:id="rId4"/>
    <sheet name="etab" sheetId="22" r:id="rId5"/>
    <sheet name="etab_sexe" sheetId="23" r:id="rId6"/>
    <sheet name="pcs" sheetId="24" r:id="rId7"/>
    <sheet name="cartes" sheetId="25" r:id="rId8"/>
    <sheet name="pu_dep_etab" sheetId="4" r:id="rId9"/>
    <sheet name="pu_dep_etab_sexe" sheetId="5" r:id="rId10"/>
    <sheet name="pu03_com_rne_sexe" sheetId="6" r:id="rId11"/>
    <sheet name="pu15_com_rne_sexe" sheetId="7" r:id="rId12"/>
    <sheet name="pu43_com_rne_sexe" sheetId="8" r:id="rId13"/>
    <sheet name="pu63_com_rne_sexe" sheetId="9" r:id="rId14"/>
    <sheet name="pr_dep_etab" sheetId="10" r:id="rId15"/>
    <sheet name="pr_dep_etab_sexe" sheetId="11" r:id="rId16"/>
    <sheet name="pr03_com_rne_sexe" sheetId="12" r:id="rId17"/>
    <sheet name="pr15_com_rne_sexe" sheetId="13" r:id="rId18"/>
    <sheet name="pr43_com_rne_sexe" sheetId="14" r:id="rId19"/>
    <sheet name="pr63_com_rne_sexe" sheetId="15" r:id="rId20"/>
    <sheet name="postbac" sheetId="17" r:id="rId21"/>
  </sheets>
  <definedNames>
    <definedName name="_xlnm.Print_Titles" localSheetId="7">cartes!$1:$29</definedName>
    <definedName name="_xlnm.Print_Titles" localSheetId="13">pu63_com_rne_sexe!$4:$5</definedName>
  </definedNames>
  <calcPr calcId="162913"/>
</workbook>
</file>

<file path=xl/calcChain.xml><?xml version="1.0" encoding="utf-8"?>
<calcChain xmlns="http://schemas.openxmlformats.org/spreadsheetml/2006/main">
  <c r="U2" i="25" l="1"/>
  <c r="U3" i="25"/>
  <c r="U4" i="25"/>
  <c r="U5" i="25"/>
  <c r="U6" i="25"/>
  <c r="U7" i="25"/>
  <c r="U8" i="25"/>
  <c r="U9" i="25"/>
  <c r="U10" i="25"/>
  <c r="U11" i="25"/>
  <c r="U12" i="25"/>
  <c r="U13" i="25"/>
  <c r="U14" i="25"/>
  <c r="U15" i="25"/>
  <c r="U16" i="25"/>
  <c r="U17" i="25"/>
  <c r="U18" i="25"/>
  <c r="U19" i="25"/>
  <c r="U20" i="25"/>
  <c r="U21" i="25"/>
  <c r="U22" i="25"/>
  <c r="U23" i="25"/>
  <c r="U24" i="25"/>
  <c r="U25" i="25"/>
  <c r="U26" i="25"/>
  <c r="U27" i="25"/>
  <c r="U28" i="25"/>
  <c r="U29" i="25"/>
  <c r="U30" i="25"/>
  <c r="U31" i="25"/>
  <c r="U32" i="25"/>
  <c r="U33" i="25"/>
  <c r="U34" i="25"/>
  <c r="U35" i="25"/>
  <c r="U36" i="25"/>
  <c r="U37" i="25"/>
  <c r="U38" i="25"/>
  <c r="U39" i="25"/>
  <c r="U40" i="25"/>
  <c r="U41" i="25"/>
  <c r="U42" i="25"/>
  <c r="U43" i="25"/>
  <c r="U44" i="25"/>
  <c r="U45" i="25"/>
  <c r="U46" i="25"/>
  <c r="U47" i="25"/>
  <c r="U48" i="25"/>
  <c r="U49" i="25"/>
  <c r="U50" i="25"/>
  <c r="T2" i="25"/>
  <c r="T3" i="25"/>
  <c r="T4" i="25"/>
  <c r="T5" i="25"/>
  <c r="T6" i="25"/>
  <c r="T7" i="25"/>
  <c r="T8" i="25"/>
  <c r="T9" i="25"/>
  <c r="T10" i="25"/>
  <c r="T11" i="25"/>
  <c r="T12" i="25"/>
  <c r="T13" i="25"/>
  <c r="T14" i="25"/>
  <c r="T15" i="25"/>
  <c r="T16" i="25"/>
  <c r="T17" i="25"/>
  <c r="T18" i="25"/>
  <c r="T19" i="25"/>
  <c r="T20" i="25"/>
  <c r="T21" i="25"/>
  <c r="T22" i="25"/>
  <c r="T23" i="25"/>
  <c r="T24" i="25"/>
  <c r="T25" i="25"/>
  <c r="T26" i="25"/>
  <c r="T27" i="25"/>
  <c r="T28" i="25"/>
  <c r="T29" i="25"/>
  <c r="T30" i="25"/>
  <c r="T31" i="25"/>
  <c r="T32" i="25"/>
  <c r="T33" i="25"/>
  <c r="T34" i="25"/>
  <c r="T35" i="25"/>
  <c r="T36" i="25"/>
  <c r="T37" i="25"/>
  <c r="T38" i="25"/>
  <c r="T39" i="25"/>
  <c r="T40" i="25"/>
  <c r="T41" i="25"/>
  <c r="T42" i="25"/>
  <c r="T43" i="25"/>
  <c r="T44" i="25"/>
  <c r="T45" i="25"/>
  <c r="T46" i="25"/>
  <c r="T47" i="25"/>
  <c r="T48" i="25"/>
  <c r="T49" i="25"/>
  <c r="T50" i="25"/>
  <c r="M2" i="25"/>
  <c r="M3" i="25"/>
  <c r="M4" i="25"/>
  <c r="M5" i="25"/>
  <c r="M6" i="25"/>
  <c r="M7" i="25"/>
  <c r="M8" i="25"/>
  <c r="M9" i="25"/>
  <c r="M10" i="25"/>
  <c r="M11" i="25"/>
  <c r="M12" i="25"/>
  <c r="M13" i="25"/>
  <c r="M14" i="25"/>
  <c r="M15" i="25"/>
  <c r="M16" i="25"/>
  <c r="M17" i="25"/>
  <c r="M18" i="25"/>
  <c r="M19" i="25"/>
  <c r="M20" i="25"/>
  <c r="M21" i="25"/>
  <c r="M22" i="25"/>
  <c r="M23" i="25"/>
  <c r="M24" i="25"/>
  <c r="M25" i="25"/>
  <c r="M26" i="25"/>
  <c r="M27" i="25"/>
  <c r="M28" i="25"/>
  <c r="M29" i="25"/>
  <c r="M30" i="25"/>
  <c r="M31" i="25"/>
  <c r="M32" i="25"/>
  <c r="M33" i="25"/>
  <c r="M34" i="25"/>
  <c r="M35" i="25"/>
  <c r="M36" i="25"/>
  <c r="M37" i="25"/>
  <c r="M38" i="25"/>
  <c r="M39" i="25"/>
  <c r="M40" i="25"/>
  <c r="M41" i="25"/>
  <c r="M42" i="25"/>
  <c r="M43" i="25"/>
  <c r="M44" i="25"/>
  <c r="M45" i="25"/>
  <c r="M46" i="25"/>
  <c r="M47" i="25"/>
  <c r="M48" i="25"/>
  <c r="M49" i="25"/>
  <c r="M50" i="25"/>
  <c r="L2" i="25"/>
  <c r="L3" i="25"/>
  <c r="L4" i="25"/>
  <c r="L5" i="25"/>
  <c r="L6" i="25"/>
  <c r="L7" i="25"/>
  <c r="L8" i="25"/>
  <c r="L9" i="25"/>
  <c r="L10" i="25"/>
  <c r="L11" i="25"/>
  <c r="L12" i="25"/>
  <c r="L13" i="25"/>
  <c r="L14" i="25"/>
  <c r="L15" i="25"/>
  <c r="L16" i="25"/>
  <c r="L17" i="25"/>
  <c r="L18" i="25"/>
  <c r="L19" i="25"/>
  <c r="L20" i="25"/>
  <c r="L21" i="25"/>
  <c r="L22" i="25"/>
  <c r="L23" i="25"/>
  <c r="L24" i="25"/>
  <c r="L25" i="25"/>
  <c r="L26" i="25"/>
  <c r="L27" i="25"/>
  <c r="L28" i="25"/>
  <c r="L29" i="25"/>
  <c r="L30" i="25"/>
  <c r="L31" i="25"/>
  <c r="L32" i="25"/>
  <c r="L33" i="25"/>
  <c r="L34" i="25"/>
  <c r="L35" i="25"/>
  <c r="L36" i="25"/>
  <c r="L37" i="25"/>
  <c r="L38" i="25"/>
  <c r="L39" i="25"/>
  <c r="L40" i="25"/>
  <c r="L41" i="25"/>
  <c r="L42" i="25"/>
  <c r="L43" i="25"/>
  <c r="L44" i="25"/>
  <c r="L45" i="25"/>
  <c r="L46" i="25"/>
  <c r="L47" i="25"/>
  <c r="L48" i="25"/>
  <c r="L49" i="25"/>
  <c r="L50" i="25"/>
  <c r="T34" i="24"/>
  <c r="S34" i="24"/>
  <c r="R34" i="24"/>
  <c r="Q34" i="24"/>
  <c r="T33" i="24"/>
  <c r="S33" i="24"/>
  <c r="R33" i="24"/>
  <c r="Q33" i="24"/>
  <c r="T32" i="24"/>
  <c r="S32" i="24"/>
  <c r="R32" i="24"/>
  <c r="Q32" i="24"/>
  <c r="T31" i="24"/>
  <c r="S31" i="24"/>
  <c r="R31" i="24"/>
  <c r="Q31" i="24"/>
  <c r="T30" i="24"/>
  <c r="S30" i="24"/>
  <c r="R30" i="24"/>
  <c r="Q30" i="24"/>
  <c r="T29" i="24"/>
  <c r="S29" i="24"/>
  <c r="R29" i="24"/>
  <c r="Q29" i="24"/>
  <c r="T28" i="24"/>
  <c r="S28" i="24"/>
  <c r="R28" i="24"/>
  <c r="Q28" i="24"/>
  <c r="T27" i="24"/>
  <c r="S27" i="24"/>
  <c r="R27" i="24"/>
  <c r="Q27" i="24"/>
  <c r="T26" i="24"/>
  <c r="S26" i="24"/>
  <c r="R26" i="24"/>
  <c r="Q26" i="24"/>
  <c r="T25" i="24"/>
  <c r="S25" i="24"/>
  <c r="R25" i="24"/>
  <c r="Q25" i="24"/>
  <c r="T24" i="24"/>
  <c r="S24" i="24"/>
  <c r="R24" i="24"/>
  <c r="Q24" i="24"/>
  <c r="T23" i="24"/>
  <c r="S23" i="24"/>
  <c r="R23" i="24"/>
  <c r="Q23" i="24"/>
  <c r="T22" i="24"/>
  <c r="S22" i="24"/>
  <c r="R22" i="24"/>
  <c r="Q22" i="24"/>
  <c r="T21" i="24"/>
  <c r="S21" i="24"/>
  <c r="R21" i="24"/>
  <c r="Q21" i="24"/>
  <c r="T20" i="24"/>
  <c r="S20" i="24"/>
  <c r="R20" i="24"/>
  <c r="Q20" i="24"/>
  <c r="T19" i="24"/>
  <c r="S19" i="24"/>
  <c r="R19" i="24"/>
  <c r="Q19" i="24"/>
  <c r="T18" i="24"/>
  <c r="S18" i="24"/>
  <c r="R18" i="24"/>
  <c r="Q18" i="24"/>
  <c r="T17" i="24"/>
  <c r="S17" i="24"/>
  <c r="R17" i="24"/>
  <c r="Q17" i="24"/>
  <c r="T16" i="24"/>
  <c r="S16" i="24"/>
  <c r="R16" i="24"/>
  <c r="Q16" i="24"/>
  <c r="T15" i="24"/>
  <c r="S15" i="24"/>
  <c r="R15" i="24"/>
  <c r="Q15" i="24"/>
  <c r="T14" i="24"/>
  <c r="S14" i="24"/>
  <c r="R14" i="24"/>
  <c r="Q14" i="24"/>
  <c r="T13" i="24"/>
  <c r="S13" i="24"/>
  <c r="R13" i="24"/>
  <c r="Q13" i="24"/>
  <c r="T12" i="24"/>
  <c r="S12" i="24"/>
  <c r="R12" i="24"/>
  <c r="Q12" i="24"/>
  <c r="T11" i="24"/>
  <c r="S11" i="24"/>
  <c r="R11" i="24"/>
  <c r="Q11" i="24"/>
  <c r="T10" i="24"/>
  <c r="S10" i="24"/>
  <c r="R10" i="24"/>
  <c r="Q10" i="24"/>
  <c r="T9" i="24"/>
  <c r="S9" i="24"/>
  <c r="R9" i="24"/>
  <c r="Q9" i="24"/>
  <c r="T8" i="24"/>
  <c r="S8" i="24"/>
  <c r="R8" i="24"/>
  <c r="Q8" i="24"/>
  <c r="T7" i="24"/>
  <c r="S7" i="24"/>
  <c r="R7" i="24"/>
  <c r="Q7" i="24"/>
  <c r="T6" i="24"/>
  <c r="S6" i="24"/>
  <c r="R6" i="24"/>
  <c r="Q6" i="24"/>
  <c r="T5" i="24"/>
  <c r="S5" i="24"/>
  <c r="R5" i="24"/>
  <c r="Q5" i="24"/>
  <c r="X4" i="24"/>
  <c r="W4" i="24"/>
  <c r="V4" i="24"/>
  <c r="U4" i="24"/>
  <c r="T4" i="24"/>
  <c r="S4" i="24"/>
  <c r="R4" i="24"/>
  <c r="Q4" i="24"/>
  <c r="Q3" i="24"/>
</calcChain>
</file>

<file path=xl/sharedStrings.xml><?xml version="1.0" encoding="utf-8"?>
<sst xmlns="http://schemas.openxmlformats.org/spreadsheetml/2006/main" count="2144" uniqueCount="567">
  <si>
    <t>Internes</t>
  </si>
  <si>
    <t>Demi-pensionnaires</t>
  </si>
  <si>
    <t>Externes</t>
  </si>
  <si>
    <t>Total</t>
  </si>
  <si>
    <t>Part d'internes</t>
  </si>
  <si>
    <t>AIGUEPERSE</t>
  </si>
  <si>
    <t>ALLANCHE</t>
  </si>
  <si>
    <t>ALLEGRE</t>
  </si>
  <si>
    <t>AMBERT</t>
  </si>
  <si>
    <t>ARLANC</t>
  </si>
  <si>
    <t>AUBIERE</t>
  </si>
  <si>
    <t>AUREC-SUR-LOIRE</t>
  </si>
  <si>
    <t>AURILLAC</t>
  </si>
  <si>
    <t>BEAUMONT</t>
  </si>
  <si>
    <t>BELLENAVES</t>
  </si>
  <si>
    <t>BELLERIVE-SUR-ALLIER</t>
  </si>
  <si>
    <t>BESSE-ET-SAINT-ANASTAISE</t>
  </si>
  <si>
    <t>BILLOM</t>
  </si>
  <si>
    <t>BLESLE</t>
  </si>
  <si>
    <t>BOURBON-L'ARCHAMBAULT</t>
  </si>
  <si>
    <t>BOURG-LASTIC</t>
  </si>
  <si>
    <t>BRASSAC-LES-MINES</t>
  </si>
  <si>
    <t>BRIOUDE</t>
  </si>
  <si>
    <t>BRIVES-CHARENSAC</t>
  </si>
  <si>
    <t>CERILLY</t>
  </si>
  <si>
    <t>CEYRAT</t>
  </si>
  <si>
    <t>CHAMALIERES</t>
  </si>
  <si>
    <t>CHAMPEIX</t>
  </si>
  <si>
    <t>CHATEL-GUYON</t>
  </si>
  <si>
    <t>CHAUDES-AIGUES</t>
  </si>
  <si>
    <t>CLERMONT-FERRAND</t>
  </si>
  <si>
    <t>COMMENTRY</t>
  </si>
  <si>
    <t>CONDAT</t>
  </si>
  <si>
    <t>COSNE-D'ALLIER</t>
  </si>
  <si>
    <t>COURNON-D'AUVERGNE</t>
  </si>
  <si>
    <t>COURPIERE</t>
  </si>
  <si>
    <t>CRAPONNE-SUR-ARZON</t>
  </si>
  <si>
    <t>CUNLHAT</t>
  </si>
  <si>
    <t>CUSSET</t>
  </si>
  <si>
    <t>DESERTINES</t>
  </si>
  <si>
    <t>DOMERAT</t>
  </si>
  <si>
    <t>DOMPIERRE-SUR-BESBRE</t>
  </si>
  <si>
    <t>DOYET</t>
  </si>
  <si>
    <t>DUNIERES</t>
  </si>
  <si>
    <t>ESPALY-SAINT-MARCEL</t>
  </si>
  <si>
    <t>GANNAT</t>
  </si>
  <si>
    <t>GERZAT</t>
  </si>
  <si>
    <t>GIAT</t>
  </si>
  <si>
    <t>HURIEL</t>
  </si>
  <si>
    <t>ISSOIRE</t>
  </si>
  <si>
    <t>JALIGNY-SUR-BESBRE</t>
  </si>
  <si>
    <t>LA CHAISE-DIEU</t>
  </si>
  <si>
    <t>LA MONNERIE-LE-MONTEL</t>
  </si>
  <si>
    <t>LA TOUR-D'AUVERGNE</t>
  </si>
  <si>
    <t>LANDOS</t>
  </si>
  <si>
    <t>LANGEAC</t>
  </si>
  <si>
    <t>LAPALISSE</t>
  </si>
  <si>
    <t>LAROQUEBROU</t>
  </si>
  <si>
    <t>LE CHAMBON-SUR-LIGNON</t>
  </si>
  <si>
    <t>LE DONJON</t>
  </si>
  <si>
    <t>LE MAYET-DE-MONTAGNE</t>
  </si>
  <si>
    <t>LE MONASTIER-SUR-GAZEILLE</t>
  </si>
  <si>
    <t>LE PUY-EN-VELAY</t>
  </si>
  <si>
    <t>LEMPDES</t>
  </si>
  <si>
    <t>LES ANCIZES-COMPS</t>
  </si>
  <si>
    <t>LES MARTRES-DE-VEYRE</t>
  </si>
  <si>
    <t>LEZOUX</t>
  </si>
  <si>
    <t>LURCY-LEVIS</t>
  </si>
  <si>
    <t>MANZAT</t>
  </si>
  <si>
    <t>MARCILLAT-EN-COMBRAILLE</t>
  </si>
  <si>
    <t>MARINGUES</t>
  </si>
  <si>
    <t>MASSIAC</t>
  </si>
  <si>
    <t>MAURIAC</t>
  </si>
  <si>
    <t>MAURS</t>
  </si>
  <si>
    <t>MONISTROL-SUR-LOIRE</t>
  </si>
  <si>
    <t>MONTLUCON</t>
  </si>
  <si>
    <t>MONTMARAULT</t>
  </si>
  <si>
    <t>MONTSALVY</t>
  </si>
  <si>
    <t>MOULINS</t>
  </si>
  <si>
    <t>MURAT</t>
  </si>
  <si>
    <t>MURAT-LE-QUAIRE</t>
  </si>
  <si>
    <t>NERIS-LES-BAINS</t>
  </si>
  <si>
    <t>NEUSSARGUES EN PINATELLE</t>
  </si>
  <si>
    <t>OLLIERGUES</t>
  </si>
  <si>
    <t>ORCINES</t>
  </si>
  <si>
    <t>PAULHAGUET</t>
  </si>
  <si>
    <t>PIERREFORT</t>
  </si>
  <si>
    <t>PIONSAT</t>
  </si>
  <si>
    <t>PLEAUX</t>
  </si>
  <si>
    <t>PONT-DU-CHATEAU</t>
  </si>
  <si>
    <t>PONTAUMUR</t>
  </si>
  <si>
    <t>PONTGIBAUD</t>
  </si>
  <si>
    <t>PUY-GUILLAUME</t>
  </si>
  <si>
    <t>RETOURNAC</t>
  </si>
  <si>
    <t>RIOM</t>
  </si>
  <si>
    <t>RIOM-ES-MONTAGNES</t>
  </si>
  <si>
    <t>ROCHEFORT-MONTAGNE</t>
  </si>
  <si>
    <t>ROMAGNAT</t>
  </si>
  <si>
    <t>SAINT-AMANT-ROCHE-SAVINE</t>
  </si>
  <si>
    <t>SAINT-ANTHEME</t>
  </si>
  <si>
    <t>SAINT-CERNIN</t>
  </si>
  <si>
    <t>SAINT-DIDIER-EN-VELAY</t>
  </si>
  <si>
    <t>SAINT-DIER-D'AUVERGNE</t>
  </si>
  <si>
    <t>SAINT-ELOY-LES-MINES</t>
  </si>
  <si>
    <t>SAINT-FLOUR</t>
  </si>
  <si>
    <t>SAINT-GERMAIN-DES-FOSSES</t>
  </si>
  <si>
    <t>SAINT-GERMAIN-L'HERM</t>
  </si>
  <si>
    <t>SAINT-GERMAIN-LEMBRON</t>
  </si>
  <si>
    <t>SAINT-GERVAIS-D'AUVERGNE</t>
  </si>
  <si>
    <t>SAINT-JULIEN-CHAPTEUIL</t>
  </si>
  <si>
    <t>SAINT-MAMET-LA-SALVETAT</t>
  </si>
  <si>
    <t>SAINT-POURCAIN-SUR-SIOULE</t>
  </si>
  <si>
    <t>SAINT-SATURNIN</t>
  </si>
  <si>
    <t>SAINT-YORRE</t>
  </si>
  <si>
    <t>SAINTE-FLORINE</t>
  </si>
  <si>
    <t>SAINTE-SIGOLENE</t>
  </si>
  <si>
    <t>SAUGUES</t>
  </si>
  <si>
    <t>TENCE</t>
  </si>
  <si>
    <t>THIERS</t>
  </si>
  <si>
    <t>TRONGET</t>
  </si>
  <si>
    <t>VALLON-EN-SULLY</t>
  </si>
  <si>
    <t>VARENNES-SUR-ALLIER</t>
  </si>
  <si>
    <t>VIC-LE-COMTE</t>
  </si>
  <si>
    <t>VIC-SUR-CERE</t>
  </si>
  <si>
    <t>VICHY</t>
  </si>
  <si>
    <t>VOLVIC</t>
  </si>
  <si>
    <t>YDES</t>
  </si>
  <si>
    <t>YSSINGEAUX</t>
  </si>
  <si>
    <t>YZEURE</t>
  </si>
  <si>
    <t/>
  </si>
  <si>
    <t>Nb d'internes</t>
  </si>
  <si>
    <t>Part du total d'internes de l'académie</t>
  </si>
  <si>
    <t>De 1 à 19</t>
  </si>
  <si>
    <t>De 20 à 99</t>
  </si>
  <si>
    <t>De 100 à 199</t>
  </si>
  <si>
    <t>De 200 à 499</t>
  </si>
  <si>
    <t>500 et plus</t>
  </si>
  <si>
    <t>Part d'internes dans la commune</t>
  </si>
  <si>
    <t>De 0 à 6%</t>
  </si>
  <si>
    <t>De 6% à 12%</t>
  </si>
  <si>
    <t>De 12% à 15%</t>
  </si>
  <si>
    <t>De 15% à 25%</t>
  </si>
  <si>
    <t>25% et plus</t>
  </si>
  <si>
    <t>Demi-pens.</t>
  </si>
  <si>
    <t>Effectifs</t>
  </si>
  <si>
    <t>%</t>
  </si>
  <si>
    <t>Allier</t>
  </si>
  <si>
    <t>Collèges</t>
  </si>
  <si>
    <t>Lycées professionnels</t>
  </si>
  <si>
    <t>Lycées</t>
  </si>
  <si>
    <t>Cantal</t>
  </si>
  <si>
    <t>EREA</t>
  </si>
  <si>
    <t>Haute-Loire</t>
  </si>
  <si>
    <t>Puy-de-Dôme</t>
  </si>
  <si>
    <t>Académie</t>
  </si>
  <si>
    <t>Garçons</t>
  </si>
  <si>
    <t>Filles</t>
  </si>
  <si>
    <t>.</t>
  </si>
  <si>
    <t>Total Allier</t>
  </si>
  <si>
    <t>CLG JEAN BAPTISTE DESFILHES</t>
  </si>
  <si>
    <t>CLG JEAN ROSTAND</t>
  </si>
  <si>
    <t>CLG ACHILLE ALLIER</t>
  </si>
  <si>
    <t>CLG FRANCOIS PERON</t>
  </si>
  <si>
    <t>CLG EMILE MALE</t>
  </si>
  <si>
    <t>LYC GENEVIEVE VINCENT</t>
  </si>
  <si>
    <t>CLG EMILE GUILLAUMIN</t>
  </si>
  <si>
    <t>CLG MAURICE CONSTANTIN WEYER</t>
  </si>
  <si>
    <t>LP ALBERT LONDRES</t>
  </si>
  <si>
    <t>LYC ALBERT LONDRES</t>
  </si>
  <si>
    <t>LYC VALERY LARBAUD</t>
  </si>
  <si>
    <t>CLG MARIE CURIE</t>
  </si>
  <si>
    <t>CLG LOUIS ARAGON</t>
  </si>
  <si>
    <t>CLG LOUIS PERGAUD</t>
  </si>
  <si>
    <t>CLG FERDINAND DUBREUIL</t>
  </si>
  <si>
    <t>CLG JOSEPH HENNEQUIN</t>
  </si>
  <si>
    <t>LP GUSTAVE EIFFEL</t>
  </si>
  <si>
    <t>CLG GEORGE SAND</t>
  </si>
  <si>
    <t>CLG DES CHENEVIERES</t>
  </si>
  <si>
    <t>CLG LUCIEN COLON</t>
  </si>
  <si>
    <t>CLG VICTOR HUGO</t>
  </si>
  <si>
    <t>CLG JULES VERNE</t>
  </si>
  <si>
    <t>CLG ANDRE BOUTRY</t>
  </si>
  <si>
    <t>CLG DE LA COMBRAILLE</t>
  </si>
  <si>
    <t>CLG JEAN ZAY</t>
  </si>
  <si>
    <t>CLG JEAN-JACQUES SOULIER</t>
  </si>
  <si>
    <t>CLG JULES FERRY</t>
  </si>
  <si>
    <t>LYC ALBERT EINSTEIN</t>
  </si>
  <si>
    <t>LYC MADAME DE STAEL</t>
  </si>
  <si>
    <t>LYC PAUL CONSTANS</t>
  </si>
  <si>
    <t>CLG JEANNE CLUZEL</t>
  </si>
  <si>
    <t>CLG ANNE DE BEAUJEU</t>
  </si>
  <si>
    <t>CLG CHARLES PEGUY</t>
  </si>
  <si>
    <t>LYC THEODORE DE BANVILLE</t>
  </si>
  <si>
    <t>CLG FRANCOIS RABELAIS</t>
  </si>
  <si>
    <t>CLG JEAN DE LA FONTAINE</t>
  </si>
  <si>
    <t>CLG BLAISE DE VIGENERE</t>
  </si>
  <si>
    <t>LYC BLAISE DE VIGENERE</t>
  </si>
  <si>
    <t>CLG CHARLOTTE DELBO</t>
  </si>
  <si>
    <t>CLG ALAIN FOURNIER</t>
  </si>
  <si>
    <t>CLG ANTOINE DE ST EXUPERY</t>
  </si>
  <si>
    <t>LP VAL D'ALLIER</t>
  </si>
  <si>
    <t>CLG LES CELESTINS</t>
  </si>
  <si>
    <t>CLG FRANCOIS VILLON</t>
  </si>
  <si>
    <t>LYC JEAN MONNET</t>
  </si>
  <si>
    <t>Total Cantal</t>
  </si>
  <si>
    <t>CLG MAURICE PESCHAUD</t>
  </si>
  <si>
    <t>CLG JEANNE DE LA TREILHE</t>
  </si>
  <si>
    <t>CLG LA JORDANNE</t>
  </si>
  <si>
    <t>CLG LA PONETIE</t>
  </si>
  <si>
    <t>EREA ALBERT MONIER</t>
  </si>
  <si>
    <t>LP RAYMOND CORTAT</t>
  </si>
  <si>
    <t>LYC EMILE DUCLAUX</t>
  </si>
  <si>
    <t>LYC MONNET-MERMOZ</t>
  </si>
  <si>
    <t>CLG LOUIS PASTEUR</t>
  </si>
  <si>
    <t>CLG GEORGES POMPIDOU</t>
  </si>
  <si>
    <t>CLG DU VAL DE CERE</t>
  </si>
  <si>
    <t>CLG PIERRE GALERY</t>
  </si>
  <si>
    <t>CLG DU MERIDIEN</t>
  </si>
  <si>
    <t>LYC</t>
  </si>
  <si>
    <t>CLG DES PORTES DU MIDI</t>
  </si>
  <si>
    <t>CLG MARCELLIN BOULE</t>
  </si>
  <si>
    <t>LP JOSEPH CONSTANT</t>
  </si>
  <si>
    <t>CLG DES GORGES DE LA TRUYERE</t>
  </si>
  <si>
    <t>CLG RAYMOND CORTAT</t>
  </si>
  <si>
    <t>CLG GEORGES BATAILLE</t>
  </si>
  <si>
    <t>CLG HENRI MONDOR</t>
  </si>
  <si>
    <t>CLG BLAISE PASCAL</t>
  </si>
  <si>
    <t>CLG LA VIGIERE</t>
  </si>
  <si>
    <t>LYC DE HAUTE AUVERGNE</t>
  </si>
  <si>
    <t>CLG JEAN DAUZIE</t>
  </si>
  <si>
    <t>CLG GEORGES BRASSENS</t>
  </si>
  <si>
    <t>Total Haute-Loire</t>
  </si>
  <si>
    <t>CLG DU MONT BAR</t>
  </si>
  <si>
    <t>CLG DES GORGES DE LA LOIRE</t>
  </si>
  <si>
    <t>CLG DES FONTILLES</t>
  </si>
  <si>
    <t>CLG LA FAYETTE</t>
  </si>
  <si>
    <t>EREA ALEXANDRE VIALATTE</t>
  </si>
  <si>
    <t>LYC LA FAYETTE</t>
  </si>
  <si>
    <t>CLG DE CORSAC</t>
  </si>
  <si>
    <t>CLG DES HAUTS DE L'ARZON</t>
  </si>
  <si>
    <t>LP AUGUSTE AYMARD</t>
  </si>
  <si>
    <t>CLG HENRI POURRAT</t>
  </si>
  <si>
    <t>CLG ROBERT LOUIS STEVENSON</t>
  </si>
  <si>
    <t>CLG DU HAUT ALLIER</t>
  </si>
  <si>
    <t>CLG DU LIGNON</t>
  </si>
  <si>
    <t>CLG LAURENT EYNAC</t>
  </si>
  <si>
    <t>CLG JULES VALLES</t>
  </si>
  <si>
    <t>LP JEAN MONNET</t>
  </si>
  <si>
    <t>LYC CHARLES ET ADRIEN DUPUY</t>
  </si>
  <si>
    <t>LYC SIMONE WEIL</t>
  </si>
  <si>
    <t>CLG LE MONTEIL</t>
  </si>
  <si>
    <t>LYC LEONARD DE VINCI</t>
  </si>
  <si>
    <t>CLG VAL DE SENOUIRE</t>
  </si>
  <si>
    <t>CLG BORIS VIAN</t>
  </si>
  <si>
    <t>CLG ROGER RUEL</t>
  </si>
  <si>
    <t>CLG JULES ROMAINS</t>
  </si>
  <si>
    <t>CLG MARGUERITE THOMAS</t>
  </si>
  <si>
    <t>CLG JOACHIM BARRANDE</t>
  </si>
  <si>
    <t>CLG DE LA LIONCHERE</t>
  </si>
  <si>
    <t>CLG JEAN MONNET</t>
  </si>
  <si>
    <t>LYC EMMANUEL CHABRIER</t>
  </si>
  <si>
    <t>Total Puy-de-Dôme</t>
  </si>
  <si>
    <t>CLG DIDEROT</t>
  </si>
  <si>
    <t>LYC BLAISE PASCAL</t>
  </si>
  <si>
    <t>CLG JEAN AUGUSTE SENEZE</t>
  </si>
  <si>
    <t>CLG I. ET F. JOLIOT-CURIE</t>
  </si>
  <si>
    <t>CLG MOLIERE</t>
  </si>
  <si>
    <t>CLG DU PAVIN</t>
  </si>
  <si>
    <t>CLG DU BEFFROI</t>
  </si>
  <si>
    <t>CLG WILLY MABRUT</t>
  </si>
  <si>
    <t>LP FRANCOIS RABELAIS</t>
  </si>
  <si>
    <t>CLG TEILHARD DE CHARDIN</t>
  </si>
  <si>
    <t>CLG ANTOINE GRIMOALD MONNET</t>
  </si>
  <si>
    <t>CLG CHAMPCLAUX</t>
  </si>
  <si>
    <t>CLG ALBERT CAMUS</t>
  </si>
  <si>
    <t>CLG CHARLES BAUDELAIRE</t>
  </si>
  <si>
    <t>CLG GERARD PHILIPE</t>
  </si>
  <si>
    <t>CLG JEANNE D'ARC</t>
  </si>
  <si>
    <t>CLG LA CHARME</t>
  </si>
  <si>
    <t>CLG LUCIE AUBRAC</t>
  </si>
  <si>
    <t>CLG ROGER QUILLIOT</t>
  </si>
  <si>
    <t>LP AMEDEE GASQUET</t>
  </si>
  <si>
    <t>LP CAMILLE CLAUDEL</t>
  </si>
  <si>
    <t>LP MARIE CURIE</t>
  </si>
  <si>
    <t>LP ROGER CLAUSTRES</t>
  </si>
  <si>
    <t>LYC AMBROISE BRUGIERE</t>
  </si>
  <si>
    <t>LYC JEANNE D'ARC</t>
  </si>
  <si>
    <t>LYC SIDOINE APOLLINAIRE</t>
  </si>
  <si>
    <t>CLG LA RIBEYRE</t>
  </si>
  <si>
    <t>CLG MARC BLOCH</t>
  </si>
  <si>
    <t>LYC RENE DESCARTES</t>
  </si>
  <si>
    <t>CLG BELLIME</t>
  </si>
  <si>
    <t>CLG LUCIEN GACHON</t>
  </si>
  <si>
    <t>CLG ANATOLE FRANCE</t>
  </si>
  <si>
    <t>CLG DE VERRIERE</t>
  </si>
  <si>
    <t>CLG LES PRES</t>
  </si>
  <si>
    <t>LP HENRI SAINTE-CLAIRE DEVILLE</t>
  </si>
  <si>
    <t>LYC MURAT</t>
  </si>
  <si>
    <t>CLG DE LA DUROLLE</t>
  </si>
  <si>
    <t>CLG SANCY - ARTENSE</t>
  </si>
  <si>
    <t>CLG ANTOINE DE SAINT EXUPERY</t>
  </si>
  <si>
    <t>CLG</t>
  </si>
  <si>
    <t>CLG GEORGE ONSLOW</t>
  </si>
  <si>
    <t>CLG RENE CASSIN</t>
  </si>
  <si>
    <t>CLG LOUISE MICHEL</t>
  </si>
  <si>
    <t>CLG MARCEL BONY</t>
  </si>
  <si>
    <t>CLG ALEXANDRE VARENNE</t>
  </si>
  <si>
    <t>CLG NESTOR PERRET</t>
  </si>
  <si>
    <t>CLG MORTAIX</t>
  </si>
  <si>
    <t>LP PIERRE BOULANGER</t>
  </si>
  <si>
    <t>CLG PIERRE GIRONNET</t>
  </si>
  <si>
    <t>CLG ANNA GARCIN-MAYADE</t>
  </si>
  <si>
    <t>CLG CONDORCET</t>
  </si>
  <si>
    <t>CLG JEAN VILAR</t>
  </si>
  <si>
    <t>CLG MICHEL DE L'HOSPITAL</t>
  </si>
  <si>
    <t>CLG PIERRE MENDES FRANCE</t>
  </si>
  <si>
    <t>LP MARIE LAURENCIN</t>
  </si>
  <si>
    <t>LYC C. ET P. VIRLOGEUX</t>
  </si>
  <si>
    <t>LYC PIERRE JOEL BONTE</t>
  </si>
  <si>
    <t>CLG GORDON BENNETT</t>
  </si>
  <si>
    <t>EREA DE LATTRE DE TASSIGNY</t>
  </si>
  <si>
    <t>CLG ALEXANDRE VIALATTE</t>
  </si>
  <si>
    <t>CLG VAL D'ANCE</t>
  </si>
  <si>
    <t>LP DESAIX</t>
  </si>
  <si>
    <t>CLG GASPARD DES MONTAGNES</t>
  </si>
  <si>
    <t>CLG DE LIZINIAT</t>
  </si>
  <si>
    <t>CLG BAPTISTE BASCOULERGUE</t>
  </si>
  <si>
    <t>CLG ANTOINE AUDEMBRON</t>
  </si>
  <si>
    <t>LP GERMAINE TILLION</t>
  </si>
  <si>
    <t>LYC JEAN ZAY</t>
  </si>
  <si>
    <t>LYC MONTDORY</t>
  </si>
  <si>
    <t>CLG DE LA COMTE - HENRI BERTRAND</t>
  </si>
  <si>
    <t>CLG SAINT JOSEPH</t>
  </si>
  <si>
    <t>LYC SAINT PIERRE</t>
  </si>
  <si>
    <t>CLG SAINTE PROCULE</t>
  </si>
  <si>
    <t>LYC SAINTE PROCULE</t>
  </si>
  <si>
    <t>CLG SAINT-JOSEPH</t>
  </si>
  <si>
    <t>LP SAINTE-LOUISE</t>
  </si>
  <si>
    <t>LYC SAINTE-LOUISE</t>
  </si>
  <si>
    <t>CLG SAINT BENOIT</t>
  </si>
  <si>
    <t>LP ANNA RODIER</t>
  </si>
  <si>
    <t>LYC ANNA RODIER</t>
  </si>
  <si>
    <t>LYC SAINT BENOIT</t>
  </si>
  <si>
    <t>CLG NOTRE DAME DES VICTOIRES</t>
  </si>
  <si>
    <t>CLG SAINT DOMINIQUE</t>
  </si>
  <si>
    <t>LYC D'ENSEIGNEMENT SUP. DE V ICHY</t>
  </si>
  <si>
    <t>CLG GERBERT</t>
  </si>
  <si>
    <t>LYC DE LA COMMUNICATION ST GERAUD</t>
  </si>
  <si>
    <t>LYC GERBERT</t>
  </si>
  <si>
    <t>CLG NOTRE DAME DES MIRACLES</t>
  </si>
  <si>
    <t>CLG NOTRE DAME DES OLIVIERS</t>
  </si>
  <si>
    <t>CLG SACRE COEUR</t>
  </si>
  <si>
    <t>CLG SAINT JOSEPH LA PRESENTATION</t>
  </si>
  <si>
    <t>LYC LA PRESENTATION</t>
  </si>
  <si>
    <t>CLG NOTRE DAME DE LA FAYE</t>
  </si>
  <si>
    <t>CLG SAINT JULIEN</t>
  </si>
  <si>
    <t>LYC SAINT JULIEN</t>
  </si>
  <si>
    <t>CLG LA CHARTREUSE</t>
  </si>
  <si>
    <t>LP PARADIS</t>
  </si>
  <si>
    <t>LYC LA CHARTREUSE PARADIS</t>
  </si>
  <si>
    <t>CLG NOTRE DAME</t>
  </si>
  <si>
    <t>CLG LE SACRE COEUR</t>
  </si>
  <si>
    <t>CLG SAINT JOSEPH LE ROSAIRE</t>
  </si>
  <si>
    <t>CLG SAINT REGIS</t>
  </si>
  <si>
    <t>CLG SAINT-LOUIS</t>
  </si>
  <si>
    <t>LYC ANNE MARIE MARTEL</t>
  </si>
  <si>
    <t>LYC ST-JACQUES DE COMPOSTELLE</t>
  </si>
  <si>
    <t>CLG NOTRE DAME DU CHATEAU</t>
  </si>
  <si>
    <t>LP NOTRE DAME DU CHATEAU</t>
  </si>
  <si>
    <t>LYC NOTRE DAME DU CHATEAU</t>
  </si>
  <si>
    <t>CLG SAINTE BERNADETTE</t>
  </si>
  <si>
    <t>CLG LA PRESENTATION</t>
  </si>
  <si>
    <t>CLG SAINT-MARTIN</t>
  </si>
  <si>
    <t>CLG SAINT PIERRE - SAINTE ANNE</t>
  </si>
  <si>
    <t>LYC SACRE COEUR</t>
  </si>
  <si>
    <t>CLG SAINT LOUIS</t>
  </si>
  <si>
    <t>CLG SAINTE THECLE</t>
  </si>
  <si>
    <t>LYC SAINTE THECLE</t>
  </si>
  <si>
    <t>CLG FENELON</t>
  </si>
  <si>
    <t>CLG FRANC ROSIER</t>
  </si>
  <si>
    <t>CLG LES CORDELIERS</t>
  </si>
  <si>
    <t>CLG MASSILLON</t>
  </si>
  <si>
    <t>CLG SAINT ALYRE</t>
  </si>
  <si>
    <t>LP LES CORDELIERS</t>
  </si>
  <si>
    <t>LP SAINT ALYRE</t>
  </si>
  <si>
    <t>LYC FENELON</t>
  </si>
  <si>
    <t>LYC MASSILLON</t>
  </si>
  <si>
    <t>LYC SAINT ALYRE</t>
  </si>
  <si>
    <t>CLG SAINT PIERRE</t>
  </si>
  <si>
    <t>CLG J.B DE LA SALLE</t>
  </si>
  <si>
    <t>CLG SAINTE ANNE</t>
  </si>
  <si>
    <t>CLG SAINTE MARIE</t>
  </si>
  <si>
    <t>LYC SAINTE MARIE</t>
  </si>
  <si>
    <t>CLG SAINTE AGNES</t>
  </si>
  <si>
    <t>Total Académie postbac</t>
  </si>
  <si>
    <t>0030025L</t>
  </si>
  <si>
    <t>0030026M</t>
  </si>
  <si>
    <t>0030038A</t>
  </si>
  <si>
    <t>0030051P</t>
  </si>
  <si>
    <t>0030905T</t>
  </si>
  <si>
    <t>0030935A</t>
  </si>
  <si>
    <t>0031041R</t>
  </si>
  <si>
    <t>0031043T</t>
  </si>
  <si>
    <t>0031082K</t>
  </si>
  <si>
    <t>0150006A</t>
  </si>
  <si>
    <t>0150030B</t>
  </si>
  <si>
    <t>0150047V</t>
  </si>
  <si>
    <t>0150747F</t>
  </si>
  <si>
    <t>0430020N</t>
  </si>
  <si>
    <t>0430021P</t>
  </si>
  <si>
    <t>0430055B</t>
  </si>
  <si>
    <t>0430065M</t>
  </si>
  <si>
    <t>0430098Y</t>
  </si>
  <si>
    <t>0430947W</t>
  </si>
  <si>
    <t>0430953C</t>
  </si>
  <si>
    <t>0630018C</t>
  </si>
  <si>
    <t>0630020E</t>
  </si>
  <si>
    <t>0630021F</t>
  </si>
  <si>
    <t>0630022G</t>
  </si>
  <si>
    <t>0630023H</t>
  </si>
  <si>
    <t>0630034V</t>
  </si>
  <si>
    <t>0630041C</t>
  </si>
  <si>
    <t>0630052P</t>
  </si>
  <si>
    <t>0630054S</t>
  </si>
  <si>
    <t>0630061Z</t>
  </si>
  <si>
    <t>0630068G</t>
  </si>
  <si>
    <t>0630069H</t>
  </si>
  <si>
    <t>0630077S</t>
  </si>
  <si>
    <t>0631033F</t>
  </si>
  <si>
    <t>0631068U</t>
  </si>
  <si>
    <t>0631070W</t>
  </si>
  <si>
    <t>0631074A</t>
  </si>
  <si>
    <t>0631075B</t>
  </si>
  <si>
    <t>0631480S</t>
  </si>
  <si>
    <t>0631669X</t>
  </si>
  <si>
    <t>0631861F</t>
  </si>
  <si>
    <t>0631985R</t>
  </si>
  <si>
    <t>Internat et demi-pension</t>
  </si>
  <si>
    <t>dans les établissements du second degré</t>
  </si>
  <si>
    <t>Public et privé</t>
  </si>
  <si>
    <t>Source : rectorat de Clermont-Ferrand, DSE</t>
  </si>
  <si>
    <t xml:space="preserve">des élèves sous statut scolaire inscrits dans les </t>
  </si>
  <si>
    <t>établissements publics et privés sous contrat de l'académie.</t>
  </si>
  <si>
    <t>(2) Base centrale de pilotage pour les données nationales</t>
  </si>
  <si>
    <t>Total élèves</t>
  </si>
  <si>
    <t>Public</t>
  </si>
  <si>
    <t>Privé</t>
  </si>
  <si>
    <t>Régime scolaire selon le secteur</t>
  </si>
  <si>
    <t>Evolution des régimes scolaires</t>
  </si>
  <si>
    <t>Nb</t>
  </si>
  <si>
    <t>Régime scolaire selon le cycle de formation</t>
  </si>
  <si>
    <t xml:space="preserve">Commune </t>
  </si>
  <si>
    <t>Part cumulée croissante</t>
  </si>
  <si>
    <t>Part cumulée décroissante</t>
  </si>
  <si>
    <t xml:space="preserve">Régime scolaire des élèves des établissements publics par département </t>
  </si>
  <si>
    <t>Régime scolaire des élèves des établissements publics par département et sexe</t>
  </si>
  <si>
    <t>Régime scolaire des élèves des établissements publics de l'Allier</t>
  </si>
  <si>
    <t>Régime scolaire des élèves des établissements publics du Cantal</t>
  </si>
  <si>
    <t>Régime scolaire des élèves des établissements publics de Haute-Loire</t>
  </si>
  <si>
    <t>Régime scolaire des élèves des établissements publics du Puy-de-Dôme</t>
  </si>
  <si>
    <t xml:space="preserve">Régime scolaire des élèves des établissements privés par département </t>
  </si>
  <si>
    <t>Régime scolaire des élèves des établissements privés par département et sexe</t>
  </si>
  <si>
    <t>Régime scolaire des élèves des établissements privés de l'Allier</t>
  </si>
  <si>
    <t>Régime scolaire des élèves des établissements privés du Cantal</t>
  </si>
  <si>
    <t>Régime scolaire des élèves des établissements privés de Haute-Loire</t>
  </si>
  <si>
    <t>Régime scolaire des élèves des établissements privés du Puy-de-Dôme</t>
  </si>
  <si>
    <t>1er cycle</t>
  </si>
  <si>
    <t>2d cycle général et technologique</t>
  </si>
  <si>
    <t>2d cycle professionnel</t>
  </si>
  <si>
    <t>Second degré : enseignement spécial</t>
  </si>
  <si>
    <t>Classe préparatoire aux grandes écoles</t>
  </si>
  <si>
    <t>Section de technicien supérieur</t>
  </si>
  <si>
    <t>Préparation diverse post-bac</t>
  </si>
  <si>
    <t>Préparation diverse pré-bac</t>
  </si>
  <si>
    <t>Régime scolaire selon le type d'établissement</t>
  </si>
  <si>
    <t>Régime scolaire par type d'établissement et sexe</t>
  </si>
  <si>
    <t>Agriculteurs exploitants</t>
  </si>
  <si>
    <t>Artisans, commerçants et chefs d'entreprise</t>
  </si>
  <si>
    <t>Cadres et professions intellectuelles supérieures</t>
  </si>
  <si>
    <t>Professions intermédiaires</t>
  </si>
  <si>
    <t>Employés</t>
  </si>
  <si>
    <t>Ouvriers</t>
  </si>
  <si>
    <t>Retraités</t>
  </si>
  <si>
    <t>Autres personnes sans activité professionnelle</t>
  </si>
  <si>
    <t>Non renseigné</t>
  </si>
  <si>
    <t>Régime scolaire selon la PCS détaillée</t>
  </si>
  <si>
    <t>COMPARAISON</t>
  </si>
  <si>
    <t>Année scolaire 2010-2011</t>
  </si>
  <si>
    <t>en %</t>
  </si>
  <si>
    <t>3.1%</t>
  </si>
  <si>
    <t>4.3%</t>
  </si>
  <si>
    <t>7.3%</t>
  </si>
  <si>
    <t>11.1%</t>
  </si>
  <si>
    <t>11.3%</t>
  </si>
  <si>
    <t>12.3%</t>
  </si>
  <si>
    <t>13.1%</t>
  </si>
  <si>
    <t>13.2%</t>
  </si>
  <si>
    <t>LP GODEFROY DE
BOUILLON</t>
  </si>
  <si>
    <t>LP RENE RAMBAUD -
COIFFURE</t>
  </si>
  <si>
    <t>LYC GODEFROY DE
BOUILLON</t>
  </si>
  <si>
    <t>CLG SEVIGNE SAINT
LOUIS</t>
  </si>
  <si>
    <t>LYC SEVIGNE SAINT
LOUIS</t>
  </si>
  <si>
    <t>CLG SAINTE JEANNE
D'ARC</t>
  </si>
  <si>
    <t>(1) y compris sections d'enseignement général et professionnel adapté (SEGPA)</t>
  </si>
  <si>
    <t xml:space="preserve">(2) y compris sections d'enseignement professionnel (SEP) des lycées </t>
  </si>
  <si>
    <t xml:space="preserve">(3) y compris sections d'enseignement général et technologiques (SGT) des LP </t>
  </si>
  <si>
    <t>(4) Etablissements régionaux d'enseignement adapté</t>
  </si>
  <si>
    <t>% internes</t>
  </si>
  <si>
    <t>Collèges (1)</t>
  </si>
  <si>
    <t>Lycées professionnels (2)</t>
  </si>
  <si>
    <t>Lycées (3)</t>
  </si>
  <si>
    <t>EREA (4)</t>
  </si>
  <si>
    <t>Part de demi-pens.</t>
  </si>
  <si>
    <t>% demi-pens.</t>
  </si>
  <si>
    <t>Part d'externes</t>
  </si>
  <si>
    <t>% externes</t>
  </si>
  <si>
    <t>LP(2)</t>
  </si>
  <si>
    <t>-</t>
  </si>
  <si>
    <t>Année scolaire 2019-2020</t>
  </si>
  <si>
    <t>(les onglets de couleur bleu correspondent aux tableaux en annexe de la note)</t>
  </si>
  <si>
    <r>
      <t xml:space="preserve">Disponible sur </t>
    </r>
    <r>
      <rPr>
        <sz val="11"/>
        <color rgb="FFFF0000"/>
        <rFont val="Calibri"/>
        <family val="2"/>
        <scheme val="minor"/>
      </rPr>
      <t>http://stat.ac-clermont.fr/SSAPublicationsDistributeur.php?id=3b946fb417c695dd48d967c50341bfda</t>
    </r>
  </si>
  <si>
    <t>(1) Données issues du constat national du 30/09/2019 (application SYSCA)</t>
  </si>
  <si>
    <t>2.6%</t>
  </si>
  <si>
    <t>2.8%</t>
  </si>
  <si>
    <t>3.0%</t>
  </si>
  <si>
    <t>3.4%</t>
  </si>
  <si>
    <t>5.1%</t>
  </si>
  <si>
    <t>5.8%</t>
  </si>
  <si>
    <t>6.4%</t>
  </si>
  <si>
    <t>6.7%</t>
  </si>
  <si>
    <t>6.8%</t>
  </si>
  <si>
    <t>7.5%</t>
  </si>
  <si>
    <t>8.4%</t>
  </si>
  <si>
    <t>8.8%</t>
  </si>
  <si>
    <t>9.1%</t>
  </si>
  <si>
    <t>9.5%</t>
  </si>
  <si>
    <t>10.1%</t>
  </si>
  <si>
    <t>10.2%</t>
  </si>
  <si>
    <t>10.7%</t>
  </si>
  <si>
    <t>11.2%</t>
  </si>
  <si>
    <t>11.4%</t>
  </si>
  <si>
    <t>11.7%</t>
  </si>
  <si>
    <t>11.8%</t>
  </si>
  <si>
    <t>12.2%</t>
  </si>
  <si>
    <t>12.4%</t>
  </si>
  <si>
    <t>12.5%</t>
  </si>
  <si>
    <t>15.1%</t>
  </si>
  <si>
    <t>15.4%</t>
  </si>
  <si>
    <t>17.4%</t>
  </si>
  <si>
    <t>21.2%</t>
  </si>
  <si>
    <t>21.8%</t>
  </si>
  <si>
    <t>25.0%</t>
  </si>
  <si>
    <t>25.3%</t>
  </si>
  <si>
    <t>25.8%</t>
  </si>
  <si>
    <t>32.3%</t>
  </si>
  <si>
    <t>34.2%</t>
  </si>
  <si>
    <t>38.6%</t>
  </si>
  <si>
    <t>0430968U</t>
  </si>
  <si>
    <t>Régime scolaire des élèves postbac (CPGE et STS) par établissement</t>
  </si>
  <si>
    <t>2008-2019</t>
  </si>
  <si>
    <t>France 2018-2019</t>
  </si>
  <si>
    <t>France 2019-2020</t>
  </si>
  <si>
    <t>Académie 2019-2020</t>
  </si>
  <si>
    <t>Sources et champ : académie : SYSCA 2019, France : BCP 2019 (métro+5DOM)</t>
  </si>
  <si>
    <t>2019-2020</t>
  </si>
  <si>
    <t>Année scolaire 2018-2019</t>
  </si>
  <si>
    <r>
      <t xml:space="preserve">Fichier des tableaux utilisés  dans la note statistique </t>
    </r>
    <r>
      <rPr>
        <sz val="11"/>
        <rFont val="Calibri"/>
        <family val="2"/>
        <scheme val="minor"/>
      </rPr>
      <t>n°01-20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</si>
</sst>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6">
    <numFmt numFmtId="164" formatCode="_-* #,##0.00\ _€_-;\-* #,##0.00\ _€_-;_-* &quot;-&quot;??\ _€_-;_-@_-"/>
    <numFmt numFmtId="165" formatCode="_(* #,##0_);_(* \(#,##0\);_(* &quot;-&quot;??_);_(@_)"/>
    <numFmt numFmtId="166" formatCode="_(* #,##0.0_);_(* \(#,##0.0\);_(* &quot;-&quot;??_);_(@_)"/>
    <numFmt numFmtId="167" formatCode="0.0"/>
    <numFmt numFmtId="168" formatCode="0.0%"/>
    <numFmt numFmtId="169" formatCode="###########0"/>
    <numFmt numFmtId="170" formatCode="#0.0"/>
    <numFmt numFmtId="171" formatCode="#########0"/>
    <numFmt numFmtId="172" formatCode="#####0"/>
    <numFmt numFmtId="173" formatCode="####################0"/>
    <numFmt numFmtId="174" formatCode="0.0&quot;   &quot;"/>
    <numFmt numFmtId="175" formatCode="#,##0.0&quot;   &quot;"/>
    <numFmt numFmtId="176" formatCode="#,###"/>
    <numFmt numFmtId="177" formatCode="#,###&quot;  &quot;"/>
    <numFmt numFmtId="178" formatCode="&quot;  &quot;@"/>
    <numFmt numFmtId="179" formatCode="#,##0&quot; &quot;"/>
  </numFmts>
  <fonts count="8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name val="Arial"/>
      <family val="2"/>
    </font>
    <font>
      <b/>
      <sz val="18"/>
      <color theme="3"/>
      <name val="Cambria"/>
      <family val="1"/>
    </font>
    <font>
      <b/>
      <i/>
      <sz val="12"/>
      <name val="Arial Narrow"/>
      <family val="2"/>
    </font>
    <font>
      <b/>
      <sz val="12"/>
      <name val="Arial Narrow"/>
      <family val="2"/>
    </font>
    <font>
      <b/>
      <sz val="10"/>
      <name val="Arial Narrow"/>
      <family val="2"/>
    </font>
    <font>
      <b/>
      <sz val="9"/>
      <color indexed="9"/>
      <name val="System"/>
      <family val="2"/>
    </font>
    <font>
      <sz val="10"/>
      <name val="Arial Narrow"/>
      <family val="2"/>
    </font>
    <font>
      <sz val="9"/>
      <name val="Arial Narrow"/>
      <family val="2"/>
    </font>
    <font>
      <b/>
      <sz val="9"/>
      <name val="Arial Narrow"/>
      <family val="2"/>
    </font>
    <font>
      <b/>
      <sz val="14"/>
      <name val="Arial Narrow"/>
      <family val="2"/>
    </font>
    <font>
      <sz val="10"/>
      <name val="Calibri"/>
      <family val="2"/>
      <scheme val="minor"/>
    </font>
    <font>
      <sz val="10"/>
      <color indexed="8"/>
      <name val="Arial"/>
      <family val="2"/>
    </font>
    <font>
      <b/>
      <sz val="8"/>
      <color indexed="8"/>
      <name val="Arial Narrow"/>
      <family val="2"/>
    </font>
    <font>
      <sz val="8"/>
      <color indexed="8"/>
      <name val="Arial Narrow"/>
      <family val="2"/>
    </font>
    <font>
      <sz val="9"/>
      <color indexed="8"/>
      <name val="Arial Narrow"/>
      <family val="2"/>
    </font>
    <font>
      <b/>
      <sz val="12"/>
      <name val="Arial"/>
      <family val="2"/>
    </font>
    <font>
      <sz val="14"/>
      <name val="Arial Narrow"/>
      <family val="2"/>
    </font>
    <font>
      <b/>
      <sz val="14"/>
      <color indexed="8"/>
      <name val="Arial Narrow"/>
      <family val="2"/>
    </font>
    <font>
      <b/>
      <sz val="10"/>
      <name val="Arial"/>
      <family val="2"/>
    </font>
    <font>
      <b/>
      <i/>
      <sz val="12"/>
      <color rgb="FF00B0F0"/>
      <name val="Arial Narrow"/>
      <family val="2"/>
    </font>
    <font>
      <b/>
      <i/>
      <sz val="10"/>
      <name val="Arial Narrow"/>
      <family val="2"/>
    </font>
    <font>
      <sz val="8"/>
      <color theme="1"/>
      <name val="Arial Narrow"/>
      <family val="2"/>
    </font>
    <font>
      <sz val="11"/>
      <name val="Calibri"/>
      <family val="2"/>
      <scheme val="minor"/>
    </font>
    <font>
      <b/>
      <sz val="8"/>
      <name val="Arial Narrow"/>
      <family val="2"/>
    </font>
    <font>
      <sz val="8"/>
      <name val="Arial Narrow"/>
      <family val="2"/>
    </font>
    <font>
      <b/>
      <i/>
      <sz val="8"/>
      <name val="Arial Narrow"/>
      <family val="2"/>
    </font>
    <font>
      <b/>
      <sz val="11"/>
      <name val="Arial Narrow"/>
      <family val="2"/>
    </font>
    <font>
      <b/>
      <sz val="12"/>
      <color indexed="8"/>
      <name val="Arial Narrow"/>
      <family val="2"/>
    </font>
    <font>
      <b/>
      <sz val="10"/>
      <color indexed="8"/>
      <name val="Arial Narrow"/>
      <family val="2"/>
    </font>
    <font>
      <b/>
      <sz val="7"/>
      <color indexed="8"/>
      <name val="Arial Narrow"/>
      <family val="2"/>
    </font>
    <font>
      <sz val="7"/>
      <color indexed="8"/>
      <name val="Arial Narrow"/>
      <family val="2"/>
    </font>
    <font>
      <b/>
      <sz val="8"/>
      <name val="Times New Roman"/>
      <family val="1"/>
    </font>
    <font>
      <b/>
      <sz val="10"/>
      <color indexed="9"/>
      <name val="System"/>
      <family val="2"/>
    </font>
    <font>
      <sz val="8"/>
      <color rgb="FF000000"/>
      <name val="Arial Narrow"/>
      <family val="2"/>
    </font>
    <font>
      <sz val="8"/>
      <color indexed="8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9"/>
      <color theme="1" tint="0.499984740745262"/>
      <name val="Calibri"/>
      <family val="2"/>
      <scheme val="minor"/>
    </font>
    <font>
      <b/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8"/>
      <color indexed="8"/>
      <name val="Calibri"/>
      <family val="2"/>
      <scheme val="minor"/>
    </font>
    <font>
      <sz val="8"/>
      <color indexed="8"/>
      <name val="Arial"/>
      <family val="2"/>
    </font>
    <font>
      <i/>
      <sz val="8"/>
      <color theme="1" tint="0.499984740745262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indexed="8"/>
      <name val="Arial"/>
      <family val="2"/>
    </font>
    <font>
      <i/>
      <sz val="10"/>
      <color theme="1"/>
      <name val="Arial"/>
      <family val="2"/>
    </font>
    <font>
      <b/>
      <sz val="7"/>
      <color theme="1"/>
      <name val="Arial"/>
      <family val="2"/>
    </font>
    <font>
      <b/>
      <i/>
      <sz val="7"/>
      <color theme="1" tint="0.499984740745262"/>
      <name val="Arial"/>
      <family val="2"/>
    </font>
    <font>
      <b/>
      <sz val="7"/>
      <color indexed="8"/>
      <name val="Arial"/>
      <family val="2"/>
    </font>
    <font>
      <sz val="10"/>
      <color theme="1"/>
      <name val="Arial Narrow"/>
      <family val="2"/>
    </font>
    <font>
      <i/>
      <sz val="10"/>
      <color indexed="8"/>
      <name val="Arial Narrow"/>
      <family val="2"/>
    </font>
    <font>
      <sz val="10"/>
      <color indexed="8"/>
      <name val="Arial Narrow"/>
      <family val="2"/>
    </font>
    <font>
      <b/>
      <sz val="6"/>
      <color indexed="8"/>
      <name val="Arial Narrow"/>
      <family val="2"/>
    </font>
    <font>
      <sz val="6"/>
      <color indexed="8"/>
      <name val="Arial Narrow"/>
      <family val="2"/>
    </font>
    <font>
      <b/>
      <sz val="6"/>
      <name val="Arial Narrow"/>
      <family val="2"/>
    </font>
    <font>
      <sz val="6"/>
      <name val="Arial Narrow"/>
      <family val="2"/>
    </font>
    <font>
      <sz val="7"/>
      <color theme="1"/>
      <name val="Calibri"/>
      <family val="2"/>
      <scheme val="minor"/>
    </font>
    <font>
      <b/>
      <sz val="7"/>
      <name val="Arial Narrow"/>
      <family val="2"/>
    </font>
    <font>
      <i/>
      <sz val="10"/>
      <color theme="1"/>
      <name val="Calibri"/>
      <family val="2"/>
      <scheme val="minor"/>
    </font>
    <font>
      <b/>
      <i/>
      <sz val="10"/>
      <color indexed="8"/>
      <name val="Arial"/>
      <family val="2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6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AFBFE"/>
        <bgColor indexed="64"/>
      </patternFill>
    </fill>
    <fill>
      <patternFill patternType="solid">
        <fgColor theme="4" tint="0.79998168889431442"/>
        <bgColor indexed="64"/>
      </patternFill>
    </fill>
  </fills>
  <borders count="14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/>
      <top style="thin">
        <color indexed="64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hair">
        <color indexed="8"/>
      </bottom>
      <diagonal/>
    </border>
    <border>
      <left/>
      <right style="thin">
        <color indexed="8"/>
      </right>
      <top style="thin">
        <color indexed="64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rgb="FFB0B7BB"/>
      </top>
      <bottom style="thin">
        <color rgb="FFB0B7BB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indexed="8"/>
      </right>
      <top/>
      <bottom style="thin">
        <color auto="1"/>
      </bottom>
      <diagonal/>
    </border>
    <border>
      <left style="thin">
        <color auto="1"/>
      </left>
      <right style="thin">
        <color indexed="8"/>
      </right>
      <top/>
      <bottom style="thin">
        <color rgb="FFB0B7BB"/>
      </bottom>
      <diagonal/>
    </border>
    <border>
      <left style="thin">
        <color auto="1"/>
      </left>
      <right/>
      <top style="thin">
        <color rgb="FFB0B7BB"/>
      </top>
      <bottom style="thin">
        <color rgb="FFB0B7BB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indexed="8"/>
      </right>
      <top style="thin">
        <color rgb="FFB0B7BB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B0B7BB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B0B7BB"/>
      </bottom>
      <diagonal/>
    </border>
    <border>
      <left style="thin">
        <color auto="1"/>
      </left>
      <right/>
      <top/>
      <bottom style="thin">
        <color rgb="FFB0B7BB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rgb="FFB0B7BB"/>
      </top>
      <bottom/>
      <diagonal/>
    </border>
    <border>
      <left style="thin">
        <color indexed="64"/>
      </left>
      <right style="thin">
        <color rgb="FFB0B7BB"/>
      </right>
      <top style="thin">
        <color indexed="64"/>
      </top>
      <bottom style="thin">
        <color indexed="64"/>
      </bottom>
      <diagonal/>
    </border>
    <border>
      <left style="thin">
        <color rgb="FFB0B7BB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ashed">
        <color indexed="64"/>
      </left>
      <right style="medium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/>
      <diagonal/>
    </border>
    <border>
      <left style="double">
        <color indexed="64"/>
      </left>
      <right style="dashed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/>
      <bottom/>
      <diagonal/>
    </border>
    <border>
      <left style="double">
        <color indexed="64"/>
      </left>
      <right style="dashed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/>
      <diagonal/>
    </border>
    <border>
      <left style="dashed">
        <color indexed="64"/>
      </left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ashed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ashed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double">
        <color rgb="FF000000"/>
      </left>
      <right/>
      <top style="thin">
        <color rgb="FF000000"/>
      </top>
      <bottom style="thin">
        <color rgb="FF000000"/>
      </bottom>
      <diagonal/>
    </border>
    <border>
      <left style="double">
        <color rgb="FF000000"/>
      </left>
      <right/>
      <top style="thin">
        <color rgb="FF000000"/>
      </top>
      <bottom/>
      <diagonal/>
    </border>
    <border>
      <left style="double">
        <color rgb="FF000000"/>
      </left>
      <right/>
      <top/>
      <bottom/>
      <diagonal/>
    </border>
    <border>
      <left style="double">
        <color rgb="FF000000"/>
      </left>
      <right/>
      <top/>
      <bottom style="thin">
        <color rgb="FF000000"/>
      </bottom>
      <diagonal/>
    </border>
    <border>
      <left style="dashed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ashed">
        <color rgb="FF000000"/>
      </left>
      <right style="thin">
        <color rgb="FF000000"/>
      </right>
      <top style="thin">
        <color rgb="FF000000"/>
      </top>
      <bottom/>
      <diagonal/>
    </border>
    <border>
      <left style="dashed">
        <color rgb="FF000000"/>
      </left>
      <right style="thin">
        <color rgb="FF000000"/>
      </right>
      <top/>
      <bottom/>
      <diagonal/>
    </border>
    <border>
      <left style="dashed">
        <color rgb="FF000000"/>
      </left>
      <right style="thin">
        <color rgb="FF000000"/>
      </right>
      <top/>
      <bottom style="thin">
        <color rgb="FF000000"/>
      </bottom>
      <diagonal/>
    </border>
    <border>
      <left style="dashed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45">
    <xf numFmtId="0" fontId="0" fillId="0" borderId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31" fillId="0" borderId="0"/>
    <xf numFmtId="0" fontId="1" fillId="0" borderId="0"/>
  </cellStyleXfs>
  <cellXfs count="688">
    <xf numFmtId="0" fontId="0" fillId="0" borderId="0" xfId="0"/>
    <xf numFmtId="0" fontId="0" fillId="33" borderId="0" xfId="0" applyNumberFormat="1" applyFont="1" applyFill="1" applyBorder="1" applyAlignment="1" applyProtection="1"/>
    <xf numFmtId="0" fontId="19" fillId="34" borderId="10" xfId="0" applyNumberFormat="1" applyFont="1" applyFill="1" applyBorder="1" applyAlignment="1" applyProtection="1">
      <alignment horizontal="right" wrapText="1"/>
    </xf>
    <xf numFmtId="0" fontId="20" fillId="35" borderId="10" xfId="0" applyNumberFormat="1" applyFont="1" applyFill="1" applyBorder="1" applyAlignment="1" applyProtection="1">
      <alignment horizontal="right" wrapText="1"/>
    </xf>
    <xf numFmtId="0" fontId="3" fillId="0" borderId="1" xfId="3"/>
    <xf numFmtId="0" fontId="5" fillId="0" borderId="0" xfId="6"/>
    <xf numFmtId="0" fontId="21" fillId="0" borderId="0" xfId="2" applyFont="1"/>
    <xf numFmtId="0" fontId="22" fillId="0" borderId="0" xfId="0" applyFont="1" applyAlignment="1">
      <alignment horizontal="left" vertical="center"/>
    </xf>
    <xf numFmtId="165" fontId="26" fillId="0" borderId="25" xfId="1" applyNumberFormat="1" applyFont="1" applyBorder="1" applyAlignment="1">
      <alignment vertical="center"/>
    </xf>
    <xf numFmtId="165" fontId="26" fillId="0" borderId="27" xfId="1" applyNumberFormat="1" applyFont="1" applyBorder="1" applyAlignment="1">
      <alignment vertical="center"/>
    </xf>
    <xf numFmtId="165" fontId="24" fillId="36" borderId="20" xfId="1" applyNumberFormat="1" applyFont="1" applyFill="1" applyBorder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30" fillId="0" borderId="0" xfId="0" applyFont="1"/>
    <xf numFmtId="1" fontId="30" fillId="0" borderId="0" xfId="0" applyNumberFormat="1" applyFont="1"/>
    <xf numFmtId="0" fontId="32" fillId="0" borderId="24" xfId="43" applyFont="1" applyBorder="1" applyAlignment="1">
      <alignment horizontal="center"/>
    </xf>
    <xf numFmtId="0" fontId="33" fillId="0" borderId="29" xfId="43" applyFont="1" applyBorder="1"/>
    <xf numFmtId="165" fontId="33" fillId="0" borderId="30" xfId="1" applyNumberFormat="1" applyFont="1" applyBorder="1"/>
    <xf numFmtId="165" fontId="33" fillId="0" borderId="31" xfId="1" applyNumberFormat="1" applyFont="1" applyBorder="1"/>
    <xf numFmtId="165" fontId="33" fillId="0" borderId="29" xfId="1" applyNumberFormat="1" applyFont="1" applyBorder="1"/>
    <xf numFmtId="165" fontId="33" fillId="0" borderId="32" xfId="1" applyNumberFormat="1" applyFont="1" applyBorder="1"/>
    <xf numFmtId="0" fontId="33" fillId="0" borderId="33" xfId="43" applyFont="1" applyBorder="1"/>
    <xf numFmtId="165" fontId="33" fillId="0" borderId="34" xfId="1" applyNumberFormat="1" applyFont="1" applyBorder="1"/>
    <xf numFmtId="165" fontId="33" fillId="0" borderId="35" xfId="1" applyNumberFormat="1" applyFont="1" applyBorder="1"/>
    <xf numFmtId="165" fontId="33" fillId="0" borderId="33" xfId="1" applyNumberFormat="1" applyFont="1" applyBorder="1"/>
    <xf numFmtId="165" fontId="33" fillId="0" borderId="36" xfId="1" applyNumberFormat="1" applyFont="1" applyBorder="1"/>
    <xf numFmtId="0" fontId="32" fillId="0" borderId="38" xfId="43" applyFont="1" applyBorder="1"/>
    <xf numFmtId="165" fontId="32" fillId="0" borderId="39" xfId="1" applyNumberFormat="1" applyFont="1" applyBorder="1"/>
    <xf numFmtId="165" fontId="32" fillId="0" borderId="40" xfId="1" applyNumberFormat="1" applyFont="1" applyBorder="1"/>
    <xf numFmtId="165" fontId="32" fillId="0" borderId="38" xfId="1" applyNumberFormat="1" applyFont="1" applyBorder="1"/>
    <xf numFmtId="165" fontId="32" fillId="0" borderId="41" xfId="1" applyNumberFormat="1" applyFont="1" applyBorder="1"/>
    <xf numFmtId="167" fontId="33" fillId="0" borderId="30" xfId="43" applyNumberFormat="1" applyFont="1" applyBorder="1"/>
    <xf numFmtId="167" fontId="33" fillId="0" borderId="31" xfId="43" applyNumberFormat="1" applyFont="1" applyBorder="1"/>
    <xf numFmtId="167" fontId="33" fillId="0" borderId="29" xfId="43" applyNumberFormat="1" applyFont="1" applyBorder="1"/>
    <xf numFmtId="167" fontId="33" fillId="0" borderId="32" xfId="43" applyNumberFormat="1" applyFont="1" applyBorder="1"/>
    <xf numFmtId="167" fontId="33" fillId="0" borderId="34" xfId="43" applyNumberFormat="1" applyFont="1" applyBorder="1"/>
    <xf numFmtId="167" fontId="33" fillId="0" borderId="35" xfId="43" applyNumberFormat="1" applyFont="1" applyBorder="1"/>
    <xf numFmtId="167" fontId="33" fillId="0" borderId="33" xfId="43" applyNumberFormat="1" applyFont="1" applyBorder="1"/>
    <xf numFmtId="167" fontId="33" fillId="0" borderId="36" xfId="43" applyNumberFormat="1" applyFont="1" applyBorder="1"/>
    <xf numFmtId="1" fontId="32" fillId="0" borderId="39" xfId="43" applyNumberFormat="1" applyFont="1" applyBorder="1"/>
    <xf numFmtId="1" fontId="32" fillId="0" borderId="40" xfId="43" applyNumberFormat="1" applyFont="1" applyBorder="1"/>
    <xf numFmtId="1" fontId="32" fillId="0" borderId="38" xfId="43" applyNumberFormat="1" applyFont="1" applyBorder="1"/>
    <xf numFmtId="1" fontId="32" fillId="0" borderId="41" xfId="43" applyNumberFormat="1" applyFont="1" applyBorder="1"/>
    <xf numFmtId="165" fontId="33" fillId="0" borderId="30" xfId="1" applyNumberFormat="1" applyFont="1" applyBorder="1" applyAlignment="1"/>
    <xf numFmtId="165" fontId="33" fillId="0" borderId="31" xfId="1" applyNumberFormat="1" applyFont="1" applyBorder="1" applyAlignment="1"/>
    <xf numFmtId="165" fontId="33" fillId="0" borderId="29" xfId="1" applyNumberFormat="1" applyFont="1" applyBorder="1" applyAlignment="1"/>
    <xf numFmtId="165" fontId="33" fillId="0" borderId="32" xfId="1" applyNumberFormat="1" applyFont="1" applyBorder="1" applyAlignment="1"/>
    <xf numFmtId="165" fontId="33" fillId="0" borderId="34" xfId="1" applyNumberFormat="1" applyFont="1" applyBorder="1" applyAlignment="1"/>
    <xf numFmtId="165" fontId="33" fillId="0" borderId="35" xfId="1" applyNumberFormat="1" applyFont="1" applyBorder="1" applyAlignment="1"/>
    <xf numFmtId="165" fontId="33" fillId="0" borderId="33" xfId="1" applyNumberFormat="1" applyFont="1" applyBorder="1" applyAlignment="1"/>
    <xf numFmtId="165" fontId="33" fillId="0" borderId="36" xfId="1" applyNumberFormat="1" applyFont="1" applyBorder="1" applyAlignment="1"/>
    <xf numFmtId="165" fontId="32" fillId="0" borderId="39" xfId="1" applyNumberFormat="1" applyFont="1" applyBorder="1" applyAlignment="1"/>
    <xf numFmtId="165" fontId="32" fillId="0" borderId="40" xfId="1" applyNumberFormat="1" applyFont="1" applyBorder="1" applyAlignment="1"/>
    <xf numFmtId="165" fontId="32" fillId="0" borderId="38" xfId="1" applyNumberFormat="1" applyFont="1" applyBorder="1" applyAlignment="1"/>
    <xf numFmtId="165" fontId="32" fillId="0" borderId="41" xfId="1" applyNumberFormat="1" applyFont="1" applyBorder="1" applyAlignment="1"/>
    <xf numFmtId="165" fontId="33" fillId="0" borderId="34" xfId="1" applyNumberFormat="1" applyFont="1" applyFill="1" applyBorder="1" applyAlignment="1"/>
    <xf numFmtId="165" fontId="33" fillId="0" borderId="35" xfId="1" applyNumberFormat="1" applyFont="1" applyFill="1" applyBorder="1" applyAlignment="1"/>
    <xf numFmtId="165" fontId="33" fillId="0" borderId="33" xfId="1" applyNumberFormat="1" applyFont="1" applyFill="1" applyBorder="1" applyAlignment="1"/>
    <xf numFmtId="165" fontId="33" fillId="0" borderId="36" xfId="1" applyNumberFormat="1" applyFont="1" applyFill="1" applyBorder="1" applyAlignment="1"/>
    <xf numFmtId="1" fontId="30" fillId="0" borderId="0" xfId="1" applyNumberFormat="1" applyFont="1"/>
    <xf numFmtId="0" fontId="26" fillId="0" borderId="0" xfId="0" applyFont="1"/>
    <xf numFmtId="0" fontId="29" fillId="0" borderId="0" xfId="0" applyFont="1" applyAlignment="1">
      <alignment horizontal="left" vertical="top"/>
    </xf>
    <xf numFmtId="0" fontId="0" fillId="0" borderId="0" xfId="0" applyAlignment="1">
      <alignment horizontal="centerContinuous" wrapText="1"/>
    </xf>
    <xf numFmtId="0" fontId="22" fillId="0" borderId="0" xfId="0" applyFont="1" applyAlignment="1">
      <alignment horizontal="left" vertical="top"/>
    </xf>
    <xf numFmtId="0" fontId="23" fillId="0" borderId="0" xfId="0" applyFont="1" applyAlignment="1">
      <alignment horizontal="centerContinuous" wrapText="1"/>
    </xf>
    <xf numFmtId="0" fontId="23" fillId="0" borderId="0" xfId="0" applyFont="1" applyAlignment="1">
      <alignment horizontal="centerContinuous"/>
    </xf>
    <xf numFmtId="0" fontId="35" fillId="0" borderId="0" xfId="0" applyFont="1" applyAlignment="1">
      <alignment horizontal="centerContinuous"/>
    </xf>
    <xf numFmtId="0" fontId="36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37" fillId="0" borderId="0" xfId="43" applyFont="1" applyAlignment="1">
      <alignment horizontal="left" vertical="center"/>
    </xf>
    <xf numFmtId="0" fontId="34" fillId="0" borderId="0" xfId="43" applyFont="1" applyAlignment="1">
      <alignment horizontal="left" vertical="center"/>
    </xf>
    <xf numFmtId="0" fontId="34" fillId="0" borderId="0" xfId="43" applyFont="1" applyAlignment="1">
      <alignment horizontal="center" vertical="center" wrapText="1"/>
    </xf>
    <xf numFmtId="0" fontId="34" fillId="0" borderId="0" xfId="43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0" fontId="34" fillId="0" borderId="0" xfId="43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wrapText="1"/>
    </xf>
    <xf numFmtId="0" fontId="0" fillId="0" borderId="0" xfId="0" applyAlignment="1"/>
    <xf numFmtId="0" fontId="23" fillId="0" borderId="0" xfId="0" applyFont="1" applyAlignment="1">
      <alignment horizontal="center"/>
    </xf>
    <xf numFmtId="0" fontId="0" fillId="0" borderId="0" xfId="0" applyAlignment="1">
      <alignment horizontal="left" vertical="top"/>
    </xf>
    <xf numFmtId="0" fontId="38" fillId="0" borderId="0" xfId="0" applyFont="1" applyAlignment="1"/>
    <xf numFmtId="0" fontId="0" fillId="0" borderId="0" xfId="0" applyFont="1" applyAlignment="1"/>
    <xf numFmtId="0" fontId="29" fillId="0" borderId="0" xfId="0" applyFont="1" applyAlignment="1">
      <alignment horizontal="centerContinuous"/>
    </xf>
    <xf numFmtId="0" fontId="0" fillId="0" borderId="0" xfId="0" applyAlignment="1">
      <alignment horizontal="left"/>
    </xf>
    <xf numFmtId="0" fontId="29" fillId="0" borderId="0" xfId="0" applyFont="1" applyAlignment="1">
      <alignment horizontal="centerContinuous" vertical="center"/>
    </xf>
    <xf numFmtId="0" fontId="36" fillId="0" borderId="0" xfId="0" applyFont="1" applyAlignment="1">
      <alignment horizontal="centerContinuous" vertical="center"/>
    </xf>
    <xf numFmtId="0" fontId="29" fillId="0" borderId="0" xfId="0" applyFont="1" applyAlignment="1">
      <alignment horizontal="right" vertical="center"/>
    </xf>
    <xf numFmtId="0" fontId="36" fillId="0" borderId="0" xfId="0" applyFont="1" applyAlignment="1">
      <alignment horizontal="right" vertical="center"/>
    </xf>
    <xf numFmtId="0" fontId="0" fillId="0" borderId="0" xfId="0" applyAlignment="1">
      <alignment horizontal="right"/>
    </xf>
    <xf numFmtId="0" fontId="0" fillId="37" borderId="0" xfId="0" applyFont="1" applyFill="1" applyBorder="1" applyAlignment="1">
      <alignment horizontal="left"/>
    </xf>
    <xf numFmtId="1" fontId="26" fillId="0" borderId="0" xfId="0" applyNumberFormat="1" applyFont="1"/>
    <xf numFmtId="0" fontId="29" fillId="38" borderId="0" xfId="0" applyFont="1" applyFill="1" applyAlignment="1">
      <alignment horizontal="left" vertical="center"/>
    </xf>
    <xf numFmtId="0" fontId="26" fillId="38" borderId="0" xfId="0" applyFont="1" applyFill="1"/>
    <xf numFmtId="1" fontId="26" fillId="38" borderId="0" xfId="0" applyNumberFormat="1" applyFont="1" applyFill="1"/>
    <xf numFmtId="0" fontId="39" fillId="38" borderId="0" xfId="0" applyFont="1" applyFill="1" applyAlignment="1">
      <alignment horizontal="left" vertical="center"/>
    </xf>
    <xf numFmtId="0" fontId="40" fillId="38" borderId="23" xfId="0" applyFont="1" applyFill="1" applyBorder="1" applyAlignment="1">
      <alignment horizontal="right" vertical="center" wrapText="1"/>
    </xf>
    <xf numFmtId="0" fontId="40" fillId="38" borderId="42" xfId="0" applyFont="1" applyFill="1" applyBorder="1" applyAlignment="1">
      <alignment horizontal="right" vertical="center" wrapText="1"/>
    </xf>
    <xf numFmtId="0" fontId="32" fillId="38" borderId="24" xfId="43" applyFont="1" applyFill="1" applyBorder="1" applyAlignment="1">
      <alignment horizontal="center"/>
    </xf>
    <xf numFmtId="0" fontId="27" fillId="38" borderId="26" xfId="0" applyFont="1" applyFill="1" applyBorder="1" applyAlignment="1">
      <alignment horizontal="left" vertical="center"/>
    </xf>
    <xf numFmtId="166" fontId="27" fillId="38" borderId="43" xfId="1" applyNumberFormat="1" applyFont="1" applyFill="1" applyBorder="1" applyAlignment="1">
      <alignment horizontal="right" vertical="center"/>
    </xf>
    <xf numFmtId="165" fontId="28" fillId="38" borderId="26" xfId="1" applyNumberFormat="1" applyFont="1" applyFill="1" applyBorder="1" applyAlignment="1">
      <alignment horizontal="right" vertical="center"/>
    </xf>
    <xf numFmtId="0" fontId="27" fillId="38" borderId="28" xfId="0" applyFont="1" applyFill="1" applyBorder="1" applyAlignment="1">
      <alignment horizontal="left" vertical="center"/>
    </xf>
    <xf numFmtId="166" fontId="27" fillId="38" borderId="44" xfId="1" applyNumberFormat="1" applyFont="1" applyFill="1" applyBorder="1" applyAlignment="1">
      <alignment horizontal="right" vertical="center"/>
    </xf>
    <xf numFmtId="165" fontId="28" fillId="38" borderId="28" xfId="1" applyNumberFormat="1" applyFont="1" applyFill="1" applyBorder="1" applyAlignment="1">
      <alignment horizontal="right" vertical="center"/>
    </xf>
    <xf numFmtId="0" fontId="28" fillId="38" borderId="24" xfId="0" applyFont="1" applyFill="1" applyBorder="1" applyAlignment="1">
      <alignment horizontal="left" vertical="center"/>
    </xf>
    <xf numFmtId="166" fontId="28" fillId="38" borderId="46" xfId="1" applyNumberFormat="1" applyFont="1" applyFill="1" applyBorder="1" applyAlignment="1">
      <alignment horizontal="right" vertical="center"/>
    </xf>
    <xf numFmtId="165" fontId="28" fillId="38" borderId="24" xfId="1" applyNumberFormat="1" applyFont="1" applyFill="1" applyBorder="1" applyAlignment="1">
      <alignment horizontal="right" vertical="center"/>
    </xf>
    <xf numFmtId="0" fontId="32" fillId="0" borderId="24" xfId="43" applyFont="1" applyFill="1" applyBorder="1" applyAlignment="1">
      <alignment horizontal="center"/>
    </xf>
    <xf numFmtId="166" fontId="27" fillId="0" borderId="44" xfId="1" applyNumberFormat="1" applyFont="1" applyBorder="1" applyAlignment="1">
      <alignment horizontal="right" vertical="center"/>
    </xf>
    <xf numFmtId="165" fontId="28" fillId="0" borderId="28" xfId="1" applyNumberFormat="1" applyFont="1" applyBorder="1" applyAlignment="1">
      <alignment horizontal="right" vertical="center"/>
    </xf>
    <xf numFmtId="0" fontId="41" fillId="33" borderId="0" xfId="0" applyNumberFormat="1" applyFont="1" applyFill="1" applyBorder="1" applyAlignment="1" applyProtection="1"/>
    <xf numFmtId="0" fontId="42" fillId="0" borderId="0" xfId="0" applyNumberFormat="1" applyFont="1" applyFill="1" applyBorder="1" applyAlignment="1" applyProtection="1"/>
    <xf numFmtId="0" fontId="29" fillId="0" borderId="0" xfId="43" applyFont="1" applyFill="1" applyBorder="1" applyAlignment="1">
      <alignment horizontal="left" vertical="center"/>
    </xf>
    <xf numFmtId="0" fontId="27" fillId="0" borderId="0" xfId="43" applyFont="1" applyFill="1" applyBorder="1" applyAlignment="1">
      <alignment horizontal="left" vertical="center"/>
    </xf>
    <xf numFmtId="0" fontId="27" fillId="0" borderId="0" xfId="43" applyFont="1" applyFill="1" applyBorder="1" applyAlignment="1">
      <alignment horizontal="center" vertical="center" wrapText="1"/>
    </xf>
    <xf numFmtId="0" fontId="27" fillId="0" borderId="0" xfId="43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22" fillId="0" borderId="0" xfId="0" applyFont="1" applyFill="1" applyBorder="1" applyAlignment="1">
      <alignment horizontal="left" vertical="center"/>
    </xf>
    <xf numFmtId="0" fontId="42" fillId="0" borderId="0" xfId="0" applyFont="1" applyFill="1" applyBorder="1" applyAlignment="1">
      <alignment horizontal="left" vertical="center"/>
    </xf>
    <xf numFmtId="0" fontId="42" fillId="0" borderId="0" xfId="0" applyFont="1" applyFill="1" applyBorder="1" applyAlignment="1">
      <alignment vertical="center" wrapText="1"/>
    </xf>
    <xf numFmtId="0" fontId="42" fillId="0" borderId="0" xfId="0" applyFont="1" applyFill="1" applyBorder="1" applyAlignment="1">
      <alignment vertical="center"/>
    </xf>
    <xf numFmtId="172" fontId="44" fillId="0" borderId="27" xfId="0" applyNumberFormat="1" applyFont="1" applyFill="1" applyBorder="1" applyAlignment="1">
      <alignment horizontal="right"/>
    </xf>
    <xf numFmtId="172" fontId="44" fillId="0" borderId="37" xfId="0" applyNumberFormat="1" applyFont="1" applyFill="1" applyBorder="1" applyAlignment="1">
      <alignment horizontal="right"/>
    </xf>
    <xf numFmtId="172" fontId="44" fillId="0" borderId="49" xfId="0" applyNumberFormat="1" applyFont="1" applyFill="1" applyBorder="1" applyAlignment="1">
      <alignment horizontal="right"/>
    </xf>
    <xf numFmtId="172" fontId="44" fillId="0" borderId="50" xfId="0" applyNumberFormat="1" applyFont="1" applyFill="1" applyBorder="1" applyAlignment="1">
      <alignment horizontal="right"/>
    </xf>
    <xf numFmtId="172" fontId="44" fillId="0" borderId="53" xfId="0" applyNumberFormat="1" applyFont="1" applyFill="1" applyBorder="1" applyAlignment="1">
      <alignment horizontal="right"/>
    </xf>
    <xf numFmtId="172" fontId="44" fillId="0" borderId="54" xfId="0" applyNumberFormat="1" applyFont="1" applyFill="1" applyBorder="1" applyAlignment="1">
      <alignment horizontal="right"/>
    </xf>
    <xf numFmtId="172" fontId="43" fillId="0" borderId="28" xfId="0" applyNumberFormat="1" applyFont="1" applyFill="1" applyBorder="1" applyAlignment="1">
      <alignment horizontal="right"/>
    </xf>
    <xf numFmtId="172" fontId="43" fillId="0" borderId="45" xfId="0" applyNumberFormat="1" applyFont="1" applyFill="1" applyBorder="1" applyAlignment="1">
      <alignment horizontal="right"/>
    </xf>
    <xf numFmtId="172" fontId="43" fillId="0" borderId="27" xfId="0" applyNumberFormat="1" applyFont="1" applyFill="1" applyBorder="1" applyAlignment="1">
      <alignment horizontal="right"/>
    </xf>
    <xf numFmtId="172" fontId="43" fillId="0" borderId="37" xfId="0" applyNumberFormat="1" applyFont="1" applyFill="1" applyBorder="1" applyAlignment="1">
      <alignment horizontal="right"/>
    </xf>
    <xf numFmtId="0" fontId="32" fillId="0" borderId="55" xfId="43" applyFont="1" applyBorder="1" applyAlignment="1">
      <alignment horizontal="center"/>
    </xf>
    <xf numFmtId="0" fontId="32" fillId="0" borderId="56" xfId="43" applyFont="1" applyBorder="1" applyAlignment="1">
      <alignment horizontal="center"/>
    </xf>
    <xf numFmtId="167" fontId="33" fillId="0" borderId="57" xfId="43" applyNumberFormat="1" applyFont="1" applyBorder="1"/>
    <xf numFmtId="167" fontId="33" fillId="0" borderId="58" xfId="43" applyNumberFormat="1" applyFont="1" applyBorder="1"/>
    <xf numFmtId="167" fontId="33" fillId="0" borderId="59" xfId="43" applyNumberFormat="1" applyFont="1" applyBorder="1"/>
    <xf numFmtId="167" fontId="33" fillId="0" borderId="60" xfId="43" applyNumberFormat="1" applyFont="1" applyBorder="1"/>
    <xf numFmtId="167" fontId="33" fillId="0" borderId="61" xfId="43" applyNumberFormat="1" applyFont="1" applyBorder="1"/>
    <xf numFmtId="167" fontId="33" fillId="0" borderId="62" xfId="43" applyNumberFormat="1" applyFont="1" applyBorder="1"/>
    <xf numFmtId="167" fontId="32" fillId="0" borderId="57" xfId="43" applyNumberFormat="1" applyFont="1" applyBorder="1"/>
    <xf numFmtId="167" fontId="32" fillId="0" borderId="58" xfId="43" applyNumberFormat="1" applyFont="1" applyBorder="1"/>
    <xf numFmtId="167" fontId="32" fillId="0" borderId="59" xfId="43" applyNumberFormat="1" applyFont="1" applyBorder="1"/>
    <xf numFmtId="167" fontId="33" fillId="0" borderId="55" xfId="43" applyNumberFormat="1" applyFont="1" applyBorder="1"/>
    <xf numFmtId="167" fontId="32" fillId="0" borderId="63" xfId="43" applyNumberFormat="1" applyFont="1" applyBorder="1"/>
    <xf numFmtId="167" fontId="32" fillId="0" borderId="64" xfId="43" applyNumberFormat="1" applyFont="1" applyBorder="1"/>
    <xf numFmtId="0" fontId="44" fillId="0" borderId="0" xfId="0" applyFont="1"/>
    <xf numFmtId="0" fontId="44" fillId="0" borderId="66" xfId="0" applyFont="1" applyFill="1" applyBorder="1" applyAlignment="1">
      <alignment horizontal="left" vertical="top"/>
    </xf>
    <xf numFmtId="0" fontId="44" fillId="0" borderId="70" xfId="0" applyFont="1" applyFill="1" applyBorder="1" applyAlignment="1">
      <alignment horizontal="left" vertical="top"/>
    </xf>
    <xf numFmtId="0" fontId="44" fillId="0" borderId="74" xfId="0" applyFont="1" applyFill="1" applyBorder="1" applyAlignment="1">
      <alignment horizontal="left" vertical="top"/>
    </xf>
    <xf numFmtId="172" fontId="43" fillId="0" borderId="75" xfId="0" applyNumberFormat="1" applyFont="1" applyFill="1" applyBorder="1" applyAlignment="1">
      <alignment vertical="center" textRotation="90"/>
    </xf>
    <xf numFmtId="0" fontId="43" fillId="0" borderId="75" xfId="0" applyFont="1" applyFill="1" applyBorder="1" applyAlignment="1">
      <alignment vertical="center" textRotation="90"/>
    </xf>
    <xf numFmtId="0" fontId="44" fillId="0" borderId="75" xfId="0" applyFont="1" applyFill="1" applyBorder="1"/>
    <xf numFmtId="0" fontId="43" fillId="0" borderId="76" xfId="0" applyFont="1" applyFill="1" applyBorder="1" applyAlignment="1">
      <alignment horizontal="left" vertical="top"/>
    </xf>
    <xf numFmtId="173" fontId="26" fillId="0" borderId="83" xfId="0" applyNumberFormat="1" applyFont="1" applyFill="1" applyBorder="1" applyAlignment="1">
      <alignment horizontal="left" vertical="top"/>
    </xf>
    <xf numFmtId="173" fontId="26" fillId="0" borderId="73" xfId="0" applyNumberFormat="1" applyFont="1" applyFill="1" applyBorder="1" applyAlignment="1">
      <alignment horizontal="left" vertical="top"/>
    </xf>
    <xf numFmtId="0" fontId="24" fillId="0" borderId="68" xfId="0" applyFont="1" applyFill="1" applyBorder="1" applyAlignment="1">
      <alignment horizontal="left" vertical="top"/>
    </xf>
    <xf numFmtId="0" fontId="24" fillId="0" borderId="73" xfId="0" applyFont="1" applyFill="1" applyBorder="1" applyAlignment="1">
      <alignment horizontal="left" vertical="top"/>
    </xf>
    <xf numFmtId="0" fontId="24" fillId="0" borderId="79" xfId="0" applyFont="1" applyFill="1" applyBorder="1" applyAlignment="1">
      <alignment horizontal="center"/>
    </xf>
    <xf numFmtId="0" fontId="24" fillId="0" borderId="83" xfId="0" applyFont="1" applyFill="1" applyBorder="1" applyAlignment="1">
      <alignment horizontal="center"/>
    </xf>
    <xf numFmtId="169" fontId="26" fillId="0" borderId="86" xfId="0" applyNumberFormat="1" applyFont="1" applyFill="1" applyBorder="1" applyAlignment="1">
      <alignment horizontal="right"/>
    </xf>
    <xf numFmtId="170" fontId="26" fillId="0" borderId="77" xfId="0" applyNumberFormat="1" applyFont="1" applyFill="1" applyBorder="1" applyAlignment="1">
      <alignment horizontal="right"/>
    </xf>
    <xf numFmtId="169" fontId="26" fillId="0" borderId="87" xfId="0" applyNumberFormat="1" applyFont="1" applyFill="1" applyBorder="1" applyAlignment="1">
      <alignment horizontal="right"/>
    </xf>
    <xf numFmtId="169" fontId="26" fillId="0" borderId="82" xfId="0" applyNumberFormat="1" applyFont="1" applyFill="1" applyBorder="1" applyAlignment="1">
      <alignment horizontal="right"/>
    </xf>
    <xf numFmtId="169" fontId="26" fillId="0" borderId="88" xfId="0" applyNumberFormat="1" applyFont="1" applyFill="1" applyBorder="1" applyAlignment="1">
      <alignment horizontal="right"/>
    </xf>
    <xf numFmtId="170" fontId="26" fillId="0" borderId="49" xfId="0" applyNumberFormat="1" applyFont="1" applyFill="1" applyBorder="1" applyAlignment="1">
      <alignment horizontal="right"/>
    </xf>
    <xf numFmtId="169" fontId="26" fillId="0" borderId="0" xfId="0" applyNumberFormat="1" applyFont="1" applyFill="1" applyBorder="1" applyAlignment="1">
      <alignment horizontal="right"/>
    </xf>
    <xf numFmtId="169" fontId="26" fillId="0" borderId="89" xfId="0" applyNumberFormat="1" applyFont="1" applyFill="1" applyBorder="1" applyAlignment="1">
      <alignment horizontal="right"/>
    </xf>
    <xf numFmtId="169" fontId="24" fillId="0" borderId="72" xfId="0" applyNumberFormat="1" applyFont="1" applyFill="1" applyBorder="1" applyAlignment="1">
      <alignment horizontal="right"/>
    </xf>
    <xf numFmtId="170" fontId="24" fillId="0" borderId="78" xfId="0" applyNumberFormat="1" applyFont="1" applyFill="1" applyBorder="1" applyAlignment="1">
      <alignment horizontal="right"/>
    </xf>
    <xf numFmtId="169" fontId="24" fillId="0" borderId="90" xfId="0" applyNumberFormat="1" applyFont="1" applyFill="1" applyBorder="1" applyAlignment="1">
      <alignment horizontal="right"/>
    </xf>
    <xf numFmtId="169" fontId="24" fillId="0" borderId="91" xfId="0" applyNumberFormat="1" applyFont="1" applyFill="1" applyBorder="1" applyAlignment="1">
      <alignment horizontal="right"/>
    </xf>
    <xf numFmtId="169" fontId="24" fillId="0" borderId="0" xfId="0" applyNumberFormat="1" applyFont="1" applyFill="1" applyBorder="1" applyAlignment="1">
      <alignment horizontal="right"/>
    </xf>
    <xf numFmtId="170" fontId="24" fillId="0" borderId="49" xfId="0" applyNumberFormat="1" applyFont="1" applyFill="1" applyBorder="1" applyAlignment="1">
      <alignment horizontal="right"/>
    </xf>
    <xf numFmtId="169" fontId="24" fillId="0" borderId="89" xfId="0" applyNumberFormat="1" applyFont="1" applyFill="1" applyBorder="1" applyAlignment="1">
      <alignment horizontal="right"/>
    </xf>
    <xf numFmtId="0" fontId="27" fillId="0" borderId="0" xfId="0" applyFont="1" applyBorder="1" applyAlignment="1">
      <alignment horizontal="left" vertical="center"/>
    </xf>
    <xf numFmtId="0" fontId="27" fillId="0" borderId="83" xfId="0" applyFont="1" applyBorder="1" applyAlignment="1">
      <alignment horizontal="left" vertical="center"/>
    </xf>
    <xf numFmtId="0" fontId="27" fillId="0" borderId="73" xfId="0" applyFont="1" applyBorder="1" applyAlignment="1">
      <alignment horizontal="left" vertical="center"/>
    </xf>
    <xf numFmtId="0" fontId="0" fillId="0" borderId="87" xfId="0" applyBorder="1"/>
    <xf numFmtId="0" fontId="32" fillId="0" borderId="79" xfId="43" applyFont="1" applyBorder="1" applyAlignment="1">
      <alignment horizontal="center"/>
    </xf>
    <xf numFmtId="166" fontId="27" fillId="0" borderId="115" xfId="1" applyNumberFormat="1" applyFont="1" applyBorder="1" applyAlignment="1">
      <alignment horizontal="right" vertical="center"/>
    </xf>
    <xf numFmtId="165" fontId="28" fillId="0" borderId="83" xfId="1" applyNumberFormat="1" applyFont="1" applyBorder="1" applyAlignment="1">
      <alignment horizontal="right" vertical="center"/>
    </xf>
    <xf numFmtId="0" fontId="27" fillId="0" borderId="28" xfId="0" applyFont="1" applyBorder="1" applyAlignment="1">
      <alignment horizontal="left" vertical="center"/>
    </xf>
    <xf numFmtId="0" fontId="28" fillId="0" borderId="79" xfId="0" applyFont="1" applyBorder="1" applyAlignment="1">
      <alignment horizontal="left" vertical="center"/>
    </xf>
    <xf numFmtId="166" fontId="28" fillId="0" borderId="65" xfId="1" applyNumberFormat="1" applyFont="1" applyBorder="1" applyAlignment="1">
      <alignment horizontal="right" vertical="center"/>
    </xf>
    <xf numFmtId="165" fontId="28" fillId="0" borderId="79" xfId="1" applyNumberFormat="1" applyFont="1" applyBorder="1" applyAlignment="1">
      <alignment horizontal="right" vertical="center"/>
    </xf>
    <xf numFmtId="165" fontId="24" fillId="0" borderId="92" xfId="1" applyNumberFormat="1" applyFont="1" applyFill="1" applyBorder="1" applyAlignment="1">
      <alignment horizontal="center" vertical="center" wrapText="1"/>
    </xf>
    <xf numFmtId="165" fontId="24" fillId="0" borderId="117" xfId="1" applyNumberFormat="1" applyFont="1" applyFill="1" applyBorder="1" applyAlignment="1">
      <alignment horizontal="center" vertical="center" wrapText="1"/>
    </xf>
    <xf numFmtId="165" fontId="24" fillId="0" borderId="114" xfId="1" applyNumberFormat="1" applyFont="1" applyFill="1" applyBorder="1" applyAlignment="1">
      <alignment horizontal="center" vertical="center" wrapText="1"/>
    </xf>
    <xf numFmtId="3" fontId="27" fillId="0" borderId="88" xfId="1" applyNumberFormat="1" applyFont="1" applyBorder="1" applyAlignment="1">
      <alignment horizontal="right" vertical="center" wrapText="1" indent="1"/>
    </xf>
    <xf numFmtId="3" fontId="27" fillId="0" borderId="99" xfId="1" applyNumberFormat="1" applyFont="1" applyBorder="1" applyAlignment="1">
      <alignment horizontal="right" vertical="center" wrapText="1" indent="1"/>
    </xf>
    <xf numFmtId="3" fontId="28" fillId="0" borderId="53" xfId="1" applyNumberFormat="1" applyFont="1" applyBorder="1" applyAlignment="1">
      <alignment horizontal="right" vertical="center" wrapText="1" indent="1"/>
    </xf>
    <xf numFmtId="165" fontId="27" fillId="0" borderId="28" xfId="1" applyNumberFormat="1" applyFont="1" applyBorder="1" applyAlignment="1">
      <alignment vertical="center"/>
    </xf>
    <xf numFmtId="165" fontId="28" fillId="36" borderId="83" xfId="1" applyNumberFormat="1" applyFont="1" applyFill="1" applyBorder="1" applyAlignment="1">
      <alignment horizontal="left" vertical="center"/>
    </xf>
    <xf numFmtId="165" fontId="28" fillId="36" borderId="79" xfId="1" applyNumberFormat="1" applyFont="1" applyFill="1" applyBorder="1" applyAlignment="1">
      <alignment horizontal="left" vertical="center"/>
    </xf>
    <xf numFmtId="3" fontId="28" fillId="36" borderId="75" xfId="1" applyNumberFormat="1" applyFont="1" applyFill="1" applyBorder="1" applyAlignment="1">
      <alignment horizontal="right" vertical="center" wrapText="1" indent="1"/>
    </xf>
    <xf numFmtId="3" fontId="28" fillId="36" borderId="107" xfId="1" applyNumberFormat="1" applyFont="1" applyFill="1" applyBorder="1" applyAlignment="1">
      <alignment horizontal="right" vertical="center" wrapText="1" indent="1"/>
    </xf>
    <xf numFmtId="3" fontId="28" fillId="36" borderId="118" xfId="1" applyNumberFormat="1" applyFont="1" applyFill="1" applyBorder="1" applyAlignment="1">
      <alignment horizontal="right" vertical="center" wrapText="1" indent="1"/>
    </xf>
    <xf numFmtId="3" fontId="28" fillId="33" borderId="86" xfId="1" applyNumberFormat="1" applyFont="1" applyFill="1" applyBorder="1" applyAlignment="1">
      <alignment horizontal="right" vertical="center" wrapText="1" indent="1"/>
    </xf>
    <xf numFmtId="3" fontId="28" fillId="33" borderId="112" xfId="1" applyNumberFormat="1" applyFont="1" applyFill="1" applyBorder="1" applyAlignment="1">
      <alignment horizontal="right" vertical="center" wrapText="1" indent="1"/>
    </xf>
    <xf numFmtId="3" fontId="28" fillId="33" borderId="96" xfId="1" applyNumberFormat="1" applyFont="1" applyFill="1" applyBorder="1" applyAlignment="1">
      <alignment horizontal="right" vertical="center" wrapText="1" indent="1"/>
    </xf>
    <xf numFmtId="0" fontId="47" fillId="0" borderId="0" xfId="43" applyFont="1" applyBorder="1" applyAlignment="1">
      <alignment horizontal="left" vertical="center" wrapText="1"/>
    </xf>
    <xf numFmtId="0" fontId="47" fillId="0" borderId="47" xfId="43" applyFont="1" applyBorder="1" applyAlignment="1">
      <alignment horizontal="left" vertical="center" wrapText="1"/>
    </xf>
    <xf numFmtId="0" fontId="47" fillId="0" borderId="90" xfId="43" applyFont="1" applyBorder="1" applyAlignment="1">
      <alignment horizontal="left" vertical="center" wrapText="1"/>
    </xf>
    <xf numFmtId="0" fontId="47" fillId="0" borderId="91" xfId="43" applyFont="1" applyBorder="1" applyAlignment="1">
      <alignment horizontal="left" vertical="center" wrapText="1"/>
    </xf>
    <xf numFmtId="0" fontId="32" fillId="0" borderId="72" xfId="43" applyFont="1" applyBorder="1" applyAlignment="1">
      <alignment horizontal="center" vertical="center"/>
    </xf>
    <xf numFmtId="0" fontId="32" fillId="0" borderId="107" xfId="43" applyFont="1" applyBorder="1" applyAlignment="1">
      <alignment horizontal="center" vertical="center"/>
    </xf>
    <xf numFmtId="0" fontId="32" fillId="0" borderId="91" xfId="43" applyFont="1" applyBorder="1" applyAlignment="1">
      <alignment horizontal="center" vertical="center"/>
    </xf>
    <xf numFmtId="0" fontId="32" fillId="0" borderId="116" xfId="43" applyFont="1" applyBorder="1" applyAlignment="1">
      <alignment horizontal="center" vertical="center"/>
    </xf>
    <xf numFmtId="0" fontId="32" fillId="0" borderId="90" xfId="43" applyFont="1" applyBorder="1" applyAlignment="1">
      <alignment horizontal="center" vertical="center"/>
    </xf>
    <xf numFmtId="0" fontId="32" fillId="0" borderId="79" xfId="43" applyFont="1" applyBorder="1" applyAlignment="1">
      <alignment horizontal="center" vertical="center"/>
    </xf>
    <xf numFmtId="0" fontId="32" fillId="0" borderId="123" xfId="43" applyFont="1" applyBorder="1" applyAlignment="1">
      <alignment horizontal="center" vertical="center"/>
    </xf>
    <xf numFmtId="176" fontId="32" fillId="0" borderId="75" xfId="43" applyNumberFormat="1" applyFont="1" applyBorder="1" applyAlignment="1">
      <alignment vertical="center"/>
    </xf>
    <xf numFmtId="176" fontId="32" fillId="0" borderId="79" xfId="43" applyNumberFormat="1" applyFont="1" applyBorder="1" applyAlignment="1">
      <alignment vertical="center"/>
    </xf>
    <xf numFmtId="176" fontId="32" fillId="0" borderId="92" xfId="43" applyNumberFormat="1" applyFont="1" applyBorder="1" applyAlignment="1">
      <alignment vertical="center"/>
    </xf>
    <xf numFmtId="176" fontId="32" fillId="0" borderId="114" xfId="43" applyNumberFormat="1" applyFont="1" applyBorder="1" applyAlignment="1">
      <alignment vertical="center"/>
    </xf>
    <xf numFmtId="176" fontId="32" fillId="0" borderId="124" xfId="43" applyNumberFormat="1" applyFont="1" applyBorder="1" applyAlignment="1">
      <alignment vertical="center"/>
    </xf>
    <xf numFmtId="0" fontId="49" fillId="0" borderId="88" xfId="43" applyFont="1" applyBorder="1" applyAlignment="1">
      <alignment horizontal="left" vertical="center" wrapText="1"/>
    </xf>
    <xf numFmtId="0" fontId="50" fillId="0" borderId="0" xfId="43" applyFont="1" applyBorder="1" applyAlignment="1">
      <alignment horizontal="left" vertical="center" wrapText="1"/>
    </xf>
    <xf numFmtId="177" fontId="33" fillId="0" borderId="88" xfId="43" applyNumberFormat="1" applyFont="1" applyBorder="1" applyAlignment="1">
      <alignment horizontal="right" vertical="center"/>
    </xf>
    <xf numFmtId="177" fontId="33" fillId="0" borderId="99" xfId="43" applyNumberFormat="1" applyFont="1" applyBorder="1" applyAlignment="1">
      <alignment horizontal="right" vertical="center"/>
    </xf>
    <xf numFmtId="177" fontId="32" fillId="0" borderId="47" xfId="43" applyNumberFormat="1" applyFont="1" applyBorder="1" applyAlignment="1">
      <alignment horizontal="right" vertical="center"/>
    </xf>
    <xf numFmtId="177" fontId="33" fillId="0" borderId="125" xfId="43" applyNumberFormat="1" applyFont="1" applyBorder="1" applyAlignment="1">
      <alignment horizontal="right" vertical="center"/>
    </xf>
    <xf numFmtId="177" fontId="33" fillId="0" borderId="0" xfId="43" applyNumberFormat="1" applyFont="1" applyBorder="1" applyAlignment="1">
      <alignment horizontal="right" vertical="center"/>
    </xf>
    <xf numFmtId="177" fontId="32" fillId="0" borderId="28" xfId="43" applyNumberFormat="1" applyFont="1" applyBorder="1" applyAlignment="1">
      <alignment horizontal="right" vertical="center"/>
    </xf>
    <xf numFmtId="177" fontId="32" fillId="0" borderId="126" xfId="43" applyNumberFormat="1" applyFont="1" applyBorder="1" applyAlignment="1">
      <alignment horizontal="right" vertical="center"/>
    </xf>
    <xf numFmtId="177" fontId="32" fillId="0" borderId="0" xfId="43" applyNumberFormat="1" applyFont="1" applyBorder="1" applyAlignment="1">
      <alignment horizontal="right" vertical="center"/>
    </xf>
    <xf numFmtId="177" fontId="32" fillId="0" borderId="99" xfId="43" applyNumberFormat="1" applyFont="1" applyBorder="1" applyAlignment="1">
      <alignment horizontal="right" vertical="center"/>
    </xf>
    <xf numFmtId="0" fontId="49" fillId="0" borderId="72" xfId="43" applyFont="1" applyBorder="1" applyAlignment="1">
      <alignment horizontal="left" vertical="center" wrapText="1"/>
    </xf>
    <xf numFmtId="0" fontId="50" fillId="0" borderId="90" xfId="43" applyFont="1" applyBorder="1" applyAlignment="1">
      <alignment horizontal="left" vertical="center" wrapText="1"/>
    </xf>
    <xf numFmtId="177" fontId="33" fillId="0" borderId="72" xfId="43" applyNumberFormat="1" applyFont="1" applyBorder="1" applyAlignment="1">
      <alignment horizontal="right" vertical="center"/>
    </xf>
    <xf numFmtId="177" fontId="33" fillId="0" borderId="127" xfId="43" applyNumberFormat="1" applyFont="1" applyBorder="1" applyAlignment="1">
      <alignment horizontal="right" vertical="center"/>
    </xf>
    <xf numFmtId="177" fontId="32" fillId="0" borderId="91" xfId="43" applyNumberFormat="1" applyFont="1" applyBorder="1" applyAlignment="1">
      <alignment horizontal="right" vertical="center"/>
    </xf>
    <xf numFmtId="177" fontId="33" fillId="0" borderId="128" xfId="43" applyNumberFormat="1" applyFont="1" applyBorder="1" applyAlignment="1">
      <alignment horizontal="right" vertical="center"/>
    </xf>
    <xf numFmtId="177" fontId="33" fillId="0" borderId="90" xfId="43" applyNumberFormat="1" applyFont="1" applyBorder="1" applyAlignment="1">
      <alignment horizontal="right" vertical="center"/>
    </xf>
    <xf numFmtId="177" fontId="32" fillId="0" borderId="106" xfId="43" applyNumberFormat="1" applyFont="1" applyBorder="1" applyAlignment="1">
      <alignment horizontal="right" vertical="center"/>
    </xf>
    <xf numFmtId="177" fontId="32" fillId="0" borderId="123" xfId="43" applyNumberFormat="1" applyFont="1" applyBorder="1" applyAlignment="1">
      <alignment horizontal="right" vertical="center"/>
    </xf>
    <xf numFmtId="177" fontId="32" fillId="0" borderId="90" xfId="43" applyNumberFormat="1" applyFont="1" applyBorder="1" applyAlignment="1">
      <alignment horizontal="right" vertical="center"/>
    </xf>
    <xf numFmtId="177" fontId="32" fillId="0" borderId="127" xfId="43" applyNumberFormat="1" applyFont="1" applyBorder="1" applyAlignment="1">
      <alignment horizontal="right" vertical="center"/>
    </xf>
    <xf numFmtId="0" fontId="24" fillId="0" borderId="116" xfId="0" applyFont="1" applyFill="1" applyBorder="1" applyAlignment="1">
      <alignment horizontal="center" vertical="center"/>
    </xf>
    <xf numFmtId="0" fontId="24" fillId="0" borderId="92" xfId="0" applyFont="1" applyFill="1" applyBorder="1" applyAlignment="1">
      <alignment horizontal="center" vertical="center"/>
    </xf>
    <xf numFmtId="0" fontId="24" fillId="0" borderId="117" xfId="0" applyFont="1" applyFill="1" applyBorder="1" applyAlignment="1">
      <alignment horizontal="center" vertical="center"/>
    </xf>
    <xf numFmtId="0" fontId="24" fillId="0" borderId="114" xfId="0" applyFont="1" applyFill="1" applyBorder="1" applyAlignment="1">
      <alignment horizontal="center" vertical="center"/>
    </xf>
    <xf numFmtId="178" fontId="27" fillId="0" borderId="83" xfId="0" applyNumberFormat="1" applyFont="1" applyBorder="1" applyAlignment="1">
      <alignment vertical="center"/>
    </xf>
    <xf numFmtId="178" fontId="27" fillId="0" borderId="28" xfId="0" applyNumberFormat="1" applyFont="1" applyBorder="1" applyAlignment="1">
      <alignment vertical="center"/>
    </xf>
    <xf numFmtId="0" fontId="23" fillId="0" borderId="0" xfId="0" applyFont="1" applyBorder="1" applyAlignment="1">
      <alignment horizontal="centerContinuous" vertical="center"/>
    </xf>
    <xf numFmtId="0" fontId="24" fillId="0" borderId="75" xfId="0" applyFont="1" applyBorder="1" applyAlignment="1">
      <alignment horizontal="centerContinuous" vertical="center"/>
    </xf>
    <xf numFmtId="0" fontId="51" fillId="0" borderId="114" xfId="0" applyFont="1" applyBorder="1" applyAlignment="1">
      <alignment horizontal="centerContinuous" vertical="center"/>
    </xf>
    <xf numFmtId="0" fontId="51" fillId="0" borderId="92" xfId="0" applyFont="1" applyBorder="1" applyAlignment="1">
      <alignment horizontal="centerContinuous" vertical="center"/>
    </xf>
    <xf numFmtId="0" fontId="24" fillId="0" borderId="114" xfId="0" applyFont="1" applyBorder="1" applyAlignment="1">
      <alignment horizontal="centerContinuous" vertical="center"/>
    </xf>
    <xf numFmtId="0" fontId="24" fillId="0" borderId="118" xfId="0" applyFont="1" applyBorder="1" applyAlignment="1">
      <alignment horizontal="centerContinuous" vertical="center"/>
    </xf>
    <xf numFmtId="0" fontId="25" fillId="0" borderId="90" xfId="0" applyFont="1" applyFill="1" applyBorder="1" applyAlignment="1">
      <alignment vertical="center"/>
    </xf>
    <xf numFmtId="0" fontId="28" fillId="0" borderId="117" xfId="0" applyFont="1" applyBorder="1" applyAlignment="1">
      <alignment horizontal="center" vertical="center"/>
    </xf>
    <xf numFmtId="0" fontId="28" fillId="0" borderId="114" xfId="0" applyFont="1" applyBorder="1" applyAlignment="1">
      <alignment horizontal="center" vertical="center"/>
    </xf>
    <xf numFmtId="0" fontId="28" fillId="0" borderId="75" xfId="0" applyFont="1" applyBorder="1" applyAlignment="1">
      <alignment horizontal="center" vertical="center"/>
    </xf>
    <xf numFmtId="0" fontId="28" fillId="0" borderId="109" xfId="0" applyFont="1" applyBorder="1" applyAlignment="1">
      <alignment horizontal="center" vertical="center"/>
    </xf>
    <xf numFmtId="179" fontId="27" fillId="0" borderId="88" xfId="0" applyNumberFormat="1" applyFont="1" applyBorder="1" applyAlignment="1">
      <alignment horizontal="right" vertical="center"/>
    </xf>
    <xf numFmtId="179" fontId="27" fillId="0" borderId="99" xfId="0" applyNumberFormat="1" applyFont="1" applyBorder="1" applyAlignment="1">
      <alignment horizontal="right" vertical="center"/>
    </xf>
    <xf numFmtId="179" fontId="28" fillId="0" borderId="88" xfId="0" applyNumberFormat="1" applyFont="1" applyBorder="1" applyAlignment="1">
      <alignment horizontal="right" vertical="center"/>
    </xf>
    <xf numFmtId="179" fontId="28" fillId="0" borderId="0" xfId="0" applyNumberFormat="1" applyFont="1" applyBorder="1" applyAlignment="1">
      <alignment horizontal="right" vertical="center"/>
    </xf>
    <xf numFmtId="179" fontId="27" fillId="0" borderId="53" xfId="0" applyNumberFormat="1" applyFont="1" applyBorder="1" applyAlignment="1">
      <alignment horizontal="right" vertical="center"/>
    </xf>
    <xf numFmtId="179" fontId="28" fillId="36" borderId="86" xfId="0" applyNumberFormat="1" applyFont="1" applyFill="1" applyBorder="1" applyAlignment="1">
      <alignment horizontal="right" vertical="center"/>
    </xf>
    <xf numFmtId="179" fontId="28" fillId="36" borderId="112" xfId="0" applyNumberFormat="1" applyFont="1" applyFill="1" applyBorder="1" applyAlignment="1">
      <alignment horizontal="right" vertical="center"/>
    </xf>
    <xf numFmtId="179" fontId="28" fillId="36" borderId="96" xfId="0" applyNumberFormat="1" applyFont="1" applyFill="1" applyBorder="1" applyAlignment="1">
      <alignment horizontal="right" vertical="center"/>
    </xf>
    <xf numFmtId="179" fontId="27" fillId="0" borderId="86" xfId="0" applyNumberFormat="1" applyFont="1" applyBorder="1" applyAlignment="1">
      <alignment horizontal="right" vertical="center"/>
    </xf>
    <xf numFmtId="179" fontId="27" fillId="0" borderId="112" xfId="0" applyNumberFormat="1" applyFont="1" applyBorder="1" applyAlignment="1">
      <alignment horizontal="right" vertical="center"/>
    </xf>
    <xf numFmtId="179" fontId="28" fillId="0" borderId="86" xfId="0" applyNumberFormat="1" applyFont="1" applyBorder="1" applyAlignment="1">
      <alignment horizontal="right" vertical="center"/>
    </xf>
    <xf numFmtId="179" fontId="28" fillId="0" borderId="87" xfId="0" applyNumberFormat="1" applyFont="1" applyBorder="1" applyAlignment="1">
      <alignment horizontal="right" vertical="center"/>
    </xf>
    <xf numFmtId="179" fontId="27" fillId="0" borderId="96" xfId="0" applyNumberFormat="1" applyFont="1" applyBorder="1" applyAlignment="1">
      <alignment horizontal="right" vertical="center"/>
    </xf>
    <xf numFmtId="179" fontId="28" fillId="36" borderId="75" xfId="0" applyNumberFormat="1" applyFont="1" applyFill="1" applyBorder="1" applyAlignment="1">
      <alignment horizontal="right" vertical="center"/>
    </xf>
    <xf numFmtId="179" fontId="28" fillId="36" borderId="107" xfId="0" applyNumberFormat="1" applyFont="1" applyFill="1" applyBorder="1" applyAlignment="1">
      <alignment horizontal="right" vertical="center"/>
    </xf>
    <xf numFmtId="179" fontId="28" fillId="36" borderId="118" xfId="0" applyNumberFormat="1" applyFont="1" applyFill="1" applyBorder="1" applyAlignment="1">
      <alignment horizontal="right" vertical="center"/>
    </xf>
    <xf numFmtId="179" fontId="28" fillId="33" borderId="86" xfId="0" applyNumberFormat="1" applyFont="1" applyFill="1" applyBorder="1" applyAlignment="1">
      <alignment horizontal="right" vertical="center"/>
    </xf>
    <xf numFmtId="179" fontId="28" fillId="33" borderId="112" xfId="0" applyNumberFormat="1" applyFont="1" applyFill="1" applyBorder="1" applyAlignment="1">
      <alignment horizontal="right" vertical="center"/>
    </xf>
    <xf numFmtId="179" fontId="28" fillId="33" borderId="96" xfId="0" applyNumberFormat="1" applyFont="1" applyFill="1" applyBorder="1" applyAlignment="1">
      <alignment horizontal="right" vertical="center"/>
    </xf>
    <xf numFmtId="165" fontId="27" fillId="0" borderId="100" xfId="1" applyNumberFormat="1" applyFont="1" applyBorder="1" applyAlignment="1">
      <alignment horizontal="right"/>
    </xf>
    <xf numFmtId="165" fontId="27" fillId="0" borderId="82" xfId="1" applyNumberFormat="1" applyFont="1" applyBorder="1" applyAlignment="1">
      <alignment horizontal="right"/>
    </xf>
    <xf numFmtId="165" fontId="27" fillId="0" borderId="87" xfId="1" applyNumberFormat="1" applyFont="1" applyBorder="1" applyAlignment="1">
      <alignment horizontal="right"/>
    </xf>
    <xf numFmtId="165" fontId="28" fillId="0" borderId="101" xfId="1" applyNumberFormat="1" applyFont="1" applyBorder="1" applyAlignment="1">
      <alignment horizontal="right"/>
    </xf>
    <xf numFmtId="165" fontId="28" fillId="0" borderId="102" xfId="1" applyNumberFormat="1" applyFont="1" applyBorder="1" applyAlignment="1">
      <alignment horizontal="right"/>
    </xf>
    <xf numFmtId="175" fontId="28" fillId="0" borderId="101" xfId="0" applyNumberFormat="1" applyFont="1" applyBorder="1" applyAlignment="1">
      <alignment horizontal="right"/>
    </xf>
    <xf numFmtId="175" fontId="28" fillId="0" borderId="82" xfId="0" applyNumberFormat="1" applyFont="1" applyBorder="1" applyAlignment="1">
      <alignment horizontal="right"/>
    </xf>
    <xf numFmtId="165" fontId="27" fillId="0" borderId="103" xfId="1" applyNumberFormat="1" applyFont="1" applyBorder="1" applyAlignment="1">
      <alignment horizontal="right"/>
    </xf>
    <xf numFmtId="165" fontId="27" fillId="0" borderId="47" xfId="1" applyNumberFormat="1" applyFont="1" applyBorder="1" applyAlignment="1">
      <alignment horizontal="right"/>
    </xf>
    <xf numFmtId="165" fontId="27" fillId="0" borderId="0" xfId="1" applyNumberFormat="1" applyFont="1" applyBorder="1" applyAlignment="1">
      <alignment horizontal="right"/>
    </xf>
    <xf numFmtId="165" fontId="28" fillId="0" borderId="104" xfId="1" applyNumberFormat="1" applyFont="1" applyBorder="1" applyAlignment="1">
      <alignment horizontal="right"/>
    </xf>
    <xf numFmtId="165" fontId="28" fillId="0" borderId="105" xfId="1" applyNumberFormat="1" applyFont="1" applyBorder="1" applyAlignment="1">
      <alignment horizontal="right"/>
    </xf>
    <xf numFmtId="175" fontId="28" fillId="0" borderId="104" xfId="0" applyNumberFormat="1" applyFont="1" applyBorder="1" applyAlignment="1">
      <alignment horizontal="right"/>
    </xf>
    <xf numFmtId="175" fontId="28" fillId="0" borderId="47" xfId="0" applyNumberFormat="1" applyFont="1" applyBorder="1" applyAlignment="1">
      <alignment horizontal="right"/>
    </xf>
    <xf numFmtId="165" fontId="28" fillId="0" borderId="75" xfId="1" applyNumberFormat="1" applyFont="1" applyFill="1" applyBorder="1" applyAlignment="1">
      <alignment horizontal="right"/>
    </xf>
    <xf numFmtId="165" fontId="28" fillId="0" borderId="107" xfId="1" applyNumberFormat="1" applyFont="1" applyFill="1" applyBorder="1" applyAlignment="1">
      <alignment horizontal="right"/>
    </xf>
    <xf numFmtId="165" fontId="28" fillId="0" borderId="108" xfId="1" applyNumberFormat="1" applyFont="1" applyFill="1" applyBorder="1" applyAlignment="1">
      <alignment horizontal="right"/>
    </xf>
    <xf numFmtId="165" fontId="28" fillId="0" borderId="109" xfId="1" applyNumberFormat="1" applyFont="1" applyFill="1" applyBorder="1" applyAlignment="1">
      <alignment horizontal="right"/>
    </xf>
    <xf numFmtId="165" fontId="28" fillId="0" borderId="110" xfId="1" applyNumberFormat="1" applyFont="1" applyBorder="1" applyAlignment="1">
      <alignment horizontal="right"/>
    </xf>
    <xf numFmtId="175" fontId="28" fillId="0" borderId="109" xfId="0" applyNumberFormat="1" applyFont="1" applyFill="1" applyBorder="1" applyAlignment="1">
      <alignment horizontal="right"/>
    </xf>
    <xf numFmtId="175" fontId="28" fillId="0" borderId="81" xfId="0" applyNumberFormat="1" applyFont="1" applyBorder="1" applyAlignment="1">
      <alignment horizontal="right"/>
    </xf>
    <xf numFmtId="165" fontId="28" fillId="0" borderId="101" xfId="1" applyNumberFormat="1" applyFont="1" applyFill="1" applyBorder="1" applyAlignment="1">
      <alignment horizontal="right"/>
    </xf>
    <xf numFmtId="165" fontId="28" fillId="0" borderId="111" xfId="1" applyNumberFormat="1" applyFont="1" applyBorder="1" applyAlignment="1">
      <alignment horizontal="right"/>
    </xf>
    <xf numFmtId="175" fontId="28" fillId="0" borderId="101" xfId="0" applyNumberFormat="1" applyFont="1" applyFill="1" applyBorder="1" applyAlignment="1">
      <alignment horizontal="right"/>
    </xf>
    <xf numFmtId="175" fontId="28" fillId="0" borderId="112" xfId="0" applyNumberFormat="1" applyFont="1" applyBorder="1" applyAlignment="1">
      <alignment horizontal="right"/>
    </xf>
    <xf numFmtId="165" fontId="28" fillId="0" borderId="104" xfId="1" applyNumberFormat="1" applyFont="1" applyFill="1" applyBorder="1" applyAlignment="1">
      <alignment horizontal="right"/>
    </xf>
    <xf numFmtId="165" fontId="28" fillId="0" borderId="98" xfId="1" applyNumberFormat="1" applyFont="1" applyBorder="1" applyAlignment="1">
      <alignment horizontal="right"/>
    </xf>
    <xf numFmtId="175" fontId="28" fillId="0" borderId="104" xfId="0" applyNumberFormat="1" applyFont="1" applyFill="1" applyBorder="1" applyAlignment="1">
      <alignment horizontal="right"/>
    </xf>
    <xf numFmtId="175" fontId="28" fillId="0" borderId="99" xfId="0" applyNumberFormat="1" applyFont="1" applyBorder="1" applyAlignment="1">
      <alignment horizontal="right"/>
    </xf>
    <xf numFmtId="165" fontId="28" fillId="0" borderId="113" xfId="1" applyNumberFormat="1" applyFont="1" applyBorder="1" applyAlignment="1">
      <alignment horizontal="right"/>
    </xf>
    <xf numFmtId="175" fontId="28" fillId="0" borderId="107" xfId="0" applyNumberFormat="1" applyFont="1" applyBorder="1" applyAlignment="1">
      <alignment horizontal="right"/>
    </xf>
    <xf numFmtId="165" fontId="28" fillId="0" borderId="75" xfId="1" applyNumberFormat="1" applyFont="1" applyBorder="1" applyAlignment="1">
      <alignment horizontal="right"/>
    </xf>
    <xf numFmtId="165" fontId="28" fillId="0" borderId="107" xfId="1" applyNumberFormat="1" applyFont="1" applyBorder="1" applyAlignment="1">
      <alignment horizontal="right"/>
    </xf>
    <xf numFmtId="165" fontId="28" fillId="0" borderId="108" xfId="1" applyNumberFormat="1" applyFont="1" applyBorder="1" applyAlignment="1">
      <alignment horizontal="right"/>
    </xf>
    <xf numFmtId="165" fontId="28" fillId="0" borderId="109" xfId="1" applyNumberFormat="1" applyFont="1" applyBorder="1" applyAlignment="1">
      <alignment horizontal="right"/>
    </xf>
    <xf numFmtId="175" fontId="28" fillId="0" borderId="109" xfId="0" applyNumberFormat="1" applyFont="1" applyBorder="1" applyAlignment="1">
      <alignment horizontal="right"/>
    </xf>
    <xf numFmtId="0" fontId="0" fillId="0" borderId="0" xfId="0" applyAlignment="1">
      <alignment wrapText="1"/>
    </xf>
    <xf numFmtId="0" fontId="46" fillId="0" borderId="47" xfId="0" applyFont="1" applyFill="1" applyBorder="1" applyAlignment="1">
      <alignment horizontal="left" vertical="center" wrapText="1"/>
    </xf>
    <xf numFmtId="0" fontId="46" fillId="0" borderId="91" xfId="0" applyFont="1" applyFill="1" applyBorder="1" applyAlignment="1">
      <alignment horizontal="left" vertical="center" wrapText="1"/>
    </xf>
    <xf numFmtId="0" fontId="27" fillId="0" borderId="83" xfId="0" applyFont="1" applyBorder="1" applyAlignment="1">
      <alignment horizontal="left" vertical="center" wrapText="1"/>
    </xf>
    <xf numFmtId="0" fontId="27" fillId="0" borderId="73" xfId="0" applyFont="1" applyBorder="1" applyAlignment="1">
      <alignment horizontal="left" vertical="center" wrapText="1"/>
    </xf>
    <xf numFmtId="0" fontId="28" fillId="0" borderId="79" xfId="0" applyFont="1" applyFill="1" applyBorder="1" applyAlignment="1">
      <alignment horizontal="left" vertical="center" wrapText="1"/>
    </xf>
    <xf numFmtId="0" fontId="44" fillId="0" borderId="67" xfId="43" applyFont="1" applyFill="1" applyBorder="1" applyAlignment="1">
      <alignment vertical="center"/>
    </xf>
    <xf numFmtId="0" fontId="45" fillId="0" borderId="23" xfId="0" applyFont="1" applyFill="1" applyBorder="1" applyAlignment="1">
      <alignment horizontal="right" vertical="center" wrapText="1"/>
    </xf>
    <xf numFmtId="0" fontId="45" fillId="0" borderId="42" xfId="0" applyFont="1" applyFill="1" applyBorder="1" applyAlignment="1">
      <alignment horizontal="right" vertical="center" wrapText="1"/>
    </xf>
    <xf numFmtId="0" fontId="44" fillId="0" borderId="26" xfId="0" applyFont="1" applyFill="1" applyBorder="1" applyAlignment="1">
      <alignment horizontal="left" vertical="center"/>
    </xf>
    <xf numFmtId="166" fontId="44" fillId="0" borderId="43" xfId="1" applyNumberFormat="1" applyFont="1" applyFill="1" applyBorder="1" applyAlignment="1">
      <alignment horizontal="right" vertical="center"/>
    </xf>
    <xf numFmtId="165" fontId="43" fillId="0" borderId="26" xfId="1" applyNumberFormat="1" applyFont="1" applyFill="1" applyBorder="1" applyAlignment="1">
      <alignment horizontal="right" vertical="center"/>
    </xf>
    <xf numFmtId="0" fontId="44" fillId="0" borderId="28" xfId="0" applyFont="1" applyFill="1" applyBorder="1" applyAlignment="1">
      <alignment horizontal="left" vertical="center"/>
    </xf>
    <xf numFmtId="166" fontId="44" fillId="0" borderId="44" xfId="1" applyNumberFormat="1" applyFont="1" applyFill="1" applyBorder="1" applyAlignment="1">
      <alignment horizontal="right" vertical="center"/>
    </xf>
    <xf numFmtId="165" fontId="43" fillId="0" borderId="28" xfId="1" applyNumberFormat="1" applyFont="1" applyFill="1" applyBorder="1" applyAlignment="1">
      <alignment horizontal="right" vertical="center"/>
    </xf>
    <xf numFmtId="0" fontId="43" fillId="0" borderId="24" xfId="0" applyFont="1" applyFill="1" applyBorder="1" applyAlignment="1">
      <alignment horizontal="left" vertical="center"/>
    </xf>
    <xf numFmtId="166" fontId="43" fillId="0" borderId="46" xfId="1" applyNumberFormat="1" applyFont="1" applyFill="1" applyBorder="1" applyAlignment="1">
      <alignment horizontal="right" vertical="center"/>
    </xf>
    <xf numFmtId="165" fontId="43" fillId="0" borderId="24" xfId="1" applyNumberFormat="1" applyFont="1" applyFill="1" applyBorder="1" applyAlignment="1">
      <alignment horizontal="right" vertical="center"/>
    </xf>
    <xf numFmtId="165" fontId="44" fillId="0" borderId="25" xfId="1" applyNumberFormat="1" applyFont="1" applyBorder="1" applyAlignment="1">
      <alignment vertical="center"/>
    </xf>
    <xf numFmtId="165" fontId="44" fillId="0" borderId="27" xfId="1" applyNumberFormat="1" applyFont="1" applyBorder="1" applyAlignment="1">
      <alignment vertical="center"/>
    </xf>
    <xf numFmtId="165" fontId="28" fillId="0" borderId="24" xfId="1" applyNumberFormat="1" applyFont="1" applyFill="1" applyBorder="1" applyAlignment="1">
      <alignment horizontal="center" vertical="center"/>
    </xf>
    <xf numFmtId="165" fontId="24" fillId="0" borderId="0" xfId="1" applyNumberFormat="1" applyFont="1" applyBorder="1" applyAlignment="1">
      <alignment horizontal="center" vertical="center"/>
    </xf>
    <xf numFmtId="165" fontId="52" fillId="0" borderId="23" xfId="1" applyNumberFormat="1" applyFont="1" applyFill="1" applyBorder="1" applyAlignment="1">
      <alignment vertical="center"/>
    </xf>
    <xf numFmtId="165" fontId="26" fillId="0" borderId="26" xfId="1" applyNumberFormat="1" applyFont="1" applyBorder="1" applyAlignment="1">
      <alignment horizontal="center" vertical="center"/>
    </xf>
    <xf numFmtId="166" fontId="26" fillId="0" borderId="26" xfId="1" applyNumberFormat="1" applyFont="1" applyBorder="1" applyAlignment="1">
      <alignment horizontal="center" vertical="center"/>
    </xf>
    <xf numFmtId="165" fontId="26" fillId="0" borderId="28" xfId="1" applyNumberFormat="1" applyFont="1" applyBorder="1" applyAlignment="1">
      <alignment horizontal="center" vertical="center"/>
    </xf>
    <xf numFmtId="166" fontId="26" fillId="0" borderId="28" xfId="1" applyNumberFormat="1" applyFont="1" applyBorder="1" applyAlignment="1">
      <alignment horizontal="center" vertical="center"/>
    </xf>
    <xf numFmtId="165" fontId="24" fillId="36" borderId="24" xfId="1" applyNumberFormat="1" applyFont="1" applyFill="1" applyBorder="1" applyAlignment="1">
      <alignment horizontal="center" vertical="center"/>
    </xf>
    <xf numFmtId="166" fontId="24" fillId="36" borderId="24" xfId="1" applyNumberFormat="1" applyFont="1" applyFill="1" applyBorder="1" applyAlignment="1">
      <alignment horizontal="center" vertical="center"/>
    </xf>
    <xf numFmtId="165" fontId="28" fillId="0" borderId="79" xfId="1" applyNumberFormat="1" applyFont="1" applyFill="1" applyBorder="1" applyAlignment="1">
      <alignment horizontal="center" vertical="center"/>
    </xf>
    <xf numFmtId="0" fontId="44" fillId="0" borderId="0" xfId="0" applyFont="1" applyBorder="1" applyAlignment="1">
      <alignment horizontal="center" vertical="center" wrapText="1"/>
    </xf>
    <xf numFmtId="0" fontId="53" fillId="0" borderId="0" xfId="0" applyFont="1" applyBorder="1" applyAlignment="1">
      <alignment horizontal="center" vertical="top" wrapText="1"/>
    </xf>
    <xf numFmtId="165" fontId="44" fillId="0" borderId="37" xfId="1" applyNumberFormat="1" applyFont="1" applyBorder="1" applyAlignment="1">
      <alignment vertical="center"/>
    </xf>
    <xf numFmtId="0" fontId="54" fillId="34" borderId="16" xfId="0" applyNumberFormat="1" applyFont="1" applyFill="1" applyBorder="1" applyAlignment="1" applyProtection="1">
      <alignment horizontal="left" vertical="center" wrapText="1"/>
    </xf>
    <xf numFmtId="0" fontId="54" fillId="34" borderId="16" xfId="0" applyNumberFormat="1" applyFont="1" applyFill="1" applyBorder="1" applyAlignment="1" applyProtection="1">
      <alignment horizontal="right" vertical="center" wrapText="1"/>
    </xf>
    <xf numFmtId="0" fontId="55" fillId="0" borderId="0" xfId="0" applyFont="1" applyAlignment="1">
      <alignment horizontal="left" vertical="center"/>
    </xf>
    <xf numFmtId="0" fontId="57" fillId="0" borderId="0" xfId="0" applyFont="1" applyAlignment="1">
      <alignment horizontal="left" vertical="center"/>
    </xf>
    <xf numFmtId="0" fontId="55" fillId="33" borderId="0" xfId="0" applyNumberFormat="1" applyFont="1" applyFill="1" applyBorder="1" applyAlignment="1" applyProtection="1"/>
    <xf numFmtId="168" fontId="58" fillId="0" borderId="0" xfId="0" applyNumberFormat="1" applyFont="1" applyAlignment="1">
      <alignment horizontal="left" vertical="center"/>
    </xf>
    <xf numFmtId="168" fontId="56" fillId="0" borderId="0" xfId="0" applyNumberFormat="1" applyFont="1" applyAlignment="1">
      <alignment horizontal="left" vertical="center"/>
    </xf>
    <xf numFmtId="0" fontId="54" fillId="34" borderId="15" xfId="0" applyNumberFormat="1" applyFont="1" applyFill="1" applyBorder="1" applyAlignment="1" applyProtection="1">
      <alignment horizontal="left" vertical="center" wrapText="1"/>
    </xf>
    <xf numFmtId="0" fontId="54" fillId="34" borderId="15" xfId="0" applyNumberFormat="1" applyFont="1" applyFill="1" applyBorder="1" applyAlignment="1" applyProtection="1">
      <alignment horizontal="right" vertical="center" wrapText="1"/>
    </xf>
    <xf numFmtId="0" fontId="59" fillId="34" borderId="129" xfId="0" applyNumberFormat="1" applyFont="1" applyFill="1" applyBorder="1" applyAlignment="1" applyProtection="1">
      <alignment horizontal="left" vertical="center" wrapText="1"/>
    </xf>
    <xf numFmtId="0" fontId="59" fillId="34" borderId="129" xfId="0" applyNumberFormat="1" applyFont="1" applyFill="1" applyBorder="1" applyAlignment="1" applyProtection="1">
      <alignment horizontal="center" vertical="center" wrapText="1"/>
    </xf>
    <xf numFmtId="0" fontId="55" fillId="33" borderId="0" xfId="0" applyNumberFormat="1" applyFont="1" applyFill="1" applyBorder="1" applyAlignment="1" applyProtection="1">
      <alignment horizontal="left" vertical="center"/>
    </xf>
    <xf numFmtId="0" fontId="55" fillId="33" borderId="0" xfId="0" applyNumberFormat="1" applyFont="1" applyFill="1" applyBorder="1" applyAlignment="1" applyProtection="1">
      <alignment horizontal="right" vertical="center"/>
    </xf>
    <xf numFmtId="0" fontId="60" fillId="34" borderId="15" xfId="0" applyNumberFormat="1" applyFont="1" applyFill="1" applyBorder="1" applyAlignment="1" applyProtection="1">
      <alignment horizontal="left" vertical="top" wrapText="1"/>
    </xf>
    <xf numFmtId="0" fontId="60" fillId="34" borderId="15" xfId="0" applyNumberFormat="1" applyFont="1" applyFill="1" applyBorder="1" applyAlignment="1" applyProtection="1">
      <alignment horizontal="right" wrapText="1"/>
    </xf>
    <xf numFmtId="0" fontId="60" fillId="34" borderId="18" xfId="0" applyNumberFormat="1" applyFont="1" applyFill="1" applyBorder="1" applyAlignment="1" applyProtection="1">
      <alignment horizontal="right" wrapText="1"/>
    </xf>
    <xf numFmtId="168" fontId="61" fillId="0" borderId="106" xfId="0" applyNumberFormat="1" applyFont="1" applyBorder="1" applyAlignment="1">
      <alignment horizontal="right" vertical="center"/>
    </xf>
    <xf numFmtId="0" fontId="60" fillId="34" borderId="10" xfId="0" applyNumberFormat="1" applyFont="1" applyFill="1" applyBorder="1" applyAlignment="1" applyProtection="1">
      <alignment horizontal="left" vertical="top" wrapText="1"/>
    </xf>
    <xf numFmtId="0" fontId="60" fillId="34" borderId="10" xfId="0" applyNumberFormat="1" applyFont="1" applyFill="1" applyBorder="1" applyAlignment="1" applyProtection="1">
      <alignment horizontal="right" wrapText="1"/>
    </xf>
    <xf numFmtId="0" fontId="60" fillId="34" borderId="11" xfId="0" applyNumberFormat="1" applyFont="1" applyFill="1" applyBorder="1" applyAlignment="1" applyProtection="1">
      <alignment horizontal="right" wrapText="1"/>
    </xf>
    <xf numFmtId="168" fontId="61" fillId="0" borderId="24" xfId="0" applyNumberFormat="1" applyFont="1" applyBorder="1" applyAlignment="1">
      <alignment horizontal="right" vertical="center"/>
    </xf>
    <xf numFmtId="10" fontId="60" fillId="34" borderId="10" xfId="0" applyNumberFormat="1" applyFont="1" applyFill="1" applyBorder="1" applyAlignment="1" applyProtection="1">
      <alignment horizontal="right" wrapText="1"/>
    </xf>
    <xf numFmtId="0" fontId="63" fillId="0" borderId="0" xfId="0" applyFont="1" applyAlignment="1">
      <alignment horizontal="left" vertical="center"/>
    </xf>
    <xf numFmtId="0" fontId="62" fillId="0" borderId="0" xfId="0" applyFont="1" applyAlignment="1">
      <alignment horizontal="left" vertical="center"/>
    </xf>
    <xf numFmtId="0" fontId="63" fillId="33" borderId="0" xfId="0" applyNumberFormat="1" applyFont="1" applyFill="1" applyBorder="1" applyAlignment="1" applyProtection="1"/>
    <xf numFmtId="168" fontId="65" fillId="0" borderId="0" xfId="0" applyNumberFormat="1" applyFont="1" applyAlignment="1">
      <alignment horizontal="left" vertical="center"/>
    </xf>
    <xf numFmtId="0" fontId="66" fillId="0" borderId="79" xfId="0" applyFont="1" applyBorder="1" applyAlignment="1">
      <alignment horizontal="right" vertical="center" wrapText="1"/>
    </xf>
    <xf numFmtId="168" fontId="67" fillId="0" borderId="79" xfId="0" applyNumberFormat="1" applyFont="1" applyBorder="1" applyAlignment="1">
      <alignment horizontal="right" vertical="center" wrapText="1"/>
    </xf>
    <xf numFmtId="165" fontId="26" fillId="0" borderId="83" xfId="1" applyNumberFormat="1" applyFont="1" applyBorder="1" applyAlignment="1">
      <alignment vertical="center"/>
    </xf>
    <xf numFmtId="3" fontId="26" fillId="0" borderId="88" xfId="1" applyNumberFormat="1" applyFont="1" applyBorder="1" applyAlignment="1">
      <alignment horizontal="right" vertical="center" wrapText="1" indent="1"/>
    </xf>
    <xf numFmtId="3" fontId="26" fillId="0" borderId="99" xfId="1" applyNumberFormat="1" applyFont="1" applyBorder="1" applyAlignment="1">
      <alignment horizontal="right" vertical="center" wrapText="1" indent="1"/>
    </xf>
    <xf numFmtId="3" fontId="24" fillId="0" borderId="121" xfId="1" applyNumberFormat="1" applyFont="1" applyBorder="1" applyAlignment="1">
      <alignment horizontal="right" vertical="center" wrapText="1" indent="1"/>
    </xf>
    <xf numFmtId="165" fontId="26" fillId="0" borderId="28" xfId="1" applyNumberFormat="1" applyFont="1" applyBorder="1" applyAlignment="1">
      <alignment vertical="center"/>
    </xf>
    <xf numFmtId="165" fontId="24" fillId="36" borderId="83" xfId="1" applyNumberFormat="1" applyFont="1" applyFill="1" applyBorder="1" applyAlignment="1">
      <alignment horizontal="left" vertical="center"/>
    </xf>
    <xf numFmtId="3" fontId="24" fillId="36" borderId="86" xfId="1" applyNumberFormat="1" applyFont="1" applyFill="1" applyBorder="1" applyAlignment="1">
      <alignment horizontal="right" vertical="center" wrapText="1" indent="1"/>
    </xf>
    <xf numFmtId="3" fontId="24" fillId="36" borderId="112" xfId="1" applyNumberFormat="1" applyFont="1" applyFill="1" applyBorder="1" applyAlignment="1">
      <alignment horizontal="right" vertical="center" wrapText="1" indent="1"/>
    </xf>
    <xf numFmtId="3" fontId="24" fillId="36" borderId="119" xfId="1" applyNumberFormat="1" applyFont="1" applyFill="1" applyBorder="1" applyAlignment="1">
      <alignment horizontal="right" vertical="center" wrapText="1" indent="1"/>
    </xf>
    <xf numFmtId="3" fontId="26" fillId="0" borderId="86" xfId="1" applyNumberFormat="1" applyFont="1" applyBorder="1" applyAlignment="1">
      <alignment horizontal="right" vertical="center" wrapText="1" indent="1"/>
    </xf>
    <xf numFmtId="3" fontId="26" fillId="0" borderId="112" xfId="1" applyNumberFormat="1" applyFont="1" applyBorder="1" applyAlignment="1">
      <alignment horizontal="right" vertical="center" wrapText="1" indent="1"/>
    </xf>
    <xf numFmtId="3" fontId="24" fillId="0" borderId="119" xfId="1" applyNumberFormat="1" applyFont="1" applyBorder="1" applyAlignment="1">
      <alignment horizontal="right" vertical="center" wrapText="1" indent="1"/>
    </xf>
    <xf numFmtId="165" fontId="24" fillId="36" borderId="79" xfId="1" applyNumberFormat="1" applyFont="1" applyFill="1" applyBorder="1" applyAlignment="1">
      <alignment horizontal="left" vertical="center"/>
    </xf>
    <xf numFmtId="3" fontId="24" fillId="36" borderId="75" xfId="1" applyNumberFormat="1" applyFont="1" applyFill="1" applyBorder="1" applyAlignment="1">
      <alignment horizontal="right" vertical="center" wrapText="1" indent="1"/>
    </xf>
    <xf numFmtId="3" fontId="24" fillId="36" borderId="107" xfId="1" applyNumberFormat="1" applyFont="1" applyFill="1" applyBorder="1" applyAlignment="1">
      <alignment horizontal="right" vertical="center" wrapText="1" indent="1"/>
    </xf>
    <xf numFmtId="3" fontId="24" fillId="36" borderId="122" xfId="1" applyNumberFormat="1" applyFont="1" applyFill="1" applyBorder="1" applyAlignment="1">
      <alignment horizontal="right" vertical="center" wrapText="1" indent="1"/>
    </xf>
    <xf numFmtId="3" fontId="24" fillId="33" borderId="75" xfId="1" applyNumberFormat="1" applyFont="1" applyFill="1" applyBorder="1" applyAlignment="1">
      <alignment horizontal="right" vertical="center" wrapText="1" indent="1"/>
    </xf>
    <xf numFmtId="3" fontId="24" fillId="33" borderId="107" xfId="1" applyNumberFormat="1" applyFont="1" applyFill="1" applyBorder="1" applyAlignment="1">
      <alignment horizontal="right" vertical="center" wrapText="1" indent="1"/>
    </xf>
    <xf numFmtId="3" fontId="24" fillId="33" borderId="122" xfId="1" applyNumberFormat="1" applyFont="1" applyFill="1" applyBorder="1" applyAlignment="1">
      <alignment horizontal="right" vertical="center" wrapText="1" indent="1"/>
    </xf>
    <xf numFmtId="0" fontId="48" fillId="34" borderId="10" xfId="0" applyNumberFormat="1" applyFont="1" applyFill="1" applyBorder="1" applyAlignment="1" applyProtection="1">
      <alignment horizontal="right" wrapText="1"/>
    </xf>
    <xf numFmtId="0" fontId="69" fillId="0" borderId="0" xfId="0" applyFont="1"/>
    <xf numFmtId="0" fontId="48" fillId="34" borderId="14" xfId="0" applyNumberFormat="1" applyFont="1" applyFill="1" applyBorder="1" applyAlignment="1" applyProtection="1">
      <alignment horizontal="right" wrapText="1"/>
    </xf>
    <xf numFmtId="0" fontId="48" fillId="34" borderId="16" xfId="0" applyNumberFormat="1" applyFont="1" applyFill="1" applyBorder="1" applyAlignment="1" applyProtection="1">
      <alignment horizontal="right" wrapText="1"/>
    </xf>
    <xf numFmtId="0" fontId="48" fillId="34" borderId="15" xfId="0" applyNumberFormat="1" applyFont="1" applyFill="1" applyBorder="1" applyAlignment="1" applyProtection="1">
      <alignment horizontal="right" wrapText="1"/>
    </xf>
    <xf numFmtId="0" fontId="48" fillId="34" borderId="17" xfId="0" applyNumberFormat="1" applyFont="1" applyFill="1" applyBorder="1" applyAlignment="1" applyProtection="1">
      <alignment horizontal="right" wrapText="1"/>
    </xf>
    <xf numFmtId="0" fontId="48" fillId="34" borderId="133" xfId="0" applyNumberFormat="1" applyFont="1" applyFill="1" applyBorder="1" applyAlignment="1" applyProtection="1">
      <alignment horizontal="right" wrapText="1"/>
    </xf>
    <xf numFmtId="0" fontId="48" fillId="34" borderId="18" xfId="0" applyNumberFormat="1" applyFont="1" applyFill="1" applyBorder="1" applyAlignment="1" applyProtection="1">
      <alignment horizontal="right" wrapText="1"/>
    </xf>
    <xf numFmtId="0" fontId="48" fillId="34" borderId="11" xfId="0" applyNumberFormat="1" applyFont="1" applyFill="1" applyBorder="1" applyAlignment="1" applyProtection="1">
      <alignment horizontal="right" wrapText="1"/>
    </xf>
    <xf numFmtId="0" fontId="71" fillId="34" borderId="17" xfId="0" applyNumberFormat="1" applyFont="1" applyFill="1" applyBorder="1" applyAlignment="1" applyProtection="1">
      <alignment horizontal="right" wrapText="1"/>
    </xf>
    <xf numFmtId="0" fontId="71" fillId="34" borderId="133" xfId="0" applyNumberFormat="1" applyFont="1" applyFill="1" applyBorder="1" applyAlignment="1" applyProtection="1">
      <alignment horizontal="right" wrapText="1"/>
    </xf>
    <xf numFmtId="0" fontId="71" fillId="34" borderId="18" xfId="0" applyNumberFormat="1" applyFont="1" applyFill="1" applyBorder="1" applyAlignment="1" applyProtection="1">
      <alignment horizontal="right" wrapText="1"/>
    </xf>
    <xf numFmtId="0" fontId="71" fillId="34" borderId="135" xfId="0" applyNumberFormat="1" applyFont="1" applyFill="1" applyBorder="1" applyAlignment="1" applyProtection="1">
      <alignment horizontal="right" wrapText="1"/>
    </xf>
    <xf numFmtId="0" fontId="71" fillId="34" borderId="136" xfId="0" applyNumberFormat="1" applyFont="1" applyFill="1" applyBorder="1" applyAlignment="1" applyProtection="1">
      <alignment horizontal="right" wrapText="1"/>
    </xf>
    <xf numFmtId="0" fontId="71" fillId="34" borderId="137" xfId="0" applyNumberFormat="1" applyFont="1" applyFill="1" applyBorder="1" applyAlignment="1" applyProtection="1">
      <alignment horizontal="right" wrapText="1"/>
    </xf>
    <xf numFmtId="0" fontId="48" fillId="34" borderId="134" xfId="0" applyNumberFormat="1" applyFont="1" applyFill="1" applyBorder="1" applyAlignment="1" applyProtection="1">
      <alignment horizontal="right" wrapText="1"/>
    </xf>
    <xf numFmtId="0" fontId="71" fillId="34" borderId="139" xfId="0" applyNumberFormat="1" applyFont="1" applyFill="1" applyBorder="1" applyAlignment="1" applyProtection="1">
      <alignment horizontal="right" wrapText="1"/>
    </xf>
    <xf numFmtId="0" fontId="71" fillId="34" borderId="140" xfId="0" applyNumberFormat="1" applyFont="1" applyFill="1" applyBorder="1" applyAlignment="1" applyProtection="1">
      <alignment horizontal="right" wrapText="1"/>
    </xf>
    <xf numFmtId="0" fontId="71" fillId="34" borderId="141" xfId="0" applyNumberFormat="1" applyFont="1" applyFill="1" applyBorder="1" applyAlignment="1" applyProtection="1">
      <alignment horizontal="right" wrapText="1"/>
    </xf>
    <xf numFmtId="0" fontId="48" fillId="34" borderId="138" xfId="0" applyNumberFormat="1" applyFont="1" applyFill="1" applyBorder="1" applyAlignment="1" applyProtection="1">
      <alignment horizontal="right" wrapText="1"/>
    </xf>
    <xf numFmtId="0" fontId="32" fillId="34" borderId="10" xfId="0" applyNumberFormat="1" applyFont="1" applyFill="1" applyBorder="1" applyAlignment="1" applyProtection="1">
      <alignment horizontal="left" vertical="top" wrapText="1"/>
    </xf>
    <xf numFmtId="0" fontId="32" fillId="34" borderId="11" xfId="0" applyNumberFormat="1" applyFont="1" applyFill="1" applyBorder="1" applyAlignment="1" applyProtection="1">
      <alignment horizontal="center" wrapText="1"/>
    </xf>
    <xf numFmtId="0" fontId="32" fillId="34" borderId="138" xfId="0" applyNumberFormat="1" applyFont="1" applyFill="1" applyBorder="1" applyAlignment="1" applyProtection="1">
      <alignment horizontal="center" wrapText="1"/>
    </xf>
    <xf numFmtId="0" fontId="32" fillId="34" borderId="10" xfId="0" applyNumberFormat="1" applyFont="1" applyFill="1" applyBorder="1" applyAlignment="1" applyProtection="1">
      <alignment horizontal="center" wrapText="1"/>
    </xf>
    <xf numFmtId="0" fontId="32" fillId="34" borderId="134" xfId="0" applyNumberFormat="1" applyFont="1" applyFill="1" applyBorder="1" applyAlignment="1" applyProtection="1">
      <alignment horizontal="center" wrapText="1"/>
    </xf>
    <xf numFmtId="0" fontId="33" fillId="34" borderId="14" xfId="0" applyNumberFormat="1" applyFont="1" applyFill="1" applyBorder="1" applyAlignment="1" applyProtection="1">
      <alignment horizontal="left" vertical="top" wrapText="1"/>
    </xf>
    <xf numFmtId="0" fontId="33" fillId="34" borderId="16" xfId="0" applyNumberFormat="1" applyFont="1" applyFill="1" applyBorder="1" applyAlignment="1" applyProtection="1">
      <alignment horizontal="left" vertical="top" wrapText="1"/>
    </xf>
    <xf numFmtId="0" fontId="33" fillId="34" borderId="15" xfId="0" applyNumberFormat="1" applyFont="1" applyFill="1" applyBorder="1" applyAlignment="1" applyProtection="1">
      <alignment horizontal="left" vertical="top" wrapText="1"/>
    </xf>
    <xf numFmtId="0" fontId="68" fillId="0" borderId="0" xfId="43" applyFont="1" applyBorder="1" applyAlignment="1">
      <alignment horizontal="left" vertical="center" wrapText="1"/>
    </xf>
    <xf numFmtId="0" fontId="68" fillId="0" borderId="47" xfId="43" applyFont="1" applyBorder="1" applyAlignment="1">
      <alignment horizontal="left" vertical="center" wrapText="1"/>
    </xf>
    <xf numFmtId="0" fontId="68" fillId="0" borderId="90" xfId="43" applyFont="1" applyBorder="1" applyAlignment="1">
      <alignment horizontal="left" vertical="center" wrapText="1"/>
    </xf>
    <xf numFmtId="0" fontId="68" fillId="0" borderId="91" xfId="43" applyFont="1" applyBorder="1" applyAlignment="1">
      <alignment horizontal="left" vertical="center" wrapText="1"/>
    </xf>
    <xf numFmtId="176" fontId="49" fillId="0" borderId="75" xfId="43" applyNumberFormat="1" applyFont="1" applyBorder="1" applyAlignment="1">
      <alignment vertical="center"/>
    </xf>
    <xf numFmtId="176" fontId="49" fillId="0" borderId="92" xfId="43" applyNumberFormat="1" applyFont="1" applyBorder="1" applyAlignment="1">
      <alignment vertical="center"/>
    </xf>
    <xf numFmtId="176" fontId="49" fillId="0" borderId="114" xfId="43" applyNumberFormat="1" applyFont="1" applyBorder="1" applyAlignment="1">
      <alignment vertical="center"/>
    </xf>
    <xf numFmtId="176" fontId="49" fillId="0" borderId="79" xfId="43" applyNumberFormat="1" applyFont="1" applyBorder="1" applyAlignment="1">
      <alignment vertical="center"/>
    </xf>
    <xf numFmtId="176" fontId="49" fillId="0" borderId="124" xfId="43" applyNumberFormat="1" applyFont="1" applyBorder="1" applyAlignment="1">
      <alignment vertical="center"/>
    </xf>
    <xf numFmtId="177" fontId="50" fillId="0" borderId="88" xfId="43" applyNumberFormat="1" applyFont="1" applyBorder="1" applyAlignment="1">
      <alignment horizontal="right" vertical="center"/>
    </xf>
    <xf numFmtId="177" fontId="50" fillId="0" borderId="99" xfId="43" applyNumberFormat="1" applyFont="1" applyBorder="1" applyAlignment="1">
      <alignment horizontal="right" vertical="center"/>
    </xf>
    <xf numFmtId="177" fontId="49" fillId="0" borderId="47" xfId="43" applyNumberFormat="1" applyFont="1" applyBorder="1" applyAlignment="1">
      <alignment horizontal="right" vertical="center"/>
    </xf>
    <xf numFmtId="177" fontId="50" fillId="0" borderId="125" xfId="43" applyNumberFormat="1" applyFont="1" applyBorder="1" applyAlignment="1">
      <alignment horizontal="right" vertical="center"/>
    </xf>
    <xf numFmtId="177" fontId="50" fillId="0" borderId="0" xfId="43" applyNumberFormat="1" applyFont="1" applyBorder="1" applyAlignment="1">
      <alignment horizontal="right" vertical="center"/>
    </xf>
    <xf numFmtId="177" fontId="49" fillId="0" borderId="28" xfId="43" applyNumberFormat="1" applyFont="1" applyBorder="1" applyAlignment="1">
      <alignment horizontal="right" vertical="center"/>
    </xf>
    <xf numFmtId="177" fontId="49" fillId="0" borderId="126" xfId="43" applyNumberFormat="1" applyFont="1" applyBorder="1" applyAlignment="1">
      <alignment horizontal="right" vertical="center"/>
    </xf>
    <xf numFmtId="177" fontId="49" fillId="0" borderId="0" xfId="43" applyNumberFormat="1" applyFont="1" applyBorder="1" applyAlignment="1">
      <alignment horizontal="right" vertical="center"/>
    </xf>
    <xf numFmtId="177" fontId="49" fillId="0" borderId="99" xfId="43" applyNumberFormat="1" applyFont="1" applyBorder="1" applyAlignment="1">
      <alignment horizontal="right" vertical="center"/>
    </xf>
    <xf numFmtId="177" fontId="50" fillId="0" borderId="72" xfId="43" applyNumberFormat="1" applyFont="1" applyBorder="1" applyAlignment="1">
      <alignment horizontal="right" vertical="center"/>
    </xf>
    <xf numFmtId="177" fontId="50" fillId="0" borderId="127" xfId="43" applyNumberFormat="1" applyFont="1" applyBorder="1" applyAlignment="1">
      <alignment horizontal="right" vertical="center"/>
    </xf>
    <xf numFmtId="177" fontId="49" fillId="0" borderId="91" xfId="43" applyNumberFormat="1" applyFont="1" applyBorder="1" applyAlignment="1">
      <alignment horizontal="right" vertical="center"/>
    </xf>
    <xf numFmtId="177" fontId="50" fillId="0" borderId="128" xfId="43" applyNumberFormat="1" applyFont="1" applyBorder="1" applyAlignment="1">
      <alignment horizontal="right" vertical="center"/>
    </xf>
    <xf numFmtId="177" fontId="50" fillId="0" borderId="90" xfId="43" applyNumberFormat="1" applyFont="1" applyBorder="1" applyAlignment="1">
      <alignment horizontal="right" vertical="center"/>
    </xf>
    <xf numFmtId="177" fontId="49" fillId="0" borderId="123" xfId="43" applyNumberFormat="1" applyFont="1" applyBorder="1" applyAlignment="1">
      <alignment horizontal="right" vertical="center"/>
    </xf>
    <xf numFmtId="177" fontId="49" fillId="0" borderId="90" xfId="43" applyNumberFormat="1" applyFont="1" applyBorder="1" applyAlignment="1">
      <alignment horizontal="right" vertical="center"/>
    </xf>
    <xf numFmtId="177" fontId="49" fillId="0" borderId="127" xfId="43" applyNumberFormat="1" applyFont="1" applyBorder="1" applyAlignment="1">
      <alignment horizontal="right" vertical="center"/>
    </xf>
    <xf numFmtId="0" fontId="49" fillId="0" borderId="0" xfId="43" applyFont="1" applyBorder="1" applyAlignment="1">
      <alignment horizontal="left" vertical="center" wrapText="1"/>
    </xf>
    <xf numFmtId="0" fontId="49" fillId="0" borderId="47" xfId="43" applyFont="1" applyBorder="1" applyAlignment="1">
      <alignment horizontal="left" vertical="center" wrapText="1"/>
    </xf>
    <xf numFmtId="0" fontId="49" fillId="0" borderId="90" xfId="43" applyFont="1" applyBorder="1" applyAlignment="1">
      <alignment horizontal="left" vertical="center" wrapText="1"/>
    </xf>
    <xf numFmtId="0" fontId="49" fillId="0" borderId="91" xfId="43" applyFont="1" applyBorder="1" applyAlignment="1">
      <alignment horizontal="left" vertical="center" wrapText="1"/>
    </xf>
    <xf numFmtId="0" fontId="72" fillId="0" borderId="88" xfId="43" applyFont="1" applyBorder="1" applyAlignment="1">
      <alignment horizontal="left" vertical="center" wrapText="1"/>
    </xf>
    <xf numFmtId="0" fontId="73" fillId="0" borderId="0" xfId="43" applyFont="1" applyBorder="1" applyAlignment="1">
      <alignment horizontal="left" vertical="center" wrapText="1"/>
    </xf>
    <xf numFmtId="0" fontId="72" fillId="0" borderId="72" xfId="43" applyFont="1" applyBorder="1" applyAlignment="1">
      <alignment horizontal="left" vertical="center" wrapText="1"/>
    </xf>
    <xf numFmtId="0" fontId="73" fillId="0" borderId="90" xfId="43" applyFont="1" applyBorder="1" applyAlignment="1">
      <alignment horizontal="left" vertical="center" wrapText="1"/>
    </xf>
    <xf numFmtId="0" fontId="72" fillId="0" borderId="72" xfId="43" applyFont="1" applyBorder="1" applyAlignment="1">
      <alignment horizontal="center" vertical="center"/>
    </xf>
    <xf numFmtId="0" fontId="72" fillId="0" borderId="107" xfId="43" applyFont="1" applyBorder="1" applyAlignment="1">
      <alignment horizontal="center" vertical="center"/>
    </xf>
    <xf numFmtId="0" fontId="72" fillId="0" borderId="91" xfId="43" applyFont="1" applyBorder="1" applyAlignment="1">
      <alignment horizontal="center" vertical="center"/>
    </xf>
    <xf numFmtId="0" fontId="72" fillId="0" borderId="116" xfId="43" applyFont="1" applyBorder="1" applyAlignment="1">
      <alignment horizontal="center" vertical="center"/>
    </xf>
    <xf numFmtId="0" fontId="72" fillId="0" borderId="90" xfId="43" applyFont="1" applyBorder="1" applyAlignment="1">
      <alignment horizontal="center" vertical="center"/>
    </xf>
    <xf numFmtId="0" fontId="72" fillId="0" borderId="79" xfId="43" applyFont="1" applyBorder="1" applyAlignment="1">
      <alignment horizontal="center" vertical="center"/>
    </xf>
    <xf numFmtId="0" fontId="72" fillId="0" borderId="123" xfId="43" applyFont="1" applyBorder="1" applyAlignment="1">
      <alignment horizontal="center" vertical="center"/>
    </xf>
    <xf numFmtId="177" fontId="49" fillId="0" borderId="89" xfId="43" applyNumberFormat="1" applyFont="1" applyBorder="1" applyAlignment="1">
      <alignment horizontal="right" vertical="center"/>
    </xf>
    <xf numFmtId="177" fontId="33" fillId="0" borderId="142" xfId="43" applyNumberFormat="1" applyFont="1" applyBorder="1" applyAlignment="1">
      <alignment horizontal="right" vertical="center"/>
    </xf>
    <xf numFmtId="177" fontId="49" fillId="0" borderId="45" xfId="43" applyNumberFormat="1" applyFont="1" applyBorder="1" applyAlignment="1">
      <alignment horizontal="right" vertical="center"/>
    </xf>
    <xf numFmtId="177" fontId="49" fillId="0" borderId="72" xfId="43" applyNumberFormat="1" applyFont="1" applyBorder="1" applyAlignment="1">
      <alignment horizontal="right" vertical="center"/>
    </xf>
    <xf numFmtId="177" fontId="49" fillId="0" borderId="54" xfId="43" applyNumberFormat="1" applyFont="1" applyBorder="1" applyAlignment="1">
      <alignment horizontal="right" vertical="center"/>
    </xf>
    <xf numFmtId="178" fontId="44" fillId="0" borderId="83" xfId="0" applyNumberFormat="1" applyFont="1" applyBorder="1" applyAlignment="1">
      <alignment vertical="center"/>
    </xf>
    <xf numFmtId="178" fontId="44" fillId="0" borderId="28" xfId="0" applyNumberFormat="1" applyFont="1" applyBorder="1" applyAlignment="1">
      <alignment vertical="center"/>
    </xf>
    <xf numFmtId="178" fontId="43" fillId="36" borderId="83" xfId="0" applyNumberFormat="1" applyFont="1" applyFill="1" applyBorder="1" applyAlignment="1">
      <alignment horizontal="left" vertical="center"/>
    </xf>
    <xf numFmtId="178" fontId="43" fillId="36" borderId="79" xfId="0" applyNumberFormat="1" applyFont="1" applyFill="1" applyBorder="1" applyAlignment="1">
      <alignment horizontal="left" vertical="center"/>
    </xf>
    <xf numFmtId="0" fontId="72" fillId="0" borderId="86" xfId="43" applyFont="1" applyBorder="1" applyAlignment="1">
      <alignment horizontal="left" vertical="center" wrapText="1"/>
    </xf>
    <xf numFmtId="172" fontId="43" fillId="0" borderId="20" xfId="0" applyNumberFormat="1" applyFont="1" applyFill="1" applyBorder="1" applyAlignment="1">
      <alignment horizontal="right"/>
    </xf>
    <xf numFmtId="172" fontId="43" fillId="0" borderId="48" xfId="0" applyNumberFormat="1" applyFont="1" applyFill="1" applyBorder="1" applyAlignment="1">
      <alignment horizontal="right"/>
    </xf>
    <xf numFmtId="172" fontId="43" fillId="0" borderId="24" xfId="0" applyNumberFormat="1" applyFont="1" applyFill="1" applyBorder="1" applyAlignment="1">
      <alignment horizontal="right"/>
    </xf>
    <xf numFmtId="172" fontId="43" fillId="0" borderId="51" xfId="0" applyNumberFormat="1" applyFont="1" applyFill="1" applyBorder="1" applyAlignment="1">
      <alignment horizontal="right"/>
    </xf>
    <xf numFmtId="0" fontId="75" fillId="0" borderId="47" xfId="0" applyFont="1" applyFill="1" applyBorder="1" applyAlignment="1">
      <alignment horizontal="left" vertical="top"/>
    </xf>
    <xf numFmtId="0" fontId="75" fillId="0" borderId="42" xfId="0" applyFont="1" applyFill="1" applyBorder="1" applyAlignment="1">
      <alignment horizontal="left" vertical="top"/>
    </xf>
    <xf numFmtId="0" fontId="74" fillId="0" borderId="20" xfId="0" applyFont="1" applyFill="1" applyBorder="1" applyAlignment="1">
      <alignment horizontal="center"/>
    </xf>
    <xf numFmtId="0" fontId="74" fillId="0" borderId="48" xfId="0" applyFont="1" applyFill="1" applyBorder="1" applyAlignment="1">
      <alignment horizontal="center"/>
    </xf>
    <xf numFmtId="0" fontId="74" fillId="0" borderId="24" xfId="0" applyFont="1" applyFill="1" applyBorder="1" applyAlignment="1">
      <alignment horizontal="center"/>
    </xf>
    <xf numFmtId="0" fontId="74" fillId="0" borderId="51" xfId="0" applyFont="1" applyFill="1" applyBorder="1" applyAlignment="1">
      <alignment horizontal="center"/>
    </xf>
    <xf numFmtId="0" fontId="74" fillId="0" borderId="27" xfId="0" applyFont="1" applyFill="1" applyBorder="1" applyAlignment="1">
      <alignment horizontal="left" vertical="top" wrapText="1"/>
    </xf>
    <xf numFmtId="0" fontId="74" fillId="0" borderId="37" xfId="0" applyFont="1" applyFill="1" applyBorder="1" applyAlignment="1">
      <alignment horizontal="left" vertical="top" wrapText="1"/>
    </xf>
    <xf numFmtId="168" fontId="59" fillId="34" borderId="129" xfId="0" applyNumberFormat="1" applyFont="1" applyFill="1" applyBorder="1" applyAlignment="1" applyProtection="1">
      <alignment horizontal="center" vertical="center" wrapText="1"/>
    </xf>
    <xf numFmtId="168" fontId="54" fillId="34" borderId="16" xfId="0" applyNumberFormat="1" applyFont="1" applyFill="1" applyBorder="1" applyAlignment="1" applyProtection="1">
      <alignment horizontal="right" vertical="center" wrapText="1"/>
    </xf>
    <xf numFmtId="168" fontId="54" fillId="34" borderId="15" xfId="0" applyNumberFormat="1" applyFont="1" applyFill="1" applyBorder="1" applyAlignment="1" applyProtection="1">
      <alignment horizontal="right" vertical="center" wrapText="1"/>
    </xf>
    <xf numFmtId="168" fontId="55" fillId="33" borderId="0" xfId="0" applyNumberFormat="1" applyFont="1" applyFill="1" applyBorder="1" applyAlignment="1" applyProtection="1">
      <alignment horizontal="right" vertical="center"/>
    </xf>
    <xf numFmtId="0" fontId="72" fillId="0" borderId="72" xfId="43" applyFont="1" applyBorder="1" applyAlignment="1">
      <alignment horizontal="center" vertical="center" textRotation="90"/>
    </xf>
    <xf numFmtId="0" fontId="72" fillId="0" borderId="107" xfId="43" applyFont="1" applyBorder="1" applyAlignment="1">
      <alignment horizontal="center" vertical="center" textRotation="90"/>
    </xf>
    <xf numFmtId="0" fontId="72" fillId="0" borderId="91" xfId="43" applyFont="1" applyBorder="1" applyAlignment="1">
      <alignment horizontal="center" vertical="center" textRotation="90"/>
    </xf>
    <xf numFmtId="0" fontId="72" fillId="0" borderId="116" xfId="43" applyFont="1" applyBorder="1" applyAlignment="1">
      <alignment horizontal="center" vertical="center" textRotation="90"/>
    </xf>
    <xf numFmtId="0" fontId="72" fillId="0" borderId="90" xfId="43" applyFont="1" applyBorder="1" applyAlignment="1">
      <alignment horizontal="center" vertical="center" textRotation="90"/>
    </xf>
    <xf numFmtId="0" fontId="72" fillId="0" borderId="79" xfId="43" applyFont="1" applyBorder="1" applyAlignment="1">
      <alignment horizontal="center" vertical="center" textRotation="90"/>
    </xf>
    <xf numFmtId="0" fontId="72" fillId="0" borderId="123" xfId="43" applyFont="1" applyBorder="1" applyAlignment="1">
      <alignment horizontal="center" vertical="center" textRotation="90"/>
    </xf>
    <xf numFmtId="0" fontId="50" fillId="0" borderId="0" xfId="43" applyFont="1" applyAlignment="1">
      <alignment horizontal="center" vertical="center" wrapText="1"/>
    </xf>
    <xf numFmtId="0" fontId="50" fillId="0" borderId="0" xfId="43" applyFont="1" applyAlignment="1">
      <alignment horizontal="center" vertical="center"/>
    </xf>
    <xf numFmtId="0" fontId="76" fillId="0" borderId="0" xfId="0" applyFont="1" applyAlignment="1">
      <alignment vertical="center" wrapText="1"/>
    </xf>
    <xf numFmtId="0" fontId="76" fillId="0" borderId="0" xfId="0" applyFont="1" applyAlignment="1">
      <alignment vertical="center"/>
    </xf>
    <xf numFmtId="0" fontId="77" fillId="0" borderId="72" xfId="43" applyFont="1" applyBorder="1" applyAlignment="1">
      <alignment horizontal="center" vertical="center" textRotation="90"/>
    </xf>
    <xf numFmtId="0" fontId="77" fillId="0" borderId="107" xfId="43" applyFont="1" applyBorder="1" applyAlignment="1">
      <alignment horizontal="center" vertical="center" textRotation="90"/>
    </xf>
    <xf numFmtId="0" fontId="77" fillId="0" borderId="91" xfId="43" applyFont="1" applyBorder="1" applyAlignment="1">
      <alignment horizontal="center" vertical="center" textRotation="90"/>
    </xf>
    <xf numFmtId="0" fontId="77" fillId="0" borderId="116" xfId="43" applyFont="1" applyBorder="1" applyAlignment="1">
      <alignment horizontal="center" vertical="center" textRotation="90"/>
    </xf>
    <xf numFmtId="0" fontId="77" fillId="0" borderId="90" xfId="43" applyFont="1" applyBorder="1" applyAlignment="1">
      <alignment horizontal="center" vertical="center" textRotation="90"/>
    </xf>
    <xf numFmtId="0" fontId="77" fillId="0" borderId="79" xfId="43" applyFont="1" applyBorder="1" applyAlignment="1">
      <alignment horizontal="center" vertical="center" textRotation="90"/>
    </xf>
    <xf numFmtId="0" fontId="77" fillId="0" borderId="123" xfId="43" applyFont="1" applyBorder="1" applyAlignment="1">
      <alignment horizontal="center" vertical="center" textRotation="90"/>
    </xf>
    <xf numFmtId="0" fontId="76" fillId="33" borderId="0" xfId="0" applyNumberFormat="1" applyFont="1" applyFill="1" applyBorder="1" applyAlignment="1" applyProtection="1"/>
    <xf numFmtId="176" fontId="32" fillId="0" borderId="75" xfId="43" applyNumberFormat="1" applyFont="1" applyBorder="1" applyAlignment="1">
      <alignment horizontal="right" vertical="center"/>
    </xf>
    <xf numFmtId="176" fontId="32" fillId="0" borderId="107" xfId="43" applyNumberFormat="1" applyFont="1" applyBorder="1" applyAlignment="1">
      <alignment horizontal="right" vertical="center"/>
    </xf>
    <xf numFmtId="176" fontId="32" fillId="0" borderId="92" xfId="43" applyNumberFormat="1" applyFont="1" applyBorder="1" applyAlignment="1">
      <alignment horizontal="right" vertical="center"/>
    </xf>
    <xf numFmtId="176" fontId="32" fillId="0" borderId="114" xfId="43" applyNumberFormat="1" applyFont="1" applyBorder="1" applyAlignment="1">
      <alignment horizontal="right" vertical="center"/>
    </xf>
    <xf numFmtId="176" fontId="32" fillId="0" borderId="79" xfId="43" applyNumberFormat="1" applyFont="1" applyBorder="1" applyAlignment="1">
      <alignment horizontal="right" vertical="center"/>
    </xf>
    <xf numFmtId="176" fontId="32" fillId="0" borderId="124" xfId="43" applyNumberFormat="1" applyFont="1" applyBorder="1" applyAlignment="1">
      <alignment horizontal="right" vertical="center"/>
    </xf>
    <xf numFmtId="177" fontId="50" fillId="0" borderId="88" xfId="43" applyNumberFormat="1" applyFont="1" applyBorder="1" applyAlignment="1">
      <alignment vertical="center"/>
    </xf>
    <xf numFmtId="177" fontId="50" fillId="0" borderId="99" xfId="43" applyNumberFormat="1" applyFont="1" applyBorder="1" applyAlignment="1">
      <alignment vertical="center"/>
    </xf>
    <xf numFmtId="177" fontId="49" fillId="0" borderId="47" xfId="43" applyNumberFormat="1" applyFont="1" applyBorder="1" applyAlignment="1">
      <alignment vertical="center"/>
    </xf>
    <xf numFmtId="177" fontId="50" fillId="0" borderId="125" xfId="43" applyNumberFormat="1" applyFont="1" applyBorder="1" applyAlignment="1">
      <alignment vertical="center"/>
    </xf>
    <xf numFmtId="177" fontId="50" fillId="0" borderId="0" xfId="43" applyNumberFormat="1" applyFont="1" applyBorder="1" applyAlignment="1">
      <alignment vertical="center"/>
    </xf>
    <xf numFmtId="177" fontId="49" fillId="0" borderId="28" xfId="43" applyNumberFormat="1" applyFont="1" applyBorder="1" applyAlignment="1">
      <alignment vertical="center"/>
    </xf>
    <xf numFmtId="177" fontId="49" fillId="0" borderId="126" xfId="43" applyNumberFormat="1" applyFont="1" applyBorder="1" applyAlignment="1">
      <alignment vertical="center"/>
    </xf>
    <xf numFmtId="177" fontId="49" fillId="0" borderId="0" xfId="43" applyNumberFormat="1" applyFont="1" applyBorder="1" applyAlignment="1">
      <alignment vertical="center"/>
    </xf>
    <xf numFmtId="177" fontId="49" fillId="0" borderId="99" xfId="43" applyNumberFormat="1" applyFont="1" applyBorder="1" applyAlignment="1">
      <alignment vertical="center"/>
    </xf>
    <xf numFmtId="177" fontId="50" fillId="0" borderId="72" xfId="43" applyNumberFormat="1" applyFont="1" applyBorder="1" applyAlignment="1">
      <alignment vertical="center"/>
    </xf>
    <xf numFmtId="177" fontId="50" fillId="0" borderId="127" xfId="43" applyNumberFormat="1" applyFont="1" applyBorder="1" applyAlignment="1">
      <alignment vertical="center"/>
    </xf>
    <xf numFmtId="177" fontId="49" fillId="0" borderId="91" xfId="43" applyNumberFormat="1" applyFont="1" applyBorder="1" applyAlignment="1">
      <alignment vertical="center"/>
    </xf>
    <xf numFmtId="177" fontId="50" fillId="0" borderId="128" xfId="43" applyNumberFormat="1" applyFont="1" applyBorder="1" applyAlignment="1">
      <alignment vertical="center"/>
    </xf>
    <xf numFmtId="177" fontId="50" fillId="0" borderId="90" xfId="43" applyNumberFormat="1" applyFont="1" applyBorder="1" applyAlignment="1">
      <alignment vertical="center"/>
    </xf>
    <xf numFmtId="177" fontId="49" fillId="0" borderId="106" xfId="43" applyNumberFormat="1" applyFont="1" applyBorder="1" applyAlignment="1">
      <alignment vertical="center"/>
    </xf>
    <xf numFmtId="177" fontId="49" fillId="0" borderId="123" xfId="43" applyNumberFormat="1" applyFont="1" applyBorder="1" applyAlignment="1">
      <alignment vertical="center"/>
    </xf>
    <xf numFmtId="177" fontId="49" fillId="0" borderId="90" xfId="43" applyNumberFormat="1" applyFont="1" applyBorder="1" applyAlignment="1">
      <alignment vertical="center"/>
    </xf>
    <xf numFmtId="177" fontId="49" fillId="0" borderId="127" xfId="43" applyNumberFormat="1" applyFont="1" applyBorder="1" applyAlignment="1">
      <alignment vertical="center"/>
    </xf>
    <xf numFmtId="176" fontId="49" fillId="0" borderId="75" xfId="43" applyNumberFormat="1" applyFont="1" applyBorder="1" applyAlignment="1">
      <alignment horizontal="right" vertical="center"/>
    </xf>
    <xf numFmtId="176" fontId="49" fillId="0" borderId="79" xfId="43" applyNumberFormat="1" applyFont="1" applyBorder="1" applyAlignment="1">
      <alignment horizontal="right" vertical="center"/>
    </xf>
    <xf numFmtId="176" fontId="49" fillId="0" borderId="92" xfId="43" applyNumberFormat="1" applyFont="1" applyBorder="1" applyAlignment="1">
      <alignment horizontal="right" vertical="center"/>
    </xf>
    <xf numFmtId="176" fontId="49" fillId="0" borderId="114" xfId="43" applyNumberFormat="1" applyFont="1" applyBorder="1" applyAlignment="1">
      <alignment horizontal="right" vertical="center"/>
    </xf>
    <xf numFmtId="176" fontId="49" fillId="0" borderId="124" xfId="43" applyNumberFormat="1" applyFont="1" applyBorder="1" applyAlignment="1">
      <alignment horizontal="right" vertical="center"/>
    </xf>
    <xf numFmtId="0" fontId="28" fillId="0" borderId="117" xfId="0" applyFont="1" applyFill="1" applyBorder="1" applyAlignment="1">
      <alignment horizontal="center"/>
    </xf>
    <xf numFmtId="0" fontId="28" fillId="0" borderId="143" xfId="0" applyFont="1" applyFill="1" applyBorder="1" applyAlignment="1">
      <alignment horizontal="center"/>
    </xf>
    <xf numFmtId="0" fontId="28" fillId="0" borderId="114" xfId="0" applyFont="1" applyFill="1" applyBorder="1" applyAlignment="1">
      <alignment horizontal="center"/>
    </xf>
    <xf numFmtId="0" fontId="28" fillId="0" borderId="118" xfId="0" applyFont="1" applyFill="1" applyBorder="1" applyAlignment="1">
      <alignment horizontal="center"/>
    </xf>
    <xf numFmtId="174" fontId="28" fillId="0" borderId="113" xfId="0" applyNumberFormat="1" applyFont="1" applyBorder="1" applyAlignment="1">
      <alignment horizontal="center"/>
    </xf>
    <xf numFmtId="174" fontId="28" fillId="0" borderId="107" xfId="0" applyNumberFormat="1" applyFont="1" applyBorder="1" applyAlignment="1">
      <alignment horizontal="center"/>
    </xf>
    <xf numFmtId="169" fontId="24" fillId="0" borderId="75" xfId="0" applyNumberFormat="1" applyFont="1" applyFill="1" applyBorder="1" applyAlignment="1">
      <alignment horizontal="right"/>
    </xf>
    <xf numFmtId="170" fontId="24" fillId="0" borderId="48" xfId="0" applyNumberFormat="1" applyFont="1" applyFill="1" applyBorder="1" applyAlignment="1">
      <alignment horizontal="right"/>
    </xf>
    <xf numFmtId="169" fontId="24" fillId="0" borderId="114" xfId="0" applyNumberFormat="1" applyFont="1" applyFill="1" applyBorder="1" applyAlignment="1">
      <alignment horizontal="right"/>
    </xf>
    <xf numFmtId="169" fontId="24" fillId="0" borderId="143" xfId="0" applyNumberFormat="1" applyFont="1" applyFill="1" applyBorder="1" applyAlignment="1">
      <alignment horizontal="right"/>
    </xf>
    <xf numFmtId="168" fontId="67" fillId="0" borderId="83" xfId="0" applyNumberFormat="1" applyFont="1" applyBorder="1" applyAlignment="1">
      <alignment horizontal="right" vertical="center" wrapText="1"/>
    </xf>
    <xf numFmtId="0" fontId="60" fillId="34" borderId="16" xfId="0" applyNumberFormat="1" applyFont="1" applyFill="1" applyBorder="1" applyAlignment="1" applyProtection="1">
      <alignment horizontal="left" vertical="top" wrapText="1"/>
    </xf>
    <xf numFmtId="0" fontId="68" fillId="34" borderId="83" xfId="0" applyNumberFormat="1" applyFont="1" applyFill="1" applyBorder="1" applyAlignment="1" applyProtection="1">
      <alignment horizontal="right" vertical="center" wrapText="1"/>
    </xf>
    <xf numFmtId="0" fontId="60" fillId="34" borderId="130" xfId="0" applyNumberFormat="1" applyFont="1" applyFill="1" applyBorder="1" applyAlignment="1" applyProtection="1">
      <alignment horizontal="left" vertical="top" wrapText="1"/>
    </xf>
    <xf numFmtId="0" fontId="60" fillId="34" borderId="144" xfId="0" applyNumberFormat="1" applyFont="1" applyFill="1" applyBorder="1" applyAlignment="1" applyProtection="1">
      <alignment horizontal="left" vertical="top" wrapText="1"/>
    </xf>
    <xf numFmtId="0" fontId="60" fillId="34" borderId="86" xfId="0" applyNumberFormat="1" applyFont="1" applyFill="1" applyBorder="1" applyAlignment="1" applyProtection="1">
      <alignment wrapText="1"/>
    </xf>
    <xf numFmtId="0" fontId="60" fillId="34" borderId="82" xfId="0" applyNumberFormat="1" applyFont="1" applyFill="1" applyBorder="1" applyAlignment="1" applyProtection="1">
      <alignment wrapText="1"/>
    </xf>
    <xf numFmtId="0" fontId="60" fillId="34" borderId="145" xfId="0" applyNumberFormat="1" applyFont="1" applyFill="1" applyBorder="1" applyAlignment="1" applyProtection="1">
      <alignment horizontal="right" wrapText="1"/>
    </xf>
    <xf numFmtId="0" fontId="79" fillId="34" borderId="10" xfId="0" applyNumberFormat="1" applyFont="1" applyFill="1" applyBorder="1" applyAlignment="1" applyProtection="1">
      <alignment horizontal="left" vertical="top" wrapText="1"/>
    </xf>
    <xf numFmtId="0" fontId="16" fillId="33" borderId="0" xfId="0" applyNumberFormat="1" applyFont="1" applyFill="1" applyBorder="1" applyAlignment="1" applyProtection="1"/>
    <xf numFmtId="0" fontId="79" fillId="34" borderId="10" xfId="0" applyNumberFormat="1" applyFont="1" applyFill="1" applyBorder="1" applyAlignment="1" applyProtection="1">
      <alignment horizontal="center" wrapText="1"/>
    </xf>
    <xf numFmtId="0" fontId="1" fillId="0" borderId="0" xfId="44"/>
    <xf numFmtId="0" fontId="1" fillId="0" borderId="0" xfId="44" applyFont="1"/>
    <xf numFmtId="0" fontId="78" fillId="0" borderId="0" xfId="44" applyFont="1"/>
    <xf numFmtId="167" fontId="33" fillId="0" borderId="34" xfId="43" applyNumberFormat="1" applyFont="1" applyBorder="1" applyAlignment="1">
      <alignment horizontal="right"/>
    </xf>
    <xf numFmtId="167" fontId="33" fillId="0" borderId="35" xfId="43" applyNumberFormat="1" applyFont="1" applyBorder="1" applyAlignment="1">
      <alignment horizontal="right"/>
    </xf>
    <xf numFmtId="167" fontId="33" fillId="0" borderId="60" xfId="43" applyNumberFormat="1" applyFont="1" applyBorder="1" applyAlignment="1">
      <alignment horizontal="right"/>
    </xf>
    <xf numFmtId="167" fontId="33" fillId="0" borderId="61" xfId="43" applyNumberFormat="1" applyFont="1" applyBorder="1" applyAlignment="1">
      <alignment horizontal="right"/>
    </xf>
    <xf numFmtId="167" fontId="33" fillId="0" borderId="62" xfId="43" applyNumberFormat="1" applyFont="1" applyBorder="1" applyAlignment="1">
      <alignment horizontal="right"/>
    </xf>
    <xf numFmtId="167" fontId="33" fillId="0" borderId="55" xfId="43" applyNumberFormat="1" applyFont="1" applyBorder="1" applyAlignment="1">
      <alignment horizontal="right"/>
    </xf>
    <xf numFmtId="0" fontId="0" fillId="0" borderId="0" xfId="44" applyFont="1"/>
    <xf numFmtId="165" fontId="24" fillId="0" borderId="20" xfId="1" applyNumberFormat="1" applyFont="1" applyFill="1" applyBorder="1" applyAlignment="1">
      <alignment horizontal="center" vertical="center"/>
    </xf>
    <xf numFmtId="165" fontId="24" fillId="0" borderId="21" xfId="1" applyNumberFormat="1" applyFont="1" applyFill="1" applyBorder="1" applyAlignment="1">
      <alignment horizontal="center" vertical="center"/>
    </xf>
    <xf numFmtId="165" fontId="24" fillId="0" borderId="22" xfId="1" applyNumberFormat="1" applyFont="1" applyFill="1" applyBorder="1" applyAlignment="1">
      <alignment horizontal="center" vertical="center"/>
    </xf>
    <xf numFmtId="0" fontId="32" fillId="0" borderId="25" xfId="43" applyFont="1" applyBorder="1" applyAlignment="1">
      <alignment horizontal="center" vertical="center" textRotation="90"/>
    </xf>
    <xf numFmtId="0" fontId="32" fillId="0" borderId="27" xfId="43" applyFont="1" applyBorder="1" applyAlignment="1">
      <alignment horizontal="center" vertical="center" textRotation="90"/>
    </xf>
    <xf numFmtId="0" fontId="32" fillId="0" borderId="37" xfId="43" applyFont="1" applyBorder="1" applyAlignment="1">
      <alignment horizontal="center" vertical="center" textRotation="90"/>
    </xf>
    <xf numFmtId="0" fontId="43" fillId="0" borderId="73" xfId="0" applyFont="1" applyFill="1" applyBorder="1" applyAlignment="1">
      <alignment horizontal="center" vertical="center" textRotation="90"/>
    </xf>
    <xf numFmtId="0" fontId="24" fillId="0" borderId="24" xfId="0" applyFont="1" applyBorder="1" applyAlignment="1">
      <alignment horizontal="center"/>
    </xf>
    <xf numFmtId="0" fontId="40" fillId="0" borderId="91" xfId="0" applyFont="1" applyFill="1" applyBorder="1" applyAlignment="1">
      <alignment horizontal="right" vertical="center"/>
    </xf>
    <xf numFmtId="0" fontId="40" fillId="0" borderId="69" xfId="0" applyFont="1" applyFill="1" applyBorder="1" applyAlignment="1">
      <alignment horizontal="right" vertical="center"/>
    </xf>
    <xf numFmtId="172" fontId="43" fillId="0" borderId="73" xfId="0" applyNumberFormat="1" applyFont="1" applyFill="1" applyBorder="1" applyAlignment="1">
      <alignment horizontal="center" vertical="center" textRotation="90"/>
    </xf>
    <xf numFmtId="172" fontId="43" fillId="0" borderId="146" xfId="0" applyNumberFormat="1" applyFont="1" applyFill="1" applyBorder="1" applyAlignment="1">
      <alignment horizontal="center" vertical="center" textRotation="90"/>
    </xf>
    <xf numFmtId="172" fontId="43" fillId="0" borderId="28" xfId="0" applyNumberFormat="1" applyFont="1" applyFill="1" applyBorder="1" applyAlignment="1">
      <alignment horizontal="center" vertical="center" textRotation="90"/>
    </xf>
    <xf numFmtId="172" fontId="43" fillId="0" borderId="45" xfId="0" applyNumberFormat="1" applyFont="1" applyFill="1" applyBorder="1" applyAlignment="1">
      <alignment horizontal="center" vertical="center" textRotation="90"/>
    </xf>
    <xf numFmtId="171" fontId="24" fillId="0" borderId="79" xfId="0" applyNumberFormat="1" applyFont="1" applyFill="1" applyBorder="1" applyAlignment="1">
      <alignment horizontal="center"/>
    </xf>
    <xf numFmtId="0" fontId="24" fillId="0" borderId="79" xfId="0" applyFont="1" applyFill="1" applyBorder="1" applyAlignment="1">
      <alignment horizontal="center"/>
    </xf>
    <xf numFmtId="0" fontId="24" fillId="0" borderId="83" xfId="0" applyFont="1" applyFill="1" applyBorder="1" applyAlignment="1">
      <alignment horizontal="center"/>
    </xf>
    <xf numFmtId="172" fontId="24" fillId="0" borderId="84" xfId="0" applyNumberFormat="1" applyFont="1" applyFill="1" applyBorder="1" applyAlignment="1">
      <alignment horizontal="center" vertical="center" textRotation="90"/>
    </xf>
    <xf numFmtId="0" fontId="24" fillId="0" borderId="71" xfId="0" applyFont="1" applyFill="1" applyBorder="1" applyAlignment="1">
      <alignment horizontal="center" vertical="center" textRotation="90"/>
    </xf>
    <xf numFmtId="0" fontId="24" fillId="0" borderId="80" xfId="0" applyFont="1" applyFill="1" applyBorder="1" applyAlignment="1">
      <alignment horizontal="center" vertical="center" textRotation="90"/>
    </xf>
    <xf numFmtId="172" fontId="24" fillId="0" borderId="85" xfId="0" applyNumberFormat="1" applyFont="1" applyFill="1" applyBorder="1" applyAlignment="1">
      <alignment horizontal="center" vertical="center" textRotation="90"/>
    </xf>
    <xf numFmtId="0" fontId="24" fillId="0" borderId="93" xfId="0" applyFont="1" applyFill="1" applyBorder="1" applyAlignment="1">
      <alignment horizontal="center" vertical="center" textRotation="90"/>
    </xf>
    <xf numFmtId="0" fontId="24" fillId="0" borderId="94" xfId="0" applyFont="1" applyFill="1" applyBorder="1" applyAlignment="1">
      <alignment horizontal="center" vertical="center"/>
    </xf>
    <xf numFmtId="0" fontId="24" fillId="0" borderId="95" xfId="0" applyFont="1" applyFill="1" applyBorder="1" applyAlignment="1">
      <alignment horizontal="center" vertical="center"/>
    </xf>
    <xf numFmtId="0" fontId="28" fillId="0" borderId="0" xfId="0" applyFont="1" applyFill="1" applyBorder="1" applyAlignment="1">
      <alignment horizontal="center" vertical="center"/>
    </xf>
    <xf numFmtId="0" fontId="28" fillId="0" borderId="86" xfId="0" applyFont="1" applyBorder="1" applyAlignment="1">
      <alignment horizontal="center" vertical="center" wrapText="1"/>
    </xf>
    <xf numFmtId="0" fontId="28" fillId="0" borderId="81" xfId="0" applyFont="1" applyBorder="1" applyAlignment="1">
      <alignment horizontal="center" vertical="center" wrapText="1"/>
    </xf>
    <xf numFmtId="0" fontId="43" fillId="0" borderId="96" xfId="0" applyFont="1" applyBorder="1" applyAlignment="1">
      <alignment horizontal="center"/>
    </xf>
    <xf numFmtId="0" fontId="43" fillId="0" borderId="82" xfId="0" applyFont="1" applyBorder="1" applyAlignment="1">
      <alignment horizontal="center"/>
    </xf>
    <xf numFmtId="0" fontId="28" fillId="0" borderId="86" xfId="0" applyFont="1" applyFill="1" applyBorder="1" applyAlignment="1">
      <alignment horizontal="center"/>
    </xf>
    <xf numFmtId="0" fontId="28" fillId="0" borderId="82" xfId="0" applyFont="1" applyFill="1" applyBorder="1" applyAlignment="1">
      <alignment horizontal="center"/>
    </xf>
    <xf numFmtId="0" fontId="28" fillId="0" borderId="97" xfId="0" applyFont="1" applyFill="1" applyBorder="1" applyAlignment="1">
      <alignment horizontal="center"/>
    </xf>
    <xf numFmtId="0" fontId="28" fillId="0" borderId="96" xfId="0" applyFont="1" applyBorder="1" applyAlignment="1">
      <alignment horizontal="center"/>
    </xf>
    <xf numFmtId="0" fontId="28" fillId="0" borderId="97" xfId="0" applyFont="1" applyBorder="1" applyAlignment="1">
      <alignment horizontal="center"/>
    </xf>
    <xf numFmtId="0" fontId="28" fillId="0" borderId="82" xfId="0" applyFont="1" applyBorder="1" applyAlignment="1">
      <alignment horizontal="center"/>
    </xf>
    <xf numFmtId="0" fontId="28" fillId="0" borderId="83" xfId="0" applyFont="1" applyBorder="1" applyAlignment="1">
      <alignment horizontal="center" vertical="center" textRotation="90"/>
    </xf>
    <xf numFmtId="0" fontId="28" fillId="0" borderId="73" xfId="0" applyFont="1" applyBorder="1" applyAlignment="1">
      <alignment horizontal="center" vertical="center" textRotation="90"/>
    </xf>
    <xf numFmtId="0" fontId="28" fillId="0" borderId="106" xfId="0" applyFont="1" applyBorder="1" applyAlignment="1">
      <alignment horizontal="center" vertical="center" textRotation="90"/>
    </xf>
    <xf numFmtId="0" fontId="40" fillId="0" borderId="90" xfId="0" applyFont="1" applyBorder="1" applyAlignment="1">
      <alignment horizontal="right" vertical="center" wrapText="1"/>
    </xf>
    <xf numFmtId="0" fontId="40" fillId="0" borderId="91" xfId="0" applyFont="1" applyBorder="1" applyAlignment="1">
      <alignment horizontal="right" vertical="center" wrapText="1"/>
    </xf>
    <xf numFmtId="0" fontId="32" fillId="0" borderId="83" xfId="43" applyFont="1" applyBorder="1" applyAlignment="1">
      <alignment horizontal="center" vertical="center" textRotation="90"/>
    </xf>
    <xf numFmtId="0" fontId="32" fillId="0" borderId="73" xfId="43" applyFont="1" applyBorder="1" applyAlignment="1">
      <alignment horizontal="center" vertical="center" textRotation="90"/>
    </xf>
    <xf numFmtId="0" fontId="32" fillId="0" borderId="28" xfId="43" applyFont="1" applyBorder="1" applyAlignment="1">
      <alignment horizontal="center" vertical="center" textRotation="90"/>
    </xf>
    <xf numFmtId="0" fontId="32" fillId="0" borderId="106" xfId="43" applyFont="1" applyBorder="1" applyAlignment="1">
      <alignment horizontal="center" vertical="center" textRotation="90"/>
    </xf>
    <xf numFmtId="0" fontId="32" fillId="38" borderId="26" xfId="43" applyFont="1" applyFill="1" applyBorder="1" applyAlignment="1">
      <alignment horizontal="center" vertical="center" textRotation="90"/>
    </xf>
    <xf numFmtId="0" fontId="32" fillId="38" borderId="28" xfId="43" applyFont="1" applyFill="1" applyBorder="1" applyAlignment="1">
      <alignment horizontal="center" vertical="center" textRotation="90"/>
    </xf>
    <xf numFmtId="0" fontId="32" fillId="38" borderId="45" xfId="43" applyFont="1" applyFill="1" applyBorder="1" applyAlignment="1">
      <alignment horizontal="center" vertical="center" textRotation="90"/>
    </xf>
    <xf numFmtId="0" fontId="43" fillId="0" borderId="24" xfId="0" applyFont="1" applyBorder="1" applyAlignment="1">
      <alignment horizontal="center"/>
    </xf>
    <xf numFmtId="0" fontId="32" fillId="0" borderId="26" xfId="43" applyFont="1" applyFill="1" applyBorder="1" applyAlignment="1">
      <alignment horizontal="center" vertical="center" textRotation="90"/>
    </xf>
    <xf numFmtId="0" fontId="32" fillId="0" borderId="28" xfId="43" applyFont="1" applyFill="1" applyBorder="1" applyAlignment="1">
      <alignment horizontal="center" vertical="center" textRotation="90"/>
    </xf>
    <xf numFmtId="0" fontId="32" fillId="0" borderId="45" xfId="43" applyFont="1" applyFill="1" applyBorder="1" applyAlignment="1">
      <alignment horizontal="center" vertical="center" textRotation="90"/>
    </xf>
    <xf numFmtId="0" fontId="60" fillId="34" borderId="130" xfId="0" applyNumberFormat="1" applyFont="1" applyFill="1" applyBorder="1" applyAlignment="1" applyProtection="1">
      <alignment horizontal="left" vertical="top" wrapText="1"/>
    </xf>
    <xf numFmtId="0" fontId="60" fillId="34" borderId="16" xfId="0" applyNumberFormat="1" applyFont="1" applyFill="1" applyBorder="1" applyAlignment="1" applyProtection="1">
      <alignment horizontal="left" vertical="top" wrapText="1"/>
    </xf>
    <xf numFmtId="0" fontId="60" fillId="34" borderId="144" xfId="0" applyNumberFormat="1" applyFont="1" applyFill="1" applyBorder="1" applyAlignment="1" applyProtection="1">
      <alignment horizontal="left" vertical="top" wrapText="1"/>
    </xf>
    <xf numFmtId="0" fontId="60" fillId="34" borderId="15" xfId="0" applyNumberFormat="1" applyFont="1" applyFill="1" applyBorder="1" applyAlignment="1" applyProtection="1">
      <alignment horizontal="left" vertical="top" wrapText="1"/>
    </xf>
    <xf numFmtId="0" fontId="60" fillId="34" borderId="75" xfId="0" applyNumberFormat="1" applyFont="1" applyFill="1" applyBorder="1" applyAlignment="1" applyProtection="1">
      <alignment horizontal="center" wrapText="1"/>
    </xf>
    <xf numFmtId="0" fontId="60" fillId="34" borderId="92" xfId="0" applyNumberFormat="1" applyFont="1" applyFill="1" applyBorder="1" applyAlignment="1" applyProtection="1">
      <alignment horizontal="center" wrapText="1"/>
    </xf>
    <xf numFmtId="0" fontId="60" fillId="34" borderId="14" xfId="0" applyNumberFormat="1" applyFont="1" applyFill="1" applyBorder="1" applyAlignment="1" applyProtection="1">
      <alignment horizontal="left" vertical="top" wrapText="1"/>
    </xf>
    <xf numFmtId="165" fontId="69" fillId="0" borderId="0" xfId="1" applyNumberFormat="1" applyFont="1" applyAlignment="1">
      <alignment horizontal="center" vertical="top"/>
    </xf>
    <xf numFmtId="165" fontId="69" fillId="0" borderId="90" xfId="1" applyNumberFormat="1" applyFont="1" applyBorder="1" applyAlignment="1">
      <alignment horizontal="center" vertical="top"/>
    </xf>
    <xf numFmtId="165" fontId="24" fillId="0" borderId="75" xfId="1" applyNumberFormat="1" applyFont="1" applyFill="1" applyBorder="1" applyAlignment="1">
      <alignment horizontal="center" vertical="center" wrapText="1"/>
    </xf>
    <xf numFmtId="165" fontId="24" fillId="0" borderId="92" xfId="1" applyNumberFormat="1" applyFont="1" applyFill="1" applyBorder="1" applyAlignment="1">
      <alignment horizontal="center" vertical="center" wrapText="1"/>
    </xf>
    <xf numFmtId="165" fontId="24" fillId="0" borderId="114" xfId="1" applyNumberFormat="1" applyFont="1" applyFill="1" applyBorder="1" applyAlignment="1">
      <alignment horizontal="center" vertical="center" wrapText="1"/>
    </xf>
    <xf numFmtId="165" fontId="24" fillId="0" borderId="119" xfId="1" applyNumberFormat="1" applyFont="1" applyFill="1" applyBorder="1" applyAlignment="1">
      <alignment horizontal="center" vertical="center" wrapText="1"/>
    </xf>
    <xf numFmtId="165" fontId="24" fillId="0" borderId="120" xfId="1" applyNumberFormat="1" applyFont="1" applyFill="1" applyBorder="1" applyAlignment="1">
      <alignment horizontal="center" vertical="center" wrapText="1"/>
    </xf>
    <xf numFmtId="165" fontId="24" fillId="0" borderId="83" xfId="1" applyNumberFormat="1" applyFont="1" applyBorder="1" applyAlignment="1">
      <alignment horizontal="left" vertical="top" wrapText="1"/>
    </xf>
    <xf numFmtId="165" fontId="24" fillId="0" borderId="28" xfId="1" applyNumberFormat="1" applyFont="1" applyBorder="1" applyAlignment="1">
      <alignment horizontal="left" vertical="top" wrapText="1"/>
    </xf>
    <xf numFmtId="165" fontId="24" fillId="0" borderId="106" xfId="1" applyNumberFormat="1" applyFont="1" applyBorder="1" applyAlignment="1">
      <alignment horizontal="left" vertical="top" wrapText="1"/>
    </xf>
    <xf numFmtId="0" fontId="32" fillId="34" borderId="14" xfId="0" applyNumberFormat="1" applyFont="1" applyFill="1" applyBorder="1" applyAlignment="1" applyProtection="1">
      <alignment horizontal="left" vertical="top" wrapText="1"/>
    </xf>
    <xf numFmtId="0" fontId="32" fillId="34" borderId="16" xfId="0" applyNumberFormat="1" applyFont="1" applyFill="1" applyBorder="1" applyAlignment="1" applyProtection="1">
      <alignment horizontal="left" vertical="top" wrapText="1"/>
    </xf>
    <xf numFmtId="0" fontId="32" fillId="34" borderId="15" xfId="0" applyNumberFormat="1" applyFont="1" applyFill="1" applyBorder="1" applyAlignment="1" applyProtection="1">
      <alignment horizontal="left" vertical="top" wrapText="1"/>
    </xf>
    <xf numFmtId="0" fontId="70" fillId="34" borderId="0" xfId="0" applyNumberFormat="1" applyFont="1" applyFill="1" applyBorder="1" applyAlignment="1" applyProtection="1">
      <alignment horizontal="center" wrapText="1"/>
    </xf>
    <xf numFmtId="0" fontId="70" fillId="34" borderId="131" xfId="0" applyNumberFormat="1" applyFont="1" applyFill="1" applyBorder="1" applyAlignment="1" applyProtection="1">
      <alignment horizontal="center" wrapText="1"/>
    </xf>
    <xf numFmtId="0" fontId="70" fillId="34" borderId="132" xfId="0" applyNumberFormat="1" applyFont="1" applyFill="1" applyBorder="1" applyAlignment="1" applyProtection="1">
      <alignment horizontal="center" wrapText="1"/>
    </xf>
    <xf numFmtId="0" fontId="70" fillId="34" borderId="19" xfId="0" applyNumberFormat="1" applyFont="1" applyFill="1" applyBorder="1" applyAlignment="1" applyProtection="1">
      <alignment horizontal="center" wrapText="1"/>
    </xf>
    <xf numFmtId="0" fontId="32" fillId="34" borderId="11" xfId="0" applyNumberFormat="1" applyFont="1" applyFill="1" applyBorder="1" applyAlignment="1" applyProtection="1">
      <alignment horizontal="center" wrapText="1"/>
    </xf>
    <xf numFmtId="0" fontId="32" fillId="34" borderId="13" xfId="0" applyNumberFormat="1" applyFont="1" applyFill="1" applyBorder="1" applyAlignment="1" applyProtection="1">
      <alignment horizontal="center" wrapText="1"/>
    </xf>
    <xf numFmtId="0" fontId="32" fillId="34" borderId="12" xfId="0" applyNumberFormat="1" applyFont="1" applyFill="1" applyBorder="1" applyAlignment="1" applyProtection="1">
      <alignment horizontal="center" wrapText="1"/>
    </xf>
    <xf numFmtId="0" fontId="32" fillId="34" borderId="134" xfId="0" applyNumberFormat="1" applyFont="1" applyFill="1" applyBorder="1" applyAlignment="1" applyProtection="1">
      <alignment horizontal="center" wrapText="1"/>
    </xf>
    <xf numFmtId="0" fontId="64" fillId="0" borderId="75" xfId="43" applyFont="1" applyBorder="1" applyAlignment="1">
      <alignment horizontal="center" vertical="center" wrapText="1"/>
    </xf>
    <xf numFmtId="0" fontId="64" fillId="0" borderId="92" xfId="43" applyFont="1" applyBorder="1" applyAlignment="1">
      <alignment horizontal="center" vertical="center" wrapText="1"/>
    </xf>
    <xf numFmtId="0" fontId="49" fillId="0" borderId="75" xfId="43" applyFont="1" applyBorder="1" applyAlignment="1">
      <alignment horizontal="center" vertical="center"/>
    </xf>
    <xf numFmtId="0" fontId="49" fillId="0" borderId="114" xfId="43" applyFont="1" applyBorder="1" applyAlignment="1">
      <alignment horizontal="center" vertical="center"/>
    </xf>
    <xf numFmtId="0" fontId="49" fillId="0" borderId="92" xfId="43" applyFont="1" applyBorder="1" applyAlignment="1">
      <alignment horizontal="center" vertical="center"/>
    </xf>
    <xf numFmtId="0" fontId="48" fillId="0" borderId="75" xfId="43" applyFont="1" applyBorder="1" applyAlignment="1">
      <alignment horizontal="center" vertical="center" wrapText="1"/>
    </xf>
    <xf numFmtId="0" fontId="48" fillId="0" borderId="92" xfId="43" applyFont="1" applyBorder="1" applyAlignment="1">
      <alignment horizontal="center" vertical="center" wrapText="1"/>
    </xf>
    <xf numFmtId="0" fontId="77" fillId="0" borderId="75" xfId="43" applyFont="1" applyBorder="1" applyAlignment="1">
      <alignment horizontal="center" vertical="center"/>
    </xf>
    <xf numFmtId="0" fontId="77" fillId="0" borderId="114" xfId="43" applyFont="1" applyBorder="1" applyAlignment="1">
      <alignment horizontal="center" vertical="center"/>
    </xf>
    <xf numFmtId="0" fontId="77" fillId="0" borderId="92" xfId="43" applyFont="1" applyBorder="1" applyAlignment="1">
      <alignment horizontal="center" vertical="center"/>
    </xf>
    <xf numFmtId="0" fontId="24" fillId="0" borderId="75" xfId="43" applyFont="1" applyBorder="1" applyAlignment="1">
      <alignment horizontal="center" vertical="center" wrapText="1"/>
    </xf>
    <xf numFmtId="0" fontId="24" fillId="0" borderId="92" xfId="43" applyFont="1" applyBorder="1" applyAlignment="1">
      <alignment horizontal="center" vertical="center" wrapText="1"/>
    </xf>
    <xf numFmtId="0" fontId="43" fillId="0" borderId="82" xfId="0" applyFont="1" applyBorder="1" applyAlignment="1">
      <alignment horizontal="left" vertical="top" wrapText="1"/>
    </xf>
    <xf numFmtId="0" fontId="43" fillId="0" borderId="47" xfId="0" applyFont="1" applyBorder="1" applyAlignment="1">
      <alignment horizontal="left" vertical="top" wrapText="1"/>
    </xf>
    <xf numFmtId="0" fontId="43" fillId="0" borderId="91" xfId="0" applyFont="1" applyBorder="1" applyAlignment="1">
      <alignment horizontal="left" vertical="top" wrapText="1"/>
    </xf>
    <xf numFmtId="165" fontId="28" fillId="0" borderId="82" xfId="1" applyNumberFormat="1" applyFont="1" applyBorder="1" applyAlignment="1">
      <alignment horizontal="left" vertical="top" wrapText="1"/>
    </xf>
    <xf numFmtId="165" fontId="28" fillId="0" borderId="47" xfId="1" applyNumberFormat="1" applyFont="1" applyBorder="1" applyAlignment="1">
      <alignment horizontal="left" vertical="top" wrapText="1"/>
    </xf>
    <xf numFmtId="0" fontId="0" fillId="0" borderId="0" xfId="0" applyAlignment="1">
      <alignment horizontal="center" vertical="top"/>
    </xf>
    <xf numFmtId="0" fontId="0" fillId="0" borderId="90" xfId="0" applyBorder="1" applyAlignment="1">
      <alignment horizontal="center" vertical="top"/>
    </xf>
    <xf numFmtId="0" fontId="24" fillId="0" borderId="114" xfId="0" applyFont="1" applyFill="1" applyBorder="1" applyAlignment="1">
      <alignment horizontal="center" vertical="center"/>
    </xf>
    <xf numFmtId="0" fontId="24" fillId="0" borderId="92" xfId="0" applyFont="1" applyFill="1" applyBorder="1" applyAlignment="1">
      <alignment horizontal="center" vertical="center"/>
    </xf>
    <xf numFmtId="0" fontId="24" fillId="0" borderId="75" xfId="0" applyFont="1" applyFill="1" applyBorder="1" applyAlignment="1">
      <alignment horizontal="center" vertical="center"/>
    </xf>
    <xf numFmtId="0" fontId="24" fillId="0" borderId="124" xfId="0" applyFont="1" applyFill="1" applyBorder="1" applyAlignment="1">
      <alignment horizontal="center" vertical="center"/>
    </xf>
    <xf numFmtId="0" fontId="24" fillId="0" borderId="96" xfId="0" applyFont="1" applyFill="1" applyBorder="1" applyAlignment="1">
      <alignment horizontal="center" vertical="center"/>
    </xf>
    <xf numFmtId="0" fontId="24" fillId="0" borderId="54" xfId="0" applyFont="1" applyFill="1" applyBorder="1" applyAlignment="1">
      <alignment horizontal="center" vertical="center"/>
    </xf>
    <xf numFmtId="0" fontId="28" fillId="0" borderId="82" xfId="0" applyFont="1" applyBorder="1" applyAlignment="1">
      <alignment horizontal="left" vertical="top" wrapText="1"/>
    </xf>
    <xf numFmtId="0" fontId="28" fillId="0" borderId="47" xfId="0" applyFont="1" applyBorder="1" applyAlignment="1">
      <alignment horizontal="left" vertical="top" wrapText="1"/>
    </xf>
    <xf numFmtId="0" fontId="28" fillId="0" borderId="91" xfId="0" applyFont="1" applyBorder="1" applyAlignment="1">
      <alignment horizontal="left" vertical="top" wrapText="1"/>
    </xf>
    <xf numFmtId="0" fontId="32" fillId="0" borderId="75" xfId="43" applyFont="1" applyBorder="1" applyAlignment="1">
      <alignment horizontal="center" vertical="center"/>
    </xf>
    <xf numFmtId="0" fontId="32" fillId="0" borderId="114" xfId="43" applyFont="1" applyBorder="1" applyAlignment="1">
      <alignment horizontal="center" vertical="center"/>
    </xf>
    <xf numFmtId="0" fontId="32" fillId="0" borderId="92" xfId="43" applyFont="1" applyBorder="1" applyAlignment="1">
      <alignment horizontal="center" vertical="center"/>
    </xf>
    <xf numFmtId="0" fontId="43" fillId="0" borderId="47" xfId="0" applyFont="1" applyFill="1" applyBorder="1" applyAlignment="1">
      <alignment horizontal="center" vertical="center"/>
    </xf>
    <xf numFmtId="0" fontId="43" fillId="0" borderId="28" xfId="0" applyFont="1" applyFill="1" applyBorder="1" applyAlignment="1">
      <alignment horizontal="center" vertical="center"/>
    </xf>
    <xf numFmtId="171" fontId="43" fillId="0" borderId="24" xfId="0" applyNumberFormat="1" applyFont="1" applyFill="1" applyBorder="1" applyAlignment="1">
      <alignment horizontal="center"/>
    </xf>
    <xf numFmtId="0" fontId="43" fillId="0" borderId="24" xfId="0" applyFont="1" applyFill="1" applyBorder="1" applyAlignment="1">
      <alignment horizontal="center"/>
    </xf>
    <xf numFmtId="0" fontId="43" fillId="0" borderId="20" xfId="0" applyFont="1" applyFill="1" applyBorder="1" applyAlignment="1">
      <alignment horizontal="center"/>
    </xf>
    <xf numFmtId="0" fontId="43" fillId="0" borderId="52" xfId="0" applyFont="1" applyFill="1" applyBorder="1" applyAlignment="1">
      <alignment horizontal="center"/>
    </xf>
    <xf numFmtId="0" fontId="24" fillId="0" borderId="24" xfId="0" applyFont="1" applyFill="1" applyBorder="1" applyAlignment="1">
      <alignment horizontal="center" vertical="top"/>
    </xf>
    <xf numFmtId="0" fontId="74" fillId="0" borderId="27" xfId="0" applyFont="1" applyFill="1" applyBorder="1" applyAlignment="1">
      <alignment horizontal="left" vertical="top" wrapText="1"/>
    </xf>
    <xf numFmtId="0" fontId="18" fillId="34" borderId="14" xfId="0" applyNumberFormat="1" applyFont="1" applyFill="1" applyBorder="1" applyAlignment="1" applyProtection="1">
      <alignment horizontal="center" wrapText="1"/>
    </xf>
    <xf numFmtId="0" fontId="18" fillId="34" borderId="15" xfId="0" applyNumberFormat="1" applyFont="1" applyFill="1" applyBorder="1" applyAlignment="1" applyProtection="1">
      <alignment horizontal="center" wrapText="1"/>
    </xf>
    <xf numFmtId="0" fontId="79" fillId="34" borderId="11" xfId="0" applyNumberFormat="1" applyFont="1" applyFill="1" applyBorder="1" applyAlignment="1" applyProtection="1">
      <alignment horizontal="center" wrapText="1"/>
    </xf>
    <xf numFmtId="0" fontId="79" fillId="34" borderId="13" xfId="0" applyNumberFormat="1" applyFont="1" applyFill="1" applyBorder="1" applyAlignment="1" applyProtection="1">
      <alignment horizontal="center" wrapText="1"/>
    </xf>
    <xf numFmtId="0" fontId="79" fillId="34" borderId="12" xfId="0" applyNumberFormat="1" applyFont="1" applyFill="1" applyBorder="1" applyAlignment="1" applyProtection="1">
      <alignment horizontal="center" wrapText="1"/>
    </xf>
  </cellXfs>
  <cellStyles count="45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Entrée" xfId="10" builtinId="20" customBuiltin="1"/>
    <cellStyle name="Insatisfaisant" xfId="8" builtinId="27" customBuiltin="1"/>
    <cellStyle name="Milliers" xfId="1" builtinId="3"/>
    <cellStyle name="Neutre" xfId="9" builtinId="28" customBuiltin="1"/>
    <cellStyle name="Normal" xfId="0" builtinId="0"/>
    <cellStyle name="Normal 2" xfId="43"/>
    <cellStyle name="Normal 2 2" xfId="44"/>
    <cellStyle name="Note" xfId="16" builtinId="10" customBuiltin="1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percentStacked"/>
        <c:varyColors val="0"/>
        <c:ser>
          <c:idx val="0"/>
          <c:order val="0"/>
          <c:tx>
            <c:strRef>
              <c:f>sect!$B$14</c:f>
              <c:strCache>
                <c:ptCount val="1"/>
                <c:pt idx="0">
                  <c:v>Internes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sect!$A$15:$A$17</c:f>
              <c:strCache>
                <c:ptCount val="3"/>
                <c:pt idx="0">
                  <c:v>Public</c:v>
                </c:pt>
                <c:pt idx="1">
                  <c:v>Privé</c:v>
                </c:pt>
                <c:pt idx="2">
                  <c:v>Public et privé</c:v>
                </c:pt>
              </c:strCache>
            </c:strRef>
          </c:cat>
          <c:val>
            <c:numRef>
              <c:f>sect!$B$15:$B$17</c:f>
              <c:numCache>
                <c:formatCode>_(* #\ ##0_);_(* \(#\ ##0\);_(* "-"??_);_(@_)</c:formatCode>
                <c:ptCount val="3"/>
                <c:pt idx="0">
                  <c:v>6489</c:v>
                </c:pt>
                <c:pt idx="1">
                  <c:v>1089</c:v>
                </c:pt>
                <c:pt idx="2">
                  <c:v>7578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A69-45D6-8CFB-433BA00824D6}"/>
            </c:ext>
          </c:extLst>
        </c:ser>
        <c:ser>
          <c:idx val="1"/>
          <c:order val="1"/>
          <c:tx>
            <c:strRef>
              <c:f>sect!$C$14</c:f>
              <c:strCache>
                <c:ptCount val="1"/>
                <c:pt idx="0">
                  <c:v>Demi-pens.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sect!$A$15:$A$17</c:f>
              <c:strCache>
                <c:ptCount val="3"/>
                <c:pt idx="0">
                  <c:v>Public</c:v>
                </c:pt>
                <c:pt idx="1">
                  <c:v>Privé</c:v>
                </c:pt>
                <c:pt idx="2">
                  <c:v>Public et privé</c:v>
                </c:pt>
              </c:strCache>
            </c:strRef>
          </c:cat>
          <c:val>
            <c:numRef>
              <c:f>sect!$C$15:$C$17</c:f>
              <c:numCache>
                <c:formatCode>_(* #\ ##0_);_(* \(#\ ##0\);_(* "-"??_);_(@_)</c:formatCode>
                <c:ptCount val="3"/>
                <c:pt idx="0">
                  <c:v>64469</c:v>
                </c:pt>
                <c:pt idx="1">
                  <c:v>11437</c:v>
                </c:pt>
                <c:pt idx="2">
                  <c:v>75906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A69-45D6-8CFB-433BA00824D6}"/>
            </c:ext>
          </c:extLst>
        </c:ser>
        <c:ser>
          <c:idx val="2"/>
          <c:order val="2"/>
          <c:tx>
            <c:strRef>
              <c:f>sect!$D$14</c:f>
              <c:strCache>
                <c:ptCount val="1"/>
                <c:pt idx="0">
                  <c:v>Externes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sect!$A$15:$A$17</c:f>
              <c:strCache>
                <c:ptCount val="3"/>
                <c:pt idx="0">
                  <c:v>Public</c:v>
                </c:pt>
                <c:pt idx="1">
                  <c:v>Privé</c:v>
                </c:pt>
                <c:pt idx="2">
                  <c:v>Public et privé</c:v>
                </c:pt>
              </c:strCache>
            </c:strRef>
          </c:cat>
          <c:val>
            <c:numRef>
              <c:f>sect!$D$15:$D$17</c:f>
              <c:numCache>
                <c:formatCode>_(* #\ ##0_);_(* \(#\ ##0\);_(* "-"??_);_(@_)</c:formatCode>
                <c:ptCount val="3"/>
                <c:pt idx="0">
                  <c:v>14286</c:v>
                </c:pt>
                <c:pt idx="1">
                  <c:v>10331</c:v>
                </c:pt>
                <c:pt idx="2">
                  <c:v>24617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A69-45D6-8CFB-433BA00824D6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1253883231"/>
        <c:axId val="1253896543"/>
      </c:barChart>
      <c:catAx>
        <c:axId val="125388323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53896543"/>
        <c:crosses val="autoZero"/>
        <c:auto val="1"/>
        <c:lblAlgn val="ctr"/>
        <c:lblOffset val="100"/>
        <c:noMultiLvlLbl val="0"/>
      </c:catAx>
      <c:valAx>
        <c:axId val="12538965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5388323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050" b="1" i="0" u="none" strike="noStrike" kern="1200" spc="0" baseline="0">
                <a:solidFill>
                  <a:schemeClr val="tx1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r>
              <a:rPr lang="fr-FR" sz="1050" b="1">
                <a:solidFill>
                  <a:schemeClr val="tx1"/>
                </a:solidFill>
                <a:latin typeface="Arial Narrow" panose="020B0606020202030204" pitchFamily="34" charset="0"/>
              </a:rPr>
              <a:t>%</a:t>
            </a:r>
            <a:r>
              <a:rPr lang="fr-FR" sz="1050" b="1" baseline="0">
                <a:solidFill>
                  <a:schemeClr val="tx1"/>
                </a:solidFill>
                <a:latin typeface="Arial Narrow" panose="020B0606020202030204" pitchFamily="34" charset="0"/>
              </a:rPr>
              <a:t> Internat et demi-pension, évolution de 2008 à 2019</a:t>
            </a:r>
            <a:endParaRPr lang="fr-FR" sz="1050" b="1">
              <a:solidFill>
                <a:schemeClr val="tx1"/>
              </a:solidFill>
              <a:latin typeface="Arial Narrow" panose="020B0606020202030204" pitchFamily="34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50" b="1" i="0" u="none" strike="noStrike" kern="1200" spc="0" baseline="0">
              <a:solidFill>
                <a:schemeClr val="tx1"/>
              </a:solidFill>
              <a:latin typeface="Arial Narrow" panose="020B0606020202030204" pitchFamily="34" charset="0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Public % Demi-pens.</c:v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triangle"/>
            <c:size val="5"/>
            <c:spPr>
              <a:solidFill>
                <a:schemeClr val="accent2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elete val="1"/>
          </c:dLbls>
          <c:cat>
            <c:numRef>
              <c:f>evol!$D$4:$O$4</c:f>
              <c:numCache>
                <c:formatCode>General</c:formatCode>
                <c:ptCount val="12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</c:numCache>
            </c:numRef>
          </c:cat>
          <c:val>
            <c:numRef>
              <c:f>evol!$D$9:$O$9</c:f>
              <c:numCache>
                <c:formatCode>0.0</c:formatCode>
                <c:ptCount val="12"/>
                <c:pt idx="0">
                  <c:v>70.27</c:v>
                </c:pt>
                <c:pt idx="1">
                  <c:v>71.47</c:v>
                </c:pt>
                <c:pt idx="2">
                  <c:v>71.900000000000006</c:v>
                </c:pt>
                <c:pt idx="3">
                  <c:v>70.8</c:v>
                </c:pt>
                <c:pt idx="4">
                  <c:v>72.599999999999994</c:v>
                </c:pt>
                <c:pt idx="5">
                  <c:v>73.5</c:v>
                </c:pt>
                <c:pt idx="6">
                  <c:v>73.900000000000006</c:v>
                </c:pt>
                <c:pt idx="7">
                  <c:v>74.2</c:v>
                </c:pt>
                <c:pt idx="8">
                  <c:v>74.3</c:v>
                </c:pt>
                <c:pt idx="9">
                  <c:v>75.2</c:v>
                </c:pt>
                <c:pt idx="10">
                  <c:v>75.5</c:v>
                </c:pt>
                <c:pt idx="11">
                  <c:v>75.599999999999994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427-4F55-BF89-0CF2ED797B53}"/>
            </c:ext>
          </c:extLst>
        </c:ser>
        <c:ser>
          <c:idx val="6"/>
          <c:order val="6"/>
          <c:tx>
            <c:strRef>
              <c:f>evol!$A$11:$C$11</c:f>
              <c:strCache>
                <c:ptCount val="3"/>
                <c:pt idx="0">
                  <c:v>Public</c:v>
                </c:pt>
                <c:pt idx="1">
                  <c:v>%</c:v>
                </c:pt>
                <c:pt idx="2">
                  <c:v>Internes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square"/>
            <c:size val="5"/>
            <c:spPr>
              <a:solidFill>
                <a:schemeClr val="accent2"/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dLbls>
            <c:delete val="1"/>
          </c:dLbls>
          <c:cat>
            <c:numRef>
              <c:f>evol!$D$4:$O$4</c:f>
              <c:numCache>
                <c:formatCode>General</c:formatCode>
                <c:ptCount val="12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</c:numCache>
            </c:numRef>
          </c:cat>
          <c:val>
            <c:numRef>
              <c:f>evol!$D$11:$O$11</c:f>
              <c:numCache>
                <c:formatCode>0.0</c:formatCode>
                <c:ptCount val="12"/>
                <c:pt idx="0">
                  <c:v>8.9600000000000009</c:v>
                </c:pt>
                <c:pt idx="1">
                  <c:v>8.92</c:v>
                </c:pt>
                <c:pt idx="2">
                  <c:v>9</c:v>
                </c:pt>
                <c:pt idx="3">
                  <c:v>8.6999999999999993</c:v>
                </c:pt>
                <c:pt idx="4">
                  <c:v>8.6999999999999993</c:v>
                </c:pt>
                <c:pt idx="5">
                  <c:v>8.6</c:v>
                </c:pt>
                <c:pt idx="6">
                  <c:v>8.4</c:v>
                </c:pt>
                <c:pt idx="7">
                  <c:v>8.1</c:v>
                </c:pt>
                <c:pt idx="8">
                  <c:v>8</c:v>
                </c:pt>
                <c:pt idx="9">
                  <c:v>7.8</c:v>
                </c:pt>
                <c:pt idx="10">
                  <c:v>7.7</c:v>
                </c:pt>
                <c:pt idx="11">
                  <c:v>7.6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427-4F55-BF89-0CF2ED797B53}"/>
            </c:ext>
          </c:extLst>
        </c:ser>
        <c:ser>
          <c:idx val="12"/>
          <c:order val="12"/>
          <c:tx>
            <c:strRef>
              <c:f>evol!$A$17:$C$17</c:f>
              <c:strCache>
                <c:ptCount val="3"/>
                <c:pt idx="0">
                  <c:v>Privé</c:v>
                </c:pt>
                <c:pt idx="1">
                  <c:v>%</c:v>
                </c:pt>
                <c:pt idx="2">
                  <c:v>Demi-pens.</c:v>
                </c:pt>
              </c:strCache>
            </c:strRef>
          </c:tx>
          <c:spPr>
            <a:ln w="12700" cap="rnd">
              <a:solidFill>
                <a:schemeClr val="accent1">
                  <a:lumMod val="50000"/>
                </a:schemeClr>
              </a:solidFill>
              <a:round/>
            </a:ln>
            <a:effectLst/>
          </c:spPr>
          <c:marker>
            <c:symbol val="x"/>
            <c:size val="5"/>
            <c:spPr>
              <a:solidFill>
                <a:schemeClr val="accent1">
                  <a:lumMod val="50000"/>
                </a:schemeClr>
              </a:solidFill>
              <a:ln w="9525">
                <a:solidFill>
                  <a:schemeClr val="accent1">
                    <a:lumMod val="80000"/>
                    <a:lumOff val="20000"/>
                  </a:schemeClr>
                </a:solidFill>
              </a:ln>
              <a:effectLst/>
            </c:spPr>
          </c:marker>
          <c:dLbls>
            <c:delete val="1"/>
          </c:dLbls>
          <c:cat>
            <c:numRef>
              <c:f>evol!$D$4:$O$4</c:f>
              <c:numCache>
                <c:formatCode>General</c:formatCode>
                <c:ptCount val="12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</c:numCache>
            </c:numRef>
          </c:cat>
          <c:val>
            <c:numRef>
              <c:f>evol!$D$17:$O$17</c:f>
              <c:numCache>
                <c:formatCode>0.0</c:formatCode>
                <c:ptCount val="12"/>
                <c:pt idx="0">
                  <c:v>43.2</c:v>
                </c:pt>
                <c:pt idx="1">
                  <c:v>43.59</c:v>
                </c:pt>
                <c:pt idx="2">
                  <c:v>44.488136199115239</c:v>
                </c:pt>
                <c:pt idx="3">
                  <c:v>45.2</c:v>
                </c:pt>
                <c:pt idx="4">
                  <c:v>46</c:v>
                </c:pt>
                <c:pt idx="5">
                  <c:v>45.3</c:v>
                </c:pt>
                <c:pt idx="6">
                  <c:v>46.4</c:v>
                </c:pt>
                <c:pt idx="7">
                  <c:v>46.1</c:v>
                </c:pt>
                <c:pt idx="8">
                  <c:v>43.4</c:v>
                </c:pt>
                <c:pt idx="9">
                  <c:v>45.3</c:v>
                </c:pt>
                <c:pt idx="10">
                  <c:v>49.2</c:v>
                </c:pt>
                <c:pt idx="11">
                  <c:v>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427-4F55-BF89-0CF2ED797B53}"/>
            </c:ext>
          </c:extLst>
        </c:ser>
        <c:ser>
          <c:idx val="14"/>
          <c:order val="14"/>
          <c:tx>
            <c:strRef>
              <c:f>evol!$A$19:$C$19</c:f>
              <c:strCache>
                <c:ptCount val="3"/>
                <c:pt idx="0">
                  <c:v>Privé</c:v>
                </c:pt>
                <c:pt idx="1">
                  <c:v>%</c:v>
                </c:pt>
                <c:pt idx="2">
                  <c:v>Internes</c:v>
                </c:pt>
              </c:strCache>
            </c:strRef>
          </c:tx>
          <c:spPr>
            <a:ln w="12700" cap="rnd">
              <a:solidFill>
                <a:schemeClr val="accent1">
                  <a:lumMod val="50000"/>
                </a:schemeClr>
              </a:solidFill>
              <a:round/>
            </a:ln>
            <a:effectLst/>
          </c:spPr>
          <c:marker>
            <c:symbol val="triangle"/>
            <c:size val="5"/>
            <c:spPr>
              <a:solidFill>
                <a:schemeClr val="accent1">
                  <a:lumMod val="50000"/>
                </a:schemeClr>
              </a:solidFill>
              <a:ln w="9525">
                <a:solidFill>
                  <a:schemeClr val="accent3">
                    <a:lumMod val="80000"/>
                    <a:lumOff val="20000"/>
                  </a:schemeClr>
                </a:solidFill>
              </a:ln>
              <a:effectLst/>
            </c:spPr>
          </c:marker>
          <c:dLbls>
            <c:delete val="1"/>
          </c:dLbls>
          <c:cat>
            <c:numRef>
              <c:f>evol!$D$4:$O$4</c:f>
              <c:numCache>
                <c:formatCode>General</c:formatCode>
                <c:ptCount val="12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</c:numCache>
            </c:numRef>
          </c:cat>
          <c:val>
            <c:numRef>
              <c:f>evol!$D$19:$O$19</c:f>
              <c:numCache>
                <c:formatCode>0.0</c:formatCode>
                <c:ptCount val="12"/>
                <c:pt idx="0">
                  <c:v>6.91</c:v>
                </c:pt>
                <c:pt idx="1">
                  <c:v>6.62</c:v>
                </c:pt>
                <c:pt idx="2">
                  <c:v>6.4</c:v>
                </c:pt>
                <c:pt idx="3">
                  <c:v>6.6</c:v>
                </c:pt>
                <c:pt idx="4">
                  <c:v>6.2</c:v>
                </c:pt>
                <c:pt idx="5">
                  <c:v>6</c:v>
                </c:pt>
                <c:pt idx="6">
                  <c:v>5.8</c:v>
                </c:pt>
                <c:pt idx="7">
                  <c:v>5.9</c:v>
                </c:pt>
                <c:pt idx="8">
                  <c:v>5.7</c:v>
                </c:pt>
                <c:pt idx="9">
                  <c:v>5.0999999999999996</c:v>
                </c:pt>
                <c:pt idx="10">
                  <c:v>4.8</c:v>
                </c:pt>
                <c:pt idx="11">
                  <c:v>4.8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6427-4F55-BF89-0CF2ED797B53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296585951"/>
        <c:axId val="1296583871"/>
        <c:extLst>
          <c:ext xmlns:c15="http://schemas.microsoft.com/office/drawing/2012/chart" uri="{02D57815-91ED-43cb-92C2-25804820EDAC}">
            <c15:filteredLine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evol!$A$6:$C$6</c15:sqref>
                        </c15:formulaRef>
                      </c:ext>
                    </c:extLst>
                    <c:strCache>
                      <c:ptCount val="3"/>
                      <c:pt idx="0">
                        <c:v>Public</c:v>
                      </c:pt>
                      <c:pt idx="1">
                        <c:v>Nb</c:v>
                      </c:pt>
                      <c:pt idx="2">
                        <c:v>Externes</c:v>
                      </c:pt>
                    </c:strCache>
                  </c:strRef>
                </c:tx>
                <c:spPr>
                  <a:ln w="2857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2"/>
                    </a:solidFill>
                    <a:ln w="9525">
                      <a:solidFill>
                        <a:schemeClr val="accent2"/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>
                      <c:ext uri="{02D57815-91ED-43cb-92C2-25804820EDAC}">
                        <c15:formulaRef>
                          <c15:sqref>evol!$D$4:$O$4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2008</c:v>
                      </c:pt>
                      <c:pt idx="1">
                        <c:v>2009</c:v>
                      </c:pt>
                      <c:pt idx="2">
                        <c:v>2010</c:v>
                      </c:pt>
                      <c:pt idx="3">
                        <c:v>2011</c:v>
                      </c:pt>
                      <c:pt idx="4">
                        <c:v>2012</c:v>
                      </c:pt>
                      <c:pt idx="5">
                        <c:v>2013</c:v>
                      </c:pt>
                      <c:pt idx="6">
                        <c:v>2014</c:v>
                      </c:pt>
                      <c:pt idx="7">
                        <c:v>2015</c:v>
                      </c:pt>
                      <c:pt idx="8">
                        <c:v>2016</c:v>
                      </c:pt>
                      <c:pt idx="9">
                        <c:v>2017</c:v>
                      </c:pt>
                      <c:pt idx="10">
                        <c:v>2018</c:v>
                      </c:pt>
                      <c:pt idx="11">
                        <c:v>2019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evol!$D$6:$O$6</c15:sqref>
                        </c15:formulaRef>
                      </c:ext>
                    </c:extLst>
                    <c:numCache>
                      <c:formatCode>_(* #\ ##0_);_(* \(#\ ##0\);_(* "-"??_);_(@_)</c:formatCode>
                      <c:ptCount val="12"/>
                      <c:pt idx="0">
                        <c:v>16594</c:v>
                      </c:pt>
                      <c:pt idx="1">
                        <c:v>15727</c:v>
                      </c:pt>
                      <c:pt idx="2">
                        <c:v>15538</c:v>
                      </c:pt>
                      <c:pt idx="3">
                        <c:v>16802</c:v>
                      </c:pt>
                      <c:pt idx="4">
                        <c:v>15373</c:v>
                      </c:pt>
                      <c:pt idx="5">
                        <c:v>14932</c:v>
                      </c:pt>
                      <c:pt idx="6">
                        <c:v>14859</c:v>
                      </c:pt>
                      <c:pt idx="7">
                        <c:v>14922</c:v>
                      </c:pt>
                      <c:pt idx="8">
                        <c:v>14923</c:v>
                      </c:pt>
                      <c:pt idx="9">
                        <c:v>14562</c:v>
                      </c:pt>
                      <c:pt idx="10">
                        <c:v>14265</c:v>
                      </c:pt>
                      <c:pt idx="11">
                        <c:v>14286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4-6427-4F55-BF89-0CF2ED797B53}"/>
                  </c:ext>
                </c:extLst>
              </c15:ser>
            </c15:filteredLineSeries>
            <c15:filteredLine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evol!$A$7:$C$7</c15:sqref>
                        </c15:formulaRef>
                      </c:ext>
                    </c:extLst>
                    <c:strCache>
                      <c:ptCount val="3"/>
                      <c:pt idx="0">
                        <c:v>Public</c:v>
                      </c:pt>
                      <c:pt idx="1">
                        <c:v>Nb</c:v>
                      </c:pt>
                      <c:pt idx="2">
                        <c:v>Internes</c:v>
                      </c:pt>
                    </c:strCache>
                  </c:strRef>
                </c:tx>
                <c:spPr>
                  <a:ln w="28575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3"/>
                    </a:solidFill>
                    <a:ln w="9525">
                      <a:solidFill>
                        <a:schemeClr val="accent3"/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evol!$D$4:$O$4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2008</c:v>
                      </c:pt>
                      <c:pt idx="1">
                        <c:v>2009</c:v>
                      </c:pt>
                      <c:pt idx="2">
                        <c:v>2010</c:v>
                      </c:pt>
                      <c:pt idx="3">
                        <c:v>2011</c:v>
                      </c:pt>
                      <c:pt idx="4">
                        <c:v>2012</c:v>
                      </c:pt>
                      <c:pt idx="5">
                        <c:v>2013</c:v>
                      </c:pt>
                      <c:pt idx="6">
                        <c:v>2014</c:v>
                      </c:pt>
                      <c:pt idx="7">
                        <c:v>2015</c:v>
                      </c:pt>
                      <c:pt idx="8">
                        <c:v>2016</c:v>
                      </c:pt>
                      <c:pt idx="9">
                        <c:v>2017</c:v>
                      </c:pt>
                      <c:pt idx="10">
                        <c:v>2018</c:v>
                      </c:pt>
                      <c:pt idx="11">
                        <c:v>2019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evol!$D$7:$O$7</c15:sqref>
                        </c15:formulaRef>
                      </c:ext>
                    </c:extLst>
                    <c:numCache>
                      <c:formatCode>_(* #\ ##0_);_(* \(#\ ##0\);_(* "-"??_);_(@_)</c:formatCode>
                      <c:ptCount val="12"/>
                      <c:pt idx="0">
                        <c:v>7163</c:v>
                      </c:pt>
                      <c:pt idx="1">
                        <c:v>7150</c:v>
                      </c:pt>
                      <c:pt idx="2">
                        <c:v>7308</c:v>
                      </c:pt>
                      <c:pt idx="3">
                        <c:v>7073</c:v>
                      </c:pt>
                      <c:pt idx="4">
                        <c:v>7184</c:v>
                      </c:pt>
                      <c:pt idx="5">
                        <c:v>7169</c:v>
                      </c:pt>
                      <c:pt idx="6">
                        <c:v>7052</c:v>
                      </c:pt>
                      <c:pt idx="7">
                        <c:v>6787</c:v>
                      </c:pt>
                      <c:pt idx="8">
                        <c:v>6819</c:v>
                      </c:pt>
                      <c:pt idx="9">
                        <c:v>6623</c:v>
                      </c:pt>
                      <c:pt idx="10">
                        <c:v>6559</c:v>
                      </c:pt>
                      <c:pt idx="11">
                        <c:v>6489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6427-4F55-BF89-0CF2ED797B53}"/>
                  </c:ext>
                </c:extLst>
              </c15:ser>
            </c15:filteredLineSeries>
            <c15:filteredLine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evol!$A$8:$C$8</c15:sqref>
                        </c15:formulaRef>
                      </c:ext>
                    </c:extLst>
                    <c:strCache>
                      <c:ptCount val="3"/>
                      <c:pt idx="0">
                        <c:v>Public</c:v>
                      </c:pt>
                      <c:pt idx="1">
                        <c:v>Nb</c:v>
                      </c:pt>
                      <c:pt idx="2">
                        <c:v>Total</c:v>
                      </c:pt>
                    </c:strCache>
                  </c:strRef>
                </c:tx>
                <c:spPr>
                  <a:ln w="28575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4"/>
                    </a:solidFill>
                    <a:ln w="9525">
                      <a:solidFill>
                        <a:schemeClr val="accent4"/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evol!$D$4:$O$4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2008</c:v>
                      </c:pt>
                      <c:pt idx="1">
                        <c:v>2009</c:v>
                      </c:pt>
                      <c:pt idx="2">
                        <c:v>2010</c:v>
                      </c:pt>
                      <c:pt idx="3">
                        <c:v>2011</c:v>
                      </c:pt>
                      <c:pt idx="4">
                        <c:v>2012</c:v>
                      </c:pt>
                      <c:pt idx="5">
                        <c:v>2013</c:v>
                      </c:pt>
                      <c:pt idx="6">
                        <c:v>2014</c:v>
                      </c:pt>
                      <c:pt idx="7">
                        <c:v>2015</c:v>
                      </c:pt>
                      <c:pt idx="8">
                        <c:v>2016</c:v>
                      </c:pt>
                      <c:pt idx="9">
                        <c:v>2017</c:v>
                      </c:pt>
                      <c:pt idx="10">
                        <c:v>2018</c:v>
                      </c:pt>
                      <c:pt idx="11">
                        <c:v>2019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evol!$D$8:$O$8</c15:sqref>
                        </c15:formulaRef>
                      </c:ext>
                    </c:extLst>
                    <c:numCache>
                      <c:formatCode>_(* #\ ##0_);_(* \(#\ ##0\);_(* "-"??_);_(@_)</c:formatCode>
                      <c:ptCount val="12"/>
                      <c:pt idx="0">
                        <c:v>79906</c:v>
                      </c:pt>
                      <c:pt idx="1">
                        <c:v>80198</c:v>
                      </c:pt>
                      <c:pt idx="2">
                        <c:v>81222</c:v>
                      </c:pt>
                      <c:pt idx="3">
                        <c:v>81642</c:v>
                      </c:pt>
                      <c:pt idx="4">
                        <c:v>82278</c:v>
                      </c:pt>
                      <c:pt idx="5">
                        <c:v>83328</c:v>
                      </c:pt>
                      <c:pt idx="6">
                        <c:v>83815</c:v>
                      </c:pt>
                      <c:pt idx="7">
                        <c:v>84174</c:v>
                      </c:pt>
                      <c:pt idx="8">
                        <c:v>84727</c:v>
                      </c:pt>
                      <c:pt idx="9">
                        <c:v>85318</c:v>
                      </c:pt>
                      <c:pt idx="10">
                        <c:v>85063</c:v>
                      </c:pt>
                      <c:pt idx="11">
                        <c:v>85244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6427-4F55-BF89-0CF2ED797B53}"/>
                  </c:ext>
                </c:extLst>
              </c15:ser>
            </c15:filteredLineSeries>
            <c15:filteredLine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evol!$A$9:$C$9</c15:sqref>
                        </c15:formulaRef>
                      </c:ext>
                    </c:extLst>
                    <c:strCache>
                      <c:ptCount val="3"/>
                      <c:pt idx="0">
                        <c:v>Public</c:v>
                      </c:pt>
                      <c:pt idx="1">
                        <c:v>%</c:v>
                      </c:pt>
                      <c:pt idx="2">
                        <c:v>Demi-pens.</c:v>
                      </c:pt>
                    </c:strCache>
                  </c:strRef>
                </c:tx>
                <c:spPr>
                  <a:ln w="28575" cap="rnd">
                    <a:solidFill>
                      <a:schemeClr val="accent5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5"/>
                    </a:solidFill>
                    <a:ln w="9525">
                      <a:solidFill>
                        <a:schemeClr val="accent5"/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evol!$D$4:$O$4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2008</c:v>
                      </c:pt>
                      <c:pt idx="1">
                        <c:v>2009</c:v>
                      </c:pt>
                      <c:pt idx="2">
                        <c:v>2010</c:v>
                      </c:pt>
                      <c:pt idx="3">
                        <c:v>2011</c:v>
                      </c:pt>
                      <c:pt idx="4">
                        <c:v>2012</c:v>
                      </c:pt>
                      <c:pt idx="5">
                        <c:v>2013</c:v>
                      </c:pt>
                      <c:pt idx="6">
                        <c:v>2014</c:v>
                      </c:pt>
                      <c:pt idx="7">
                        <c:v>2015</c:v>
                      </c:pt>
                      <c:pt idx="8">
                        <c:v>2016</c:v>
                      </c:pt>
                      <c:pt idx="9">
                        <c:v>2017</c:v>
                      </c:pt>
                      <c:pt idx="10">
                        <c:v>2018</c:v>
                      </c:pt>
                      <c:pt idx="11">
                        <c:v>2019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evol!$D$9:$O$9</c15:sqref>
                        </c15:formulaRef>
                      </c:ext>
                    </c:extLst>
                    <c:numCache>
                      <c:formatCode>0.0</c:formatCode>
                      <c:ptCount val="12"/>
                      <c:pt idx="0">
                        <c:v>70.27</c:v>
                      </c:pt>
                      <c:pt idx="1">
                        <c:v>71.47</c:v>
                      </c:pt>
                      <c:pt idx="2">
                        <c:v>71.900000000000006</c:v>
                      </c:pt>
                      <c:pt idx="3">
                        <c:v>70.8</c:v>
                      </c:pt>
                      <c:pt idx="4">
                        <c:v>72.599999999999994</c:v>
                      </c:pt>
                      <c:pt idx="5">
                        <c:v>73.5</c:v>
                      </c:pt>
                      <c:pt idx="6">
                        <c:v>73.900000000000006</c:v>
                      </c:pt>
                      <c:pt idx="7">
                        <c:v>74.2</c:v>
                      </c:pt>
                      <c:pt idx="8">
                        <c:v>74.3</c:v>
                      </c:pt>
                      <c:pt idx="9">
                        <c:v>75.2</c:v>
                      </c:pt>
                      <c:pt idx="10">
                        <c:v>75.5</c:v>
                      </c:pt>
                      <c:pt idx="11">
                        <c:v>75.599999999999994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6427-4F55-BF89-0CF2ED797B53}"/>
                  </c:ext>
                </c:extLst>
              </c15:ser>
            </c15:filteredLineSeries>
            <c15:filteredLine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evol!$A$10:$C$10</c15:sqref>
                        </c15:formulaRef>
                      </c:ext>
                    </c:extLst>
                    <c:strCache>
                      <c:ptCount val="3"/>
                      <c:pt idx="0">
                        <c:v>Public</c:v>
                      </c:pt>
                      <c:pt idx="1">
                        <c:v>%</c:v>
                      </c:pt>
                      <c:pt idx="2">
                        <c:v>Externes</c:v>
                      </c:pt>
                    </c:strCache>
                  </c:strRef>
                </c:tx>
                <c:spPr>
                  <a:ln w="28575" cap="rnd">
                    <a:solidFill>
                      <a:schemeClr val="accent6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6"/>
                    </a:solidFill>
                    <a:ln w="9525">
                      <a:solidFill>
                        <a:schemeClr val="accent6"/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evol!$D$4:$O$4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2008</c:v>
                      </c:pt>
                      <c:pt idx="1">
                        <c:v>2009</c:v>
                      </c:pt>
                      <c:pt idx="2">
                        <c:v>2010</c:v>
                      </c:pt>
                      <c:pt idx="3">
                        <c:v>2011</c:v>
                      </c:pt>
                      <c:pt idx="4">
                        <c:v>2012</c:v>
                      </c:pt>
                      <c:pt idx="5">
                        <c:v>2013</c:v>
                      </c:pt>
                      <c:pt idx="6">
                        <c:v>2014</c:v>
                      </c:pt>
                      <c:pt idx="7">
                        <c:v>2015</c:v>
                      </c:pt>
                      <c:pt idx="8">
                        <c:v>2016</c:v>
                      </c:pt>
                      <c:pt idx="9">
                        <c:v>2017</c:v>
                      </c:pt>
                      <c:pt idx="10">
                        <c:v>2018</c:v>
                      </c:pt>
                      <c:pt idx="11">
                        <c:v>2019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evol!$D$10:$O$10</c15:sqref>
                        </c15:formulaRef>
                      </c:ext>
                    </c:extLst>
                    <c:numCache>
                      <c:formatCode>0.0</c:formatCode>
                      <c:ptCount val="12"/>
                      <c:pt idx="0">
                        <c:v>20.766901108802845</c:v>
                      </c:pt>
                      <c:pt idx="1">
                        <c:v>19.610214718571537</c:v>
                      </c:pt>
                      <c:pt idx="2">
                        <c:v>19.100000000000001</c:v>
                      </c:pt>
                      <c:pt idx="3">
                        <c:v>20.6</c:v>
                      </c:pt>
                      <c:pt idx="4">
                        <c:v>18.7</c:v>
                      </c:pt>
                      <c:pt idx="5">
                        <c:v>17.899999999999999</c:v>
                      </c:pt>
                      <c:pt idx="6">
                        <c:v>17.7</c:v>
                      </c:pt>
                      <c:pt idx="7">
                        <c:v>17.7</c:v>
                      </c:pt>
                      <c:pt idx="8">
                        <c:v>17.600000000000001</c:v>
                      </c:pt>
                      <c:pt idx="9">
                        <c:v>17.100000000000001</c:v>
                      </c:pt>
                      <c:pt idx="10">
                        <c:v>16.8</c:v>
                      </c:pt>
                      <c:pt idx="11">
                        <c:v>16.8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6427-4F55-BF89-0CF2ED797B53}"/>
                  </c:ext>
                </c:extLst>
              </c15:ser>
            </c15:filteredLineSeries>
            <c15:filteredLine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evol!$A$12:$C$12</c15:sqref>
                        </c15:formulaRef>
                      </c:ext>
                    </c:extLst>
                    <c:strCache>
                      <c:ptCount val="3"/>
                      <c:pt idx="0">
                        <c:v>Public</c:v>
                      </c:pt>
                      <c:pt idx="1">
                        <c:v>%</c:v>
                      </c:pt>
                      <c:pt idx="2">
                        <c:v>Total</c:v>
                      </c:pt>
                    </c:strCache>
                  </c:strRef>
                </c:tx>
                <c:spPr>
                  <a:ln w="28575" cap="rnd">
                    <a:solidFill>
                      <a:schemeClr val="accent2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2">
                        <a:lumMod val="60000"/>
                      </a:schemeClr>
                    </a:solidFill>
                    <a:ln w="9525">
                      <a:solidFill>
                        <a:schemeClr val="accent2">
                          <a:lumMod val="60000"/>
                        </a:schemeClr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evol!$D$4:$O$4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2008</c:v>
                      </c:pt>
                      <c:pt idx="1">
                        <c:v>2009</c:v>
                      </c:pt>
                      <c:pt idx="2">
                        <c:v>2010</c:v>
                      </c:pt>
                      <c:pt idx="3">
                        <c:v>2011</c:v>
                      </c:pt>
                      <c:pt idx="4">
                        <c:v>2012</c:v>
                      </c:pt>
                      <c:pt idx="5">
                        <c:v>2013</c:v>
                      </c:pt>
                      <c:pt idx="6">
                        <c:v>2014</c:v>
                      </c:pt>
                      <c:pt idx="7">
                        <c:v>2015</c:v>
                      </c:pt>
                      <c:pt idx="8">
                        <c:v>2016</c:v>
                      </c:pt>
                      <c:pt idx="9">
                        <c:v>2017</c:v>
                      </c:pt>
                      <c:pt idx="10">
                        <c:v>2018</c:v>
                      </c:pt>
                      <c:pt idx="11">
                        <c:v>2019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evol!$D$12:$O$12</c15:sqref>
                        </c15:formulaRef>
                      </c:ext>
                    </c:extLst>
                    <c:numCache>
                      <c:formatCode>0</c:formatCode>
                      <c:ptCount val="12"/>
                      <c:pt idx="0">
                        <c:v>100</c:v>
                      </c:pt>
                      <c:pt idx="1">
                        <c:v>100</c:v>
                      </c:pt>
                      <c:pt idx="2">
                        <c:v>100</c:v>
                      </c:pt>
                      <c:pt idx="3">
                        <c:v>100</c:v>
                      </c:pt>
                      <c:pt idx="4">
                        <c:v>100</c:v>
                      </c:pt>
                      <c:pt idx="5">
                        <c:v>100</c:v>
                      </c:pt>
                      <c:pt idx="6">
                        <c:v>100</c:v>
                      </c:pt>
                      <c:pt idx="7">
                        <c:v>100</c:v>
                      </c:pt>
                      <c:pt idx="8">
                        <c:v>100</c:v>
                      </c:pt>
                      <c:pt idx="9">
                        <c:v>100</c:v>
                      </c:pt>
                      <c:pt idx="10">
                        <c:v>100</c:v>
                      </c:pt>
                      <c:pt idx="11">
                        <c:v>100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6427-4F55-BF89-0CF2ED797B53}"/>
                  </c:ext>
                </c:extLst>
              </c15:ser>
            </c15:filteredLineSeries>
            <c15:filteredLine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evol!$A$13:$C$13</c15:sqref>
                        </c15:formulaRef>
                      </c:ext>
                    </c:extLst>
                    <c:strCache>
                      <c:ptCount val="3"/>
                      <c:pt idx="0">
                        <c:v>Privé</c:v>
                      </c:pt>
                      <c:pt idx="1">
                        <c:v>Nb</c:v>
                      </c:pt>
                      <c:pt idx="2">
                        <c:v>Demi-pens.</c:v>
                      </c:pt>
                    </c:strCache>
                  </c:strRef>
                </c:tx>
                <c:spPr>
                  <a:ln w="28575" cap="rnd">
                    <a:solidFill>
                      <a:schemeClr val="accent3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3">
                        <a:lumMod val="60000"/>
                      </a:schemeClr>
                    </a:solidFill>
                    <a:ln w="9525">
                      <a:solidFill>
                        <a:schemeClr val="accent3">
                          <a:lumMod val="60000"/>
                        </a:schemeClr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evol!$D$4:$O$4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2008</c:v>
                      </c:pt>
                      <c:pt idx="1">
                        <c:v>2009</c:v>
                      </c:pt>
                      <c:pt idx="2">
                        <c:v>2010</c:v>
                      </c:pt>
                      <c:pt idx="3">
                        <c:v>2011</c:v>
                      </c:pt>
                      <c:pt idx="4">
                        <c:v>2012</c:v>
                      </c:pt>
                      <c:pt idx="5">
                        <c:v>2013</c:v>
                      </c:pt>
                      <c:pt idx="6">
                        <c:v>2014</c:v>
                      </c:pt>
                      <c:pt idx="7">
                        <c:v>2015</c:v>
                      </c:pt>
                      <c:pt idx="8">
                        <c:v>2016</c:v>
                      </c:pt>
                      <c:pt idx="9">
                        <c:v>2017</c:v>
                      </c:pt>
                      <c:pt idx="10">
                        <c:v>2018</c:v>
                      </c:pt>
                      <c:pt idx="11">
                        <c:v>2019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evol!$D$13:$O$13</c15:sqref>
                        </c15:formulaRef>
                      </c:ext>
                    </c:extLst>
                    <c:numCache>
                      <c:formatCode>_(* #\ ##0_);_(* \(#\ ##0\);_(* "-"??_);_(@_)</c:formatCode>
                      <c:ptCount val="12"/>
                      <c:pt idx="0">
                        <c:v>9928</c:v>
                      </c:pt>
                      <c:pt idx="1">
                        <c:v>9888</c:v>
                      </c:pt>
                      <c:pt idx="2">
                        <c:v>9956</c:v>
                      </c:pt>
                      <c:pt idx="3">
                        <c:v>9971</c:v>
                      </c:pt>
                      <c:pt idx="4">
                        <c:v>10159</c:v>
                      </c:pt>
                      <c:pt idx="5">
                        <c:v>9875</c:v>
                      </c:pt>
                      <c:pt idx="6">
                        <c:v>10102</c:v>
                      </c:pt>
                      <c:pt idx="7">
                        <c:v>10220</c:v>
                      </c:pt>
                      <c:pt idx="8">
                        <c:v>9711</c:v>
                      </c:pt>
                      <c:pt idx="9">
                        <c:v>10257</c:v>
                      </c:pt>
                      <c:pt idx="10">
                        <c:v>11232</c:v>
                      </c:pt>
                      <c:pt idx="11">
                        <c:v>11437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6427-4F55-BF89-0CF2ED797B53}"/>
                  </c:ext>
                </c:extLst>
              </c15:ser>
            </c15:filteredLineSeries>
            <c15:filteredLine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evol!$A$14:$C$14</c15:sqref>
                        </c15:formulaRef>
                      </c:ext>
                    </c:extLst>
                    <c:strCache>
                      <c:ptCount val="3"/>
                      <c:pt idx="0">
                        <c:v>Privé</c:v>
                      </c:pt>
                      <c:pt idx="1">
                        <c:v>Nb</c:v>
                      </c:pt>
                      <c:pt idx="2">
                        <c:v>Externes</c:v>
                      </c:pt>
                    </c:strCache>
                  </c:strRef>
                </c:tx>
                <c:spPr>
                  <a:ln w="28575" cap="rnd">
                    <a:solidFill>
                      <a:schemeClr val="accent4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4">
                        <a:lumMod val="60000"/>
                      </a:schemeClr>
                    </a:solidFill>
                    <a:ln w="9525">
                      <a:solidFill>
                        <a:schemeClr val="accent4">
                          <a:lumMod val="60000"/>
                        </a:schemeClr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evol!$D$4:$O$4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2008</c:v>
                      </c:pt>
                      <c:pt idx="1">
                        <c:v>2009</c:v>
                      </c:pt>
                      <c:pt idx="2">
                        <c:v>2010</c:v>
                      </c:pt>
                      <c:pt idx="3">
                        <c:v>2011</c:v>
                      </c:pt>
                      <c:pt idx="4">
                        <c:v>2012</c:v>
                      </c:pt>
                      <c:pt idx="5">
                        <c:v>2013</c:v>
                      </c:pt>
                      <c:pt idx="6">
                        <c:v>2014</c:v>
                      </c:pt>
                      <c:pt idx="7">
                        <c:v>2015</c:v>
                      </c:pt>
                      <c:pt idx="8">
                        <c:v>2016</c:v>
                      </c:pt>
                      <c:pt idx="9">
                        <c:v>2017</c:v>
                      </c:pt>
                      <c:pt idx="10">
                        <c:v>2018</c:v>
                      </c:pt>
                      <c:pt idx="11">
                        <c:v>2019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evol!$D$14:$O$14</c15:sqref>
                        </c15:formulaRef>
                      </c:ext>
                    </c:extLst>
                    <c:numCache>
                      <c:formatCode>_(* #\ ##0_);_(* \(#\ ##0\);_(* "-"??_);_(@_)</c:formatCode>
                      <c:ptCount val="12"/>
                      <c:pt idx="0">
                        <c:v>11445</c:v>
                      </c:pt>
                      <c:pt idx="1">
                        <c:v>11474</c:v>
                      </c:pt>
                      <c:pt idx="2">
                        <c:v>10989</c:v>
                      </c:pt>
                      <c:pt idx="3">
                        <c:v>10639</c:v>
                      </c:pt>
                      <c:pt idx="4">
                        <c:v>10547</c:v>
                      </c:pt>
                      <c:pt idx="5">
                        <c:v>10599</c:v>
                      </c:pt>
                      <c:pt idx="6">
                        <c:v>10408</c:v>
                      </c:pt>
                      <c:pt idx="7">
                        <c:v>10617</c:v>
                      </c:pt>
                      <c:pt idx="8">
                        <c:v>11405</c:v>
                      </c:pt>
                      <c:pt idx="9">
                        <c:v>11224</c:v>
                      </c:pt>
                      <c:pt idx="10">
                        <c:v>10499</c:v>
                      </c:pt>
                      <c:pt idx="11">
                        <c:v>10331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6427-4F55-BF89-0CF2ED797B53}"/>
                  </c:ext>
                </c:extLst>
              </c15:ser>
            </c15:filteredLineSeries>
            <c15:filteredLine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evol!$A$15:$C$15</c15:sqref>
                        </c15:formulaRef>
                      </c:ext>
                    </c:extLst>
                    <c:strCache>
                      <c:ptCount val="3"/>
                      <c:pt idx="0">
                        <c:v>Privé</c:v>
                      </c:pt>
                      <c:pt idx="1">
                        <c:v>Nb</c:v>
                      </c:pt>
                      <c:pt idx="2">
                        <c:v>Internes</c:v>
                      </c:pt>
                    </c:strCache>
                  </c:strRef>
                </c:tx>
                <c:spPr>
                  <a:ln w="28575" cap="rnd">
                    <a:solidFill>
                      <a:schemeClr val="accent5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5">
                        <a:lumMod val="60000"/>
                      </a:schemeClr>
                    </a:solidFill>
                    <a:ln w="9525">
                      <a:solidFill>
                        <a:schemeClr val="accent5">
                          <a:lumMod val="60000"/>
                        </a:schemeClr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evol!$D$4:$O$4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2008</c:v>
                      </c:pt>
                      <c:pt idx="1">
                        <c:v>2009</c:v>
                      </c:pt>
                      <c:pt idx="2">
                        <c:v>2010</c:v>
                      </c:pt>
                      <c:pt idx="3">
                        <c:v>2011</c:v>
                      </c:pt>
                      <c:pt idx="4">
                        <c:v>2012</c:v>
                      </c:pt>
                      <c:pt idx="5">
                        <c:v>2013</c:v>
                      </c:pt>
                      <c:pt idx="6">
                        <c:v>2014</c:v>
                      </c:pt>
                      <c:pt idx="7">
                        <c:v>2015</c:v>
                      </c:pt>
                      <c:pt idx="8">
                        <c:v>2016</c:v>
                      </c:pt>
                      <c:pt idx="9">
                        <c:v>2017</c:v>
                      </c:pt>
                      <c:pt idx="10">
                        <c:v>2018</c:v>
                      </c:pt>
                      <c:pt idx="11">
                        <c:v>2019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evol!$D$15:$O$15</c15:sqref>
                        </c15:formulaRef>
                      </c:ext>
                    </c:extLst>
                    <c:numCache>
                      <c:formatCode>_(* #\ ##0_);_(* \(#\ ##0\);_(* "-"??_);_(@_)</c:formatCode>
                      <c:ptCount val="12"/>
                      <c:pt idx="0">
                        <c:v>1588</c:v>
                      </c:pt>
                      <c:pt idx="1">
                        <c:v>1502</c:v>
                      </c:pt>
                      <c:pt idx="2">
                        <c:v>1434</c:v>
                      </c:pt>
                      <c:pt idx="3">
                        <c:v>1466</c:v>
                      </c:pt>
                      <c:pt idx="4">
                        <c:v>1379</c:v>
                      </c:pt>
                      <c:pt idx="5">
                        <c:v>1318</c:v>
                      </c:pt>
                      <c:pt idx="6">
                        <c:v>1264</c:v>
                      </c:pt>
                      <c:pt idx="7">
                        <c:v>1313</c:v>
                      </c:pt>
                      <c:pt idx="8">
                        <c:v>1269</c:v>
                      </c:pt>
                      <c:pt idx="9">
                        <c:v>1155</c:v>
                      </c:pt>
                      <c:pt idx="10">
                        <c:v>1106</c:v>
                      </c:pt>
                      <c:pt idx="11">
                        <c:v>1089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6427-4F55-BF89-0CF2ED797B53}"/>
                  </c:ext>
                </c:extLst>
              </c15:ser>
            </c15:filteredLineSeries>
            <c15:filteredLine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evol!$A$16:$C$16</c15:sqref>
                        </c15:formulaRef>
                      </c:ext>
                    </c:extLst>
                    <c:strCache>
                      <c:ptCount val="3"/>
                      <c:pt idx="0">
                        <c:v>Privé</c:v>
                      </c:pt>
                      <c:pt idx="1">
                        <c:v>Nb</c:v>
                      </c:pt>
                      <c:pt idx="2">
                        <c:v>Total</c:v>
                      </c:pt>
                    </c:strCache>
                  </c:strRef>
                </c:tx>
                <c:spPr>
                  <a:ln w="28575" cap="rnd">
                    <a:solidFill>
                      <a:schemeClr val="accent6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6">
                        <a:lumMod val="60000"/>
                      </a:schemeClr>
                    </a:solidFill>
                    <a:ln w="9525">
                      <a:solidFill>
                        <a:schemeClr val="accent6">
                          <a:lumMod val="60000"/>
                        </a:schemeClr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evol!$D$4:$O$4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2008</c:v>
                      </c:pt>
                      <c:pt idx="1">
                        <c:v>2009</c:v>
                      </c:pt>
                      <c:pt idx="2">
                        <c:v>2010</c:v>
                      </c:pt>
                      <c:pt idx="3">
                        <c:v>2011</c:v>
                      </c:pt>
                      <c:pt idx="4">
                        <c:v>2012</c:v>
                      </c:pt>
                      <c:pt idx="5">
                        <c:v>2013</c:v>
                      </c:pt>
                      <c:pt idx="6">
                        <c:v>2014</c:v>
                      </c:pt>
                      <c:pt idx="7">
                        <c:v>2015</c:v>
                      </c:pt>
                      <c:pt idx="8">
                        <c:v>2016</c:v>
                      </c:pt>
                      <c:pt idx="9">
                        <c:v>2017</c:v>
                      </c:pt>
                      <c:pt idx="10">
                        <c:v>2018</c:v>
                      </c:pt>
                      <c:pt idx="11">
                        <c:v>2019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evol!$D$16:$O$16</c15:sqref>
                        </c15:formulaRef>
                      </c:ext>
                    </c:extLst>
                    <c:numCache>
                      <c:formatCode>_(* #\ ##0_);_(* \(#\ ##0\);_(* "-"??_);_(@_)</c:formatCode>
                      <c:ptCount val="12"/>
                      <c:pt idx="0">
                        <c:v>22961</c:v>
                      </c:pt>
                      <c:pt idx="1">
                        <c:v>22864</c:v>
                      </c:pt>
                      <c:pt idx="2">
                        <c:v>22379</c:v>
                      </c:pt>
                      <c:pt idx="3">
                        <c:v>22076</c:v>
                      </c:pt>
                      <c:pt idx="4">
                        <c:v>22085</c:v>
                      </c:pt>
                      <c:pt idx="5">
                        <c:v>21792</c:v>
                      </c:pt>
                      <c:pt idx="6">
                        <c:v>21774</c:v>
                      </c:pt>
                      <c:pt idx="7">
                        <c:v>22150</c:v>
                      </c:pt>
                      <c:pt idx="8">
                        <c:v>22385</c:v>
                      </c:pt>
                      <c:pt idx="9">
                        <c:v>22636</c:v>
                      </c:pt>
                      <c:pt idx="10">
                        <c:v>22837</c:v>
                      </c:pt>
                      <c:pt idx="11">
                        <c:v>22857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6427-4F55-BF89-0CF2ED797B53}"/>
                  </c:ext>
                </c:extLst>
              </c15:ser>
            </c15:filteredLineSeries>
            <c15:filteredLineSeries>
              <c15:ser>
                <c:idx val="13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evol!$A$18:$C$18</c15:sqref>
                        </c15:formulaRef>
                      </c:ext>
                    </c:extLst>
                    <c:strCache>
                      <c:ptCount val="3"/>
                      <c:pt idx="0">
                        <c:v>Privé</c:v>
                      </c:pt>
                      <c:pt idx="1">
                        <c:v>%</c:v>
                      </c:pt>
                      <c:pt idx="2">
                        <c:v>Externes</c:v>
                      </c:pt>
                    </c:strCache>
                  </c:strRef>
                </c:tx>
                <c:spPr>
                  <a:ln w="28575" cap="rnd">
                    <a:solidFill>
                      <a:schemeClr val="accent2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9525">
                      <a:solidFill>
                        <a:schemeClr val="accent2">
                          <a:lumMod val="80000"/>
                          <a:lumOff val="20000"/>
                        </a:schemeClr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evol!$D$4:$O$4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2008</c:v>
                      </c:pt>
                      <c:pt idx="1">
                        <c:v>2009</c:v>
                      </c:pt>
                      <c:pt idx="2">
                        <c:v>2010</c:v>
                      </c:pt>
                      <c:pt idx="3">
                        <c:v>2011</c:v>
                      </c:pt>
                      <c:pt idx="4">
                        <c:v>2012</c:v>
                      </c:pt>
                      <c:pt idx="5">
                        <c:v>2013</c:v>
                      </c:pt>
                      <c:pt idx="6">
                        <c:v>2014</c:v>
                      </c:pt>
                      <c:pt idx="7">
                        <c:v>2015</c:v>
                      </c:pt>
                      <c:pt idx="8">
                        <c:v>2016</c:v>
                      </c:pt>
                      <c:pt idx="9">
                        <c:v>2017</c:v>
                      </c:pt>
                      <c:pt idx="10">
                        <c:v>2018</c:v>
                      </c:pt>
                      <c:pt idx="11">
                        <c:v>2019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evol!$D$18:$O$18</c15:sqref>
                        </c15:formulaRef>
                      </c:ext>
                    </c:extLst>
                    <c:numCache>
                      <c:formatCode>0.0</c:formatCode>
                      <c:ptCount val="12"/>
                      <c:pt idx="0">
                        <c:v>49.845390009145945</c:v>
                      </c:pt>
                      <c:pt idx="1">
                        <c:v>50.183694891532539</c:v>
                      </c:pt>
                      <c:pt idx="2">
                        <c:v>49.104070780642566</c:v>
                      </c:pt>
                      <c:pt idx="3">
                        <c:v>48.2</c:v>
                      </c:pt>
                      <c:pt idx="4">
                        <c:v>47.8</c:v>
                      </c:pt>
                      <c:pt idx="5">
                        <c:v>48.6</c:v>
                      </c:pt>
                      <c:pt idx="6">
                        <c:v>47.8</c:v>
                      </c:pt>
                      <c:pt idx="7">
                        <c:v>47.9</c:v>
                      </c:pt>
                      <c:pt idx="8">
                        <c:v>50.9</c:v>
                      </c:pt>
                      <c:pt idx="9">
                        <c:v>49.6</c:v>
                      </c:pt>
                      <c:pt idx="10">
                        <c:v>46</c:v>
                      </c:pt>
                      <c:pt idx="11">
                        <c:v>45.2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6427-4F55-BF89-0CF2ED797B53}"/>
                  </c:ext>
                </c:extLst>
              </c15:ser>
            </c15:filteredLineSeries>
            <c15:filteredLineSeries>
              <c15:ser>
                <c:idx val="15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evol!$A$20:$C$20</c15:sqref>
                        </c15:formulaRef>
                      </c:ext>
                    </c:extLst>
                    <c:strCache>
                      <c:ptCount val="3"/>
                      <c:pt idx="0">
                        <c:v>Privé</c:v>
                      </c:pt>
                      <c:pt idx="1">
                        <c:v>%</c:v>
                      </c:pt>
                      <c:pt idx="2">
                        <c:v>Total</c:v>
                      </c:pt>
                    </c:strCache>
                  </c:strRef>
                </c:tx>
                <c:spPr>
                  <a:ln w="28575" cap="rnd">
                    <a:solidFill>
                      <a:schemeClr val="accent4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9525">
                      <a:solidFill>
                        <a:schemeClr val="accent4">
                          <a:lumMod val="80000"/>
                          <a:lumOff val="20000"/>
                        </a:schemeClr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evol!$D$4:$O$4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2008</c:v>
                      </c:pt>
                      <c:pt idx="1">
                        <c:v>2009</c:v>
                      </c:pt>
                      <c:pt idx="2">
                        <c:v>2010</c:v>
                      </c:pt>
                      <c:pt idx="3">
                        <c:v>2011</c:v>
                      </c:pt>
                      <c:pt idx="4">
                        <c:v>2012</c:v>
                      </c:pt>
                      <c:pt idx="5">
                        <c:v>2013</c:v>
                      </c:pt>
                      <c:pt idx="6">
                        <c:v>2014</c:v>
                      </c:pt>
                      <c:pt idx="7">
                        <c:v>2015</c:v>
                      </c:pt>
                      <c:pt idx="8">
                        <c:v>2016</c:v>
                      </c:pt>
                      <c:pt idx="9">
                        <c:v>2017</c:v>
                      </c:pt>
                      <c:pt idx="10">
                        <c:v>2018</c:v>
                      </c:pt>
                      <c:pt idx="11">
                        <c:v>2019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evol!$D$20:$O$20</c15:sqref>
                        </c15:formulaRef>
                      </c:ext>
                    </c:extLst>
                    <c:numCache>
                      <c:formatCode>0</c:formatCode>
                      <c:ptCount val="12"/>
                      <c:pt idx="0">
                        <c:v>100</c:v>
                      </c:pt>
                      <c:pt idx="1">
                        <c:v>100</c:v>
                      </c:pt>
                      <c:pt idx="2">
                        <c:v>100</c:v>
                      </c:pt>
                      <c:pt idx="3">
                        <c:v>100</c:v>
                      </c:pt>
                      <c:pt idx="4">
                        <c:v>100</c:v>
                      </c:pt>
                      <c:pt idx="5">
                        <c:v>100</c:v>
                      </c:pt>
                      <c:pt idx="6">
                        <c:v>100</c:v>
                      </c:pt>
                      <c:pt idx="7">
                        <c:v>100</c:v>
                      </c:pt>
                      <c:pt idx="8">
                        <c:v>100</c:v>
                      </c:pt>
                      <c:pt idx="9">
                        <c:v>100</c:v>
                      </c:pt>
                      <c:pt idx="10">
                        <c:v>100</c:v>
                      </c:pt>
                      <c:pt idx="11">
                        <c:v>100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6427-4F55-BF89-0CF2ED797B53}"/>
                  </c:ext>
                </c:extLst>
              </c15:ser>
            </c15:filteredLineSeries>
            <c15:filteredLineSeries>
              <c15:ser>
                <c:idx val="16"/>
                <c:order val="1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evol!$A$21:$C$21</c15:sqref>
                        </c15:formulaRef>
                      </c:ext>
                    </c:extLst>
                    <c:strCache>
                      <c:ptCount val="3"/>
                      <c:pt idx="0">
                        <c:v>Public et privé</c:v>
                      </c:pt>
                      <c:pt idx="1">
                        <c:v>Nb</c:v>
                      </c:pt>
                      <c:pt idx="2">
                        <c:v>Demi-pens.</c:v>
                      </c:pt>
                    </c:strCache>
                  </c:strRef>
                </c:tx>
                <c:spPr>
                  <a:ln w="28575" cap="rnd">
                    <a:solidFill>
                      <a:schemeClr val="accent5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9525">
                      <a:solidFill>
                        <a:schemeClr val="accent5">
                          <a:lumMod val="80000"/>
                          <a:lumOff val="20000"/>
                        </a:schemeClr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evol!$D$4:$O$4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2008</c:v>
                      </c:pt>
                      <c:pt idx="1">
                        <c:v>2009</c:v>
                      </c:pt>
                      <c:pt idx="2">
                        <c:v>2010</c:v>
                      </c:pt>
                      <c:pt idx="3">
                        <c:v>2011</c:v>
                      </c:pt>
                      <c:pt idx="4">
                        <c:v>2012</c:v>
                      </c:pt>
                      <c:pt idx="5">
                        <c:v>2013</c:v>
                      </c:pt>
                      <c:pt idx="6">
                        <c:v>2014</c:v>
                      </c:pt>
                      <c:pt idx="7">
                        <c:v>2015</c:v>
                      </c:pt>
                      <c:pt idx="8">
                        <c:v>2016</c:v>
                      </c:pt>
                      <c:pt idx="9">
                        <c:v>2017</c:v>
                      </c:pt>
                      <c:pt idx="10">
                        <c:v>2018</c:v>
                      </c:pt>
                      <c:pt idx="11">
                        <c:v>2019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evol!$D$21:$O$21</c15:sqref>
                        </c15:formulaRef>
                      </c:ext>
                    </c:extLst>
                    <c:numCache>
                      <c:formatCode>_(* #\ ##0_);_(* \(#\ ##0\);_(* "-"??_);_(@_)</c:formatCode>
                      <c:ptCount val="12"/>
                      <c:pt idx="0">
                        <c:v>66077</c:v>
                      </c:pt>
                      <c:pt idx="1">
                        <c:v>67209</c:v>
                      </c:pt>
                      <c:pt idx="2">
                        <c:v>68332</c:v>
                      </c:pt>
                      <c:pt idx="3">
                        <c:v>67738</c:v>
                      </c:pt>
                      <c:pt idx="4">
                        <c:v>69880</c:v>
                      </c:pt>
                      <c:pt idx="5">
                        <c:v>71102</c:v>
                      </c:pt>
                      <c:pt idx="6">
                        <c:v>72006</c:v>
                      </c:pt>
                      <c:pt idx="7">
                        <c:v>72685</c:v>
                      </c:pt>
                      <c:pt idx="8">
                        <c:v>72696</c:v>
                      </c:pt>
                      <c:pt idx="9">
                        <c:v>74390</c:v>
                      </c:pt>
                      <c:pt idx="10">
                        <c:v>75471</c:v>
                      </c:pt>
                      <c:pt idx="11">
                        <c:v>75906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0-6427-4F55-BF89-0CF2ED797B53}"/>
                  </c:ext>
                </c:extLst>
              </c15:ser>
            </c15:filteredLineSeries>
            <c15:filteredLineSeries>
              <c15:ser>
                <c:idx val="17"/>
                <c:order val="1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evol!$A$22:$C$22</c15:sqref>
                        </c15:formulaRef>
                      </c:ext>
                    </c:extLst>
                    <c:strCache>
                      <c:ptCount val="3"/>
                      <c:pt idx="0">
                        <c:v>Public et privé</c:v>
                      </c:pt>
                      <c:pt idx="1">
                        <c:v>Nb</c:v>
                      </c:pt>
                      <c:pt idx="2">
                        <c:v>Externes</c:v>
                      </c:pt>
                    </c:strCache>
                  </c:strRef>
                </c:tx>
                <c:spPr>
                  <a:ln w="28575" cap="rnd">
                    <a:solidFill>
                      <a:schemeClr val="accent6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9525">
                      <a:solidFill>
                        <a:schemeClr val="accent6">
                          <a:lumMod val="80000"/>
                          <a:lumOff val="20000"/>
                        </a:schemeClr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evol!$D$4:$O$4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2008</c:v>
                      </c:pt>
                      <c:pt idx="1">
                        <c:v>2009</c:v>
                      </c:pt>
                      <c:pt idx="2">
                        <c:v>2010</c:v>
                      </c:pt>
                      <c:pt idx="3">
                        <c:v>2011</c:v>
                      </c:pt>
                      <c:pt idx="4">
                        <c:v>2012</c:v>
                      </c:pt>
                      <c:pt idx="5">
                        <c:v>2013</c:v>
                      </c:pt>
                      <c:pt idx="6">
                        <c:v>2014</c:v>
                      </c:pt>
                      <c:pt idx="7">
                        <c:v>2015</c:v>
                      </c:pt>
                      <c:pt idx="8">
                        <c:v>2016</c:v>
                      </c:pt>
                      <c:pt idx="9">
                        <c:v>2017</c:v>
                      </c:pt>
                      <c:pt idx="10">
                        <c:v>2018</c:v>
                      </c:pt>
                      <c:pt idx="11">
                        <c:v>2019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evol!$D$22:$O$22</c15:sqref>
                        </c15:formulaRef>
                      </c:ext>
                    </c:extLst>
                    <c:numCache>
                      <c:formatCode>_(* #\ ##0_);_(* \(#\ ##0\);_(* "-"??_);_(@_)</c:formatCode>
                      <c:ptCount val="12"/>
                      <c:pt idx="0">
                        <c:v>28039</c:v>
                      </c:pt>
                      <c:pt idx="1">
                        <c:v>27201</c:v>
                      </c:pt>
                      <c:pt idx="2">
                        <c:v>26527</c:v>
                      </c:pt>
                      <c:pt idx="3">
                        <c:v>27441</c:v>
                      </c:pt>
                      <c:pt idx="4">
                        <c:v>25920</c:v>
                      </c:pt>
                      <c:pt idx="5">
                        <c:v>25531</c:v>
                      </c:pt>
                      <c:pt idx="6">
                        <c:v>25267</c:v>
                      </c:pt>
                      <c:pt idx="7">
                        <c:v>25539</c:v>
                      </c:pt>
                      <c:pt idx="8">
                        <c:v>26328</c:v>
                      </c:pt>
                      <c:pt idx="9">
                        <c:v>25786</c:v>
                      </c:pt>
                      <c:pt idx="10">
                        <c:v>24764</c:v>
                      </c:pt>
                      <c:pt idx="11">
                        <c:v>24617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6427-4F55-BF89-0CF2ED797B53}"/>
                  </c:ext>
                </c:extLst>
              </c15:ser>
            </c15:filteredLineSeries>
            <c15:filteredLineSeries>
              <c15:ser>
                <c:idx val="18"/>
                <c:order val="1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evol!$A$23:$C$23</c15:sqref>
                        </c15:formulaRef>
                      </c:ext>
                    </c:extLst>
                    <c:strCache>
                      <c:ptCount val="3"/>
                      <c:pt idx="0">
                        <c:v>Public et privé</c:v>
                      </c:pt>
                      <c:pt idx="1">
                        <c:v>Nb</c:v>
                      </c:pt>
                      <c:pt idx="2">
                        <c:v>Internes</c:v>
                      </c:pt>
                    </c:strCache>
                  </c:strRef>
                </c:tx>
                <c:spPr>
                  <a:ln w="28575" cap="rnd">
                    <a:solidFill>
                      <a:schemeClr val="accent1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1">
                        <a:lumMod val="80000"/>
                      </a:schemeClr>
                    </a:solidFill>
                    <a:ln w="9525">
                      <a:solidFill>
                        <a:schemeClr val="accent1">
                          <a:lumMod val="80000"/>
                        </a:schemeClr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evol!$D$4:$O$4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2008</c:v>
                      </c:pt>
                      <c:pt idx="1">
                        <c:v>2009</c:v>
                      </c:pt>
                      <c:pt idx="2">
                        <c:v>2010</c:v>
                      </c:pt>
                      <c:pt idx="3">
                        <c:v>2011</c:v>
                      </c:pt>
                      <c:pt idx="4">
                        <c:v>2012</c:v>
                      </c:pt>
                      <c:pt idx="5">
                        <c:v>2013</c:v>
                      </c:pt>
                      <c:pt idx="6">
                        <c:v>2014</c:v>
                      </c:pt>
                      <c:pt idx="7">
                        <c:v>2015</c:v>
                      </c:pt>
                      <c:pt idx="8">
                        <c:v>2016</c:v>
                      </c:pt>
                      <c:pt idx="9">
                        <c:v>2017</c:v>
                      </c:pt>
                      <c:pt idx="10">
                        <c:v>2018</c:v>
                      </c:pt>
                      <c:pt idx="11">
                        <c:v>2019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evol!$D$23:$O$23</c15:sqref>
                        </c15:formulaRef>
                      </c:ext>
                    </c:extLst>
                    <c:numCache>
                      <c:formatCode>_(* #\ ##0_);_(* \(#\ ##0\);_(* "-"??_);_(@_)</c:formatCode>
                      <c:ptCount val="12"/>
                      <c:pt idx="0">
                        <c:v>8751</c:v>
                      </c:pt>
                      <c:pt idx="1">
                        <c:v>8652</c:v>
                      </c:pt>
                      <c:pt idx="2">
                        <c:v>8742</c:v>
                      </c:pt>
                      <c:pt idx="3">
                        <c:v>8539</c:v>
                      </c:pt>
                      <c:pt idx="4">
                        <c:v>8563</c:v>
                      </c:pt>
                      <c:pt idx="5">
                        <c:v>8487</c:v>
                      </c:pt>
                      <c:pt idx="6">
                        <c:v>8316</c:v>
                      </c:pt>
                      <c:pt idx="7">
                        <c:v>8100</c:v>
                      </c:pt>
                      <c:pt idx="8">
                        <c:v>8088</c:v>
                      </c:pt>
                      <c:pt idx="9">
                        <c:v>7778</c:v>
                      </c:pt>
                      <c:pt idx="10">
                        <c:v>7665</c:v>
                      </c:pt>
                      <c:pt idx="11">
                        <c:v>7578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6427-4F55-BF89-0CF2ED797B53}"/>
                  </c:ext>
                </c:extLst>
              </c15:ser>
            </c15:filteredLineSeries>
            <c15:filteredLineSeries>
              <c15:ser>
                <c:idx val="19"/>
                <c:order val="1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evol!$A$24:$C$24</c15:sqref>
                        </c15:formulaRef>
                      </c:ext>
                    </c:extLst>
                    <c:strCache>
                      <c:ptCount val="3"/>
                      <c:pt idx="0">
                        <c:v>Public et privé</c:v>
                      </c:pt>
                      <c:pt idx="1">
                        <c:v>Nb</c:v>
                      </c:pt>
                      <c:pt idx="2">
                        <c:v>Total</c:v>
                      </c:pt>
                    </c:strCache>
                  </c:strRef>
                </c:tx>
                <c:spPr>
                  <a:ln w="28575" cap="rnd">
                    <a:solidFill>
                      <a:schemeClr val="accent2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2">
                        <a:lumMod val="80000"/>
                      </a:schemeClr>
                    </a:solidFill>
                    <a:ln w="9525">
                      <a:solidFill>
                        <a:schemeClr val="accent2">
                          <a:lumMod val="80000"/>
                        </a:schemeClr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evol!$D$4:$O$4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2008</c:v>
                      </c:pt>
                      <c:pt idx="1">
                        <c:v>2009</c:v>
                      </c:pt>
                      <c:pt idx="2">
                        <c:v>2010</c:v>
                      </c:pt>
                      <c:pt idx="3">
                        <c:v>2011</c:v>
                      </c:pt>
                      <c:pt idx="4">
                        <c:v>2012</c:v>
                      </c:pt>
                      <c:pt idx="5">
                        <c:v>2013</c:v>
                      </c:pt>
                      <c:pt idx="6">
                        <c:v>2014</c:v>
                      </c:pt>
                      <c:pt idx="7">
                        <c:v>2015</c:v>
                      </c:pt>
                      <c:pt idx="8">
                        <c:v>2016</c:v>
                      </c:pt>
                      <c:pt idx="9">
                        <c:v>2017</c:v>
                      </c:pt>
                      <c:pt idx="10">
                        <c:v>2018</c:v>
                      </c:pt>
                      <c:pt idx="11">
                        <c:v>2019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evol!$D$24:$O$24</c15:sqref>
                        </c15:formulaRef>
                      </c:ext>
                    </c:extLst>
                    <c:numCache>
                      <c:formatCode>_(* #\ ##0_);_(* \(#\ ##0\);_(* "-"??_);_(@_)</c:formatCode>
                      <c:ptCount val="12"/>
                      <c:pt idx="0">
                        <c:v>102867</c:v>
                      </c:pt>
                      <c:pt idx="1">
                        <c:v>103062</c:v>
                      </c:pt>
                      <c:pt idx="2">
                        <c:v>103601</c:v>
                      </c:pt>
                      <c:pt idx="3">
                        <c:v>103718</c:v>
                      </c:pt>
                      <c:pt idx="4">
                        <c:v>104363</c:v>
                      </c:pt>
                      <c:pt idx="5">
                        <c:v>105120</c:v>
                      </c:pt>
                      <c:pt idx="6">
                        <c:v>105589</c:v>
                      </c:pt>
                      <c:pt idx="7">
                        <c:v>106324</c:v>
                      </c:pt>
                      <c:pt idx="8">
                        <c:v>107112</c:v>
                      </c:pt>
                      <c:pt idx="9">
                        <c:v>107954</c:v>
                      </c:pt>
                      <c:pt idx="10">
                        <c:v>107900</c:v>
                      </c:pt>
                      <c:pt idx="11">
                        <c:v>108101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6427-4F55-BF89-0CF2ED797B53}"/>
                  </c:ext>
                </c:extLst>
              </c15:ser>
            </c15:filteredLineSeries>
            <c15:filteredLineSeries>
              <c15:ser>
                <c:idx val="20"/>
                <c:order val="2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evol!$A$25:$C$25</c15:sqref>
                        </c15:formulaRef>
                      </c:ext>
                    </c:extLst>
                    <c:strCache>
                      <c:ptCount val="3"/>
                      <c:pt idx="0">
                        <c:v>Public et privé</c:v>
                      </c:pt>
                      <c:pt idx="1">
                        <c:v>%</c:v>
                      </c:pt>
                      <c:pt idx="2">
                        <c:v>Demi-pens.</c:v>
                      </c:pt>
                    </c:strCache>
                  </c:strRef>
                </c:tx>
                <c:spPr>
                  <a:ln w="28575" cap="rnd">
                    <a:solidFill>
                      <a:schemeClr val="accent3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3">
                        <a:lumMod val="80000"/>
                      </a:schemeClr>
                    </a:solidFill>
                    <a:ln w="9525">
                      <a:solidFill>
                        <a:schemeClr val="accent3">
                          <a:lumMod val="80000"/>
                        </a:schemeClr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evol!$D$4:$O$4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2008</c:v>
                      </c:pt>
                      <c:pt idx="1">
                        <c:v>2009</c:v>
                      </c:pt>
                      <c:pt idx="2">
                        <c:v>2010</c:v>
                      </c:pt>
                      <c:pt idx="3">
                        <c:v>2011</c:v>
                      </c:pt>
                      <c:pt idx="4">
                        <c:v>2012</c:v>
                      </c:pt>
                      <c:pt idx="5">
                        <c:v>2013</c:v>
                      </c:pt>
                      <c:pt idx="6">
                        <c:v>2014</c:v>
                      </c:pt>
                      <c:pt idx="7">
                        <c:v>2015</c:v>
                      </c:pt>
                      <c:pt idx="8">
                        <c:v>2016</c:v>
                      </c:pt>
                      <c:pt idx="9">
                        <c:v>2017</c:v>
                      </c:pt>
                      <c:pt idx="10">
                        <c:v>2018</c:v>
                      </c:pt>
                      <c:pt idx="11">
                        <c:v>2019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evol!$D$25:$O$25</c15:sqref>
                        </c15:formulaRef>
                      </c:ext>
                    </c:extLst>
                    <c:numCache>
                      <c:formatCode>0.0</c:formatCode>
                      <c:ptCount val="12"/>
                      <c:pt idx="0">
                        <c:v>64.235371887971851</c:v>
                      </c:pt>
                      <c:pt idx="1">
                        <c:v>65.212202363625778</c:v>
                      </c:pt>
                      <c:pt idx="2">
                        <c:v>65.956892307989307</c:v>
                      </c:pt>
                      <c:pt idx="3">
                        <c:v>65.309782294298003</c:v>
                      </c:pt>
                      <c:pt idx="4">
                        <c:v>66.958596437434721</c:v>
                      </c:pt>
                      <c:pt idx="5">
                        <c:v>67.638888888888886</c:v>
                      </c:pt>
                      <c:pt idx="6">
                        <c:v>68.194603604542138</c:v>
                      </c:pt>
                      <c:pt idx="7">
                        <c:v>68.400000000000006</c:v>
                      </c:pt>
                      <c:pt idx="8">
                        <c:v>67.900000000000006</c:v>
                      </c:pt>
                      <c:pt idx="9">
                        <c:v>68.900000000000006</c:v>
                      </c:pt>
                      <c:pt idx="10">
                        <c:v>69.900000000000006</c:v>
                      </c:pt>
                      <c:pt idx="11">
                        <c:v>70.2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4-6427-4F55-BF89-0CF2ED797B53}"/>
                  </c:ext>
                </c:extLst>
              </c15:ser>
            </c15:filteredLineSeries>
            <c15:filteredLineSeries>
              <c15:ser>
                <c:idx val="21"/>
                <c:order val="2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evol!$A$26:$C$26</c15:sqref>
                        </c15:formulaRef>
                      </c:ext>
                    </c:extLst>
                    <c:strCache>
                      <c:ptCount val="3"/>
                      <c:pt idx="0">
                        <c:v>Public et privé</c:v>
                      </c:pt>
                      <c:pt idx="1">
                        <c:v>%</c:v>
                      </c:pt>
                      <c:pt idx="2">
                        <c:v>Externes</c:v>
                      </c:pt>
                    </c:strCache>
                  </c:strRef>
                </c:tx>
                <c:spPr>
                  <a:ln w="28575" cap="rnd">
                    <a:solidFill>
                      <a:schemeClr val="accent4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4">
                        <a:lumMod val="80000"/>
                      </a:schemeClr>
                    </a:solidFill>
                    <a:ln w="9525">
                      <a:solidFill>
                        <a:schemeClr val="accent4">
                          <a:lumMod val="80000"/>
                        </a:schemeClr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evol!$D$4:$O$4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2008</c:v>
                      </c:pt>
                      <c:pt idx="1">
                        <c:v>2009</c:v>
                      </c:pt>
                      <c:pt idx="2">
                        <c:v>2010</c:v>
                      </c:pt>
                      <c:pt idx="3">
                        <c:v>2011</c:v>
                      </c:pt>
                      <c:pt idx="4">
                        <c:v>2012</c:v>
                      </c:pt>
                      <c:pt idx="5">
                        <c:v>2013</c:v>
                      </c:pt>
                      <c:pt idx="6">
                        <c:v>2014</c:v>
                      </c:pt>
                      <c:pt idx="7">
                        <c:v>2015</c:v>
                      </c:pt>
                      <c:pt idx="8">
                        <c:v>2016</c:v>
                      </c:pt>
                      <c:pt idx="9">
                        <c:v>2017</c:v>
                      </c:pt>
                      <c:pt idx="10">
                        <c:v>2018</c:v>
                      </c:pt>
                      <c:pt idx="11">
                        <c:v>2019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evol!$D$26:$O$26</c15:sqref>
                        </c15:formulaRef>
                      </c:ext>
                    </c:extLst>
                    <c:numCache>
                      <c:formatCode>0.0</c:formatCode>
                      <c:ptCount val="12"/>
                      <c:pt idx="0">
                        <c:v>27.257526709245923</c:v>
                      </c:pt>
                      <c:pt idx="1">
                        <c:v>26.392850905280319</c:v>
                      </c:pt>
                      <c:pt idx="2">
                        <c:v>25.604965203038581</c:v>
                      </c:pt>
                      <c:pt idx="3">
                        <c:v>26.457316955591121</c:v>
                      </c:pt>
                      <c:pt idx="4">
                        <c:v>24.836388375190442</c:v>
                      </c:pt>
                      <c:pt idx="5">
                        <c:v>24.287480974124808</c:v>
                      </c:pt>
                      <c:pt idx="6">
                        <c:v>23.92957599749974</c:v>
                      </c:pt>
                      <c:pt idx="7">
                        <c:v>24</c:v>
                      </c:pt>
                      <c:pt idx="8">
                        <c:v>24.6</c:v>
                      </c:pt>
                      <c:pt idx="9">
                        <c:v>23.9</c:v>
                      </c:pt>
                      <c:pt idx="10">
                        <c:v>23</c:v>
                      </c:pt>
                      <c:pt idx="11">
                        <c:v>22.8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5-6427-4F55-BF89-0CF2ED797B53}"/>
                  </c:ext>
                </c:extLst>
              </c15:ser>
            </c15:filteredLineSeries>
            <c15:filteredLineSeries>
              <c15:ser>
                <c:idx val="22"/>
                <c:order val="2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evol!$A$27:$C$27</c15:sqref>
                        </c15:formulaRef>
                      </c:ext>
                    </c:extLst>
                    <c:strCache>
                      <c:ptCount val="3"/>
                      <c:pt idx="0">
                        <c:v>Public et privé</c:v>
                      </c:pt>
                      <c:pt idx="1">
                        <c:v>%</c:v>
                      </c:pt>
                      <c:pt idx="2">
                        <c:v>Internes</c:v>
                      </c:pt>
                    </c:strCache>
                  </c:strRef>
                </c:tx>
                <c:spPr>
                  <a:ln w="28575" cap="rnd">
                    <a:solidFill>
                      <a:schemeClr val="accent5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5">
                        <a:lumMod val="80000"/>
                      </a:schemeClr>
                    </a:solidFill>
                    <a:ln w="9525">
                      <a:solidFill>
                        <a:schemeClr val="accent5">
                          <a:lumMod val="80000"/>
                        </a:schemeClr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evol!$D$4:$O$4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2008</c:v>
                      </c:pt>
                      <c:pt idx="1">
                        <c:v>2009</c:v>
                      </c:pt>
                      <c:pt idx="2">
                        <c:v>2010</c:v>
                      </c:pt>
                      <c:pt idx="3">
                        <c:v>2011</c:v>
                      </c:pt>
                      <c:pt idx="4">
                        <c:v>2012</c:v>
                      </c:pt>
                      <c:pt idx="5">
                        <c:v>2013</c:v>
                      </c:pt>
                      <c:pt idx="6">
                        <c:v>2014</c:v>
                      </c:pt>
                      <c:pt idx="7">
                        <c:v>2015</c:v>
                      </c:pt>
                      <c:pt idx="8">
                        <c:v>2016</c:v>
                      </c:pt>
                      <c:pt idx="9">
                        <c:v>2017</c:v>
                      </c:pt>
                      <c:pt idx="10">
                        <c:v>2018</c:v>
                      </c:pt>
                      <c:pt idx="11">
                        <c:v>2019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evol!$D$27:$O$27</c15:sqref>
                        </c15:formulaRef>
                      </c:ext>
                    </c:extLst>
                    <c:numCache>
                      <c:formatCode>0.0</c:formatCode>
                      <c:ptCount val="12"/>
                      <c:pt idx="0">
                        <c:v>8.5071014027822329</c:v>
                      </c:pt>
                      <c:pt idx="1">
                        <c:v>8.3949467310939045</c:v>
                      </c:pt>
                      <c:pt idx="2">
                        <c:v>8.4381424889721135</c:v>
                      </c:pt>
                      <c:pt idx="3">
                        <c:v>8.2329007501108773</c:v>
                      </c:pt>
                      <c:pt idx="4">
                        <c:v>8.2050151873748352</c:v>
                      </c:pt>
                      <c:pt idx="5">
                        <c:v>8.0736301369863011</c:v>
                      </c:pt>
                      <c:pt idx="6">
                        <c:v>7.8758203979581207</c:v>
                      </c:pt>
                      <c:pt idx="7">
                        <c:v>7.6</c:v>
                      </c:pt>
                      <c:pt idx="8">
                        <c:v>7.6</c:v>
                      </c:pt>
                      <c:pt idx="9">
                        <c:v>7.2</c:v>
                      </c:pt>
                      <c:pt idx="10">
                        <c:v>7.1</c:v>
                      </c:pt>
                      <c:pt idx="11">
                        <c:v>7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6-6427-4F55-BF89-0CF2ED797B53}"/>
                  </c:ext>
                </c:extLst>
              </c15:ser>
            </c15:filteredLineSeries>
            <c15:filteredLineSeries>
              <c15:ser>
                <c:idx val="23"/>
                <c:order val="2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evol!$A$28:$C$28</c15:sqref>
                        </c15:formulaRef>
                      </c:ext>
                    </c:extLst>
                    <c:strCache>
                      <c:ptCount val="3"/>
                      <c:pt idx="0">
                        <c:v>Public et privé</c:v>
                      </c:pt>
                      <c:pt idx="1">
                        <c:v>%</c:v>
                      </c:pt>
                      <c:pt idx="2">
                        <c:v>Total</c:v>
                      </c:pt>
                    </c:strCache>
                  </c:strRef>
                </c:tx>
                <c:spPr>
                  <a:ln w="28575" cap="rnd">
                    <a:solidFill>
                      <a:schemeClr val="accent6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6">
                        <a:lumMod val="80000"/>
                      </a:schemeClr>
                    </a:solidFill>
                    <a:ln w="9525">
                      <a:solidFill>
                        <a:schemeClr val="accent6">
                          <a:lumMod val="80000"/>
                        </a:schemeClr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evol!$D$4:$O$4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2008</c:v>
                      </c:pt>
                      <c:pt idx="1">
                        <c:v>2009</c:v>
                      </c:pt>
                      <c:pt idx="2">
                        <c:v>2010</c:v>
                      </c:pt>
                      <c:pt idx="3">
                        <c:v>2011</c:v>
                      </c:pt>
                      <c:pt idx="4">
                        <c:v>2012</c:v>
                      </c:pt>
                      <c:pt idx="5">
                        <c:v>2013</c:v>
                      </c:pt>
                      <c:pt idx="6">
                        <c:v>2014</c:v>
                      </c:pt>
                      <c:pt idx="7">
                        <c:v>2015</c:v>
                      </c:pt>
                      <c:pt idx="8">
                        <c:v>2016</c:v>
                      </c:pt>
                      <c:pt idx="9">
                        <c:v>2017</c:v>
                      </c:pt>
                      <c:pt idx="10">
                        <c:v>2018</c:v>
                      </c:pt>
                      <c:pt idx="11">
                        <c:v>2019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evol!$D$28:$O$28</c15:sqref>
                        </c15:formulaRef>
                      </c:ext>
                    </c:extLst>
                    <c:numCache>
                      <c:formatCode>0</c:formatCode>
                      <c:ptCount val="12"/>
                      <c:pt idx="0">
                        <c:v>100</c:v>
                      </c:pt>
                      <c:pt idx="1">
                        <c:v>100</c:v>
                      </c:pt>
                      <c:pt idx="2">
                        <c:v>100</c:v>
                      </c:pt>
                      <c:pt idx="3">
                        <c:v>100</c:v>
                      </c:pt>
                      <c:pt idx="4">
                        <c:v>100</c:v>
                      </c:pt>
                      <c:pt idx="5">
                        <c:v>100</c:v>
                      </c:pt>
                      <c:pt idx="6">
                        <c:v>100</c:v>
                      </c:pt>
                      <c:pt idx="7">
                        <c:v>100</c:v>
                      </c:pt>
                      <c:pt idx="8">
                        <c:v>100</c:v>
                      </c:pt>
                      <c:pt idx="9">
                        <c:v>100</c:v>
                      </c:pt>
                      <c:pt idx="10">
                        <c:v>100</c:v>
                      </c:pt>
                      <c:pt idx="11">
                        <c:v>100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7-6427-4F55-BF89-0CF2ED797B53}"/>
                  </c:ext>
                </c:extLst>
              </c15:ser>
            </c15:filteredLineSeries>
          </c:ext>
        </c:extLst>
      </c:lineChart>
      <c:catAx>
        <c:axId val="129658595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96583871"/>
        <c:crosses val="autoZero"/>
        <c:auto val="1"/>
        <c:lblAlgn val="ctr"/>
        <c:lblOffset val="100"/>
        <c:noMultiLvlLbl val="0"/>
      </c:catAx>
      <c:valAx>
        <c:axId val="12965838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bg2">
                  <a:lumMod val="7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bg2">
                  <a:lumMod val="90000"/>
                </a:schemeClr>
              </a:solidFill>
              <a:round/>
            </a:ln>
            <a:effectLst/>
          </c:spPr>
        </c:min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9658595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4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18</xdr:row>
      <xdr:rowOff>171450</xdr:rowOff>
    </xdr:from>
    <xdr:to>
      <xdr:col>5</xdr:col>
      <xdr:colOff>714375</xdr:colOff>
      <xdr:row>33</xdr:row>
      <xdr:rowOff>19050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238125</xdr:colOff>
      <xdr:row>2</xdr:row>
      <xdr:rowOff>180975</xdr:rowOff>
    </xdr:from>
    <xdr:to>
      <xdr:col>22</xdr:col>
      <xdr:colOff>647700</xdr:colOff>
      <xdr:row>20</xdr:row>
      <xdr:rowOff>85725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</sheetPr>
  <dimension ref="A1:E14"/>
  <sheetViews>
    <sheetView showGridLines="0" tabSelected="1" workbookViewId="0"/>
  </sheetViews>
  <sheetFormatPr baseColWidth="10" defaultRowHeight="15" x14ac:dyDescent="0.25"/>
  <cols>
    <col min="1" max="16384" width="11.42578125" style="555"/>
  </cols>
  <sheetData>
    <row r="1" spans="1:5" ht="22.5" x14ac:dyDescent="0.3">
      <c r="A1" s="6" t="s">
        <v>437</v>
      </c>
    </row>
    <row r="2" spans="1:5" ht="20.25" thickBot="1" x14ac:dyDescent="0.35">
      <c r="A2" s="4" t="s">
        <v>438</v>
      </c>
      <c r="B2" s="4"/>
      <c r="C2" s="4"/>
      <c r="D2" s="4"/>
      <c r="E2" s="4"/>
    </row>
    <row r="3" spans="1:5" ht="15.75" thickTop="1" x14ac:dyDescent="0.25">
      <c r="A3" s="5" t="s">
        <v>439</v>
      </c>
    </row>
    <row r="4" spans="1:5" x14ac:dyDescent="0.25">
      <c r="A4" s="5" t="s">
        <v>518</v>
      </c>
    </row>
    <row r="6" spans="1:5" x14ac:dyDescent="0.25">
      <c r="A6" s="564" t="s">
        <v>566</v>
      </c>
    </row>
    <row r="7" spans="1:5" s="557" customFormat="1" ht="12.75" x14ac:dyDescent="0.2">
      <c r="A7" s="557" t="s">
        <v>519</v>
      </c>
    </row>
    <row r="8" spans="1:5" x14ac:dyDescent="0.25">
      <c r="A8" s="556" t="s">
        <v>520</v>
      </c>
    </row>
    <row r="9" spans="1:5" x14ac:dyDescent="0.25">
      <c r="A9" s="556"/>
    </row>
    <row r="10" spans="1:5" x14ac:dyDescent="0.25">
      <c r="A10" s="556" t="s">
        <v>440</v>
      </c>
    </row>
    <row r="11" spans="1:5" x14ac:dyDescent="0.25">
      <c r="A11" s="556" t="s">
        <v>521</v>
      </c>
    </row>
    <row r="12" spans="1:5" x14ac:dyDescent="0.25">
      <c r="A12" s="556" t="s">
        <v>441</v>
      </c>
    </row>
    <row r="13" spans="1:5" x14ac:dyDescent="0.25">
      <c r="A13" s="556" t="s">
        <v>442</v>
      </c>
    </row>
    <row r="14" spans="1:5" x14ac:dyDescent="0.25">
      <c r="A14" s="556" t="s">
        <v>443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</sheetPr>
  <dimension ref="A1:I17"/>
  <sheetViews>
    <sheetView showGridLines="0" workbookViewId="0">
      <selection activeCell="K8" sqref="K8"/>
    </sheetView>
  </sheetViews>
  <sheetFormatPr baseColWidth="10" defaultRowHeight="15" x14ac:dyDescent="0.25"/>
  <cols>
    <col min="1" max="1" width="12.85546875" customWidth="1"/>
    <col min="2" max="9" width="9.28515625" customWidth="1"/>
  </cols>
  <sheetData>
    <row r="1" spans="1:9" ht="18" x14ac:dyDescent="0.25">
      <c r="A1" s="11" t="s">
        <v>447</v>
      </c>
    </row>
    <row r="2" spans="1:9" ht="15.75" x14ac:dyDescent="0.25">
      <c r="A2" s="7" t="s">
        <v>565</v>
      </c>
    </row>
    <row r="3" spans="1:9" ht="15.75" x14ac:dyDescent="0.25">
      <c r="A3" s="7"/>
    </row>
    <row r="4" spans="1:9" x14ac:dyDescent="0.25">
      <c r="A4" s="332"/>
      <c r="B4" s="565" t="s">
        <v>144</v>
      </c>
      <c r="C4" s="566"/>
      <c r="D4" s="566"/>
      <c r="E4" s="567"/>
      <c r="F4" s="566" t="s">
        <v>145</v>
      </c>
      <c r="G4" s="566"/>
      <c r="H4" s="566"/>
      <c r="I4" s="567"/>
    </row>
    <row r="5" spans="1:9" x14ac:dyDescent="0.25">
      <c r="A5" s="333"/>
      <c r="B5" s="331" t="s">
        <v>0</v>
      </c>
      <c r="C5" s="331" t="s">
        <v>143</v>
      </c>
      <c r="D5" s="331" t="s">
        <v>2</v>
      </c>
      <c r="E5" s="331" t="s">
        <v>444</v>
      </c>
      <c r="F5" s="331" t="s">
        <v>0</v>
      </c>
      <c r="G5" s="331" t="s">
        <v>143</v>
      </c>
      <c r="H5" s="331" t="s">
        <v>2</v>
      </c>
      <c r="I5" s="340" t="s">
        <v>444</v>
      </c>
    </row>
    <row r="6" spans="1:9" x14ac:dyDescent="0.25">
      <c r="A6" s="8" t="s">
        <v>445</v>
      </c>
      <c r="B6" s="334">
        <v>6559</v>
      </c>
      <c r="C6" s="334">
        <v>64239</v>
      </c>
      <c r="D6" s="334">
        <v>14265</v>
      </c>
      <c r="E6" s="334">
        <v>85063</v>
      </c>
      <c r="F6" s="335">
        <v>7.7</v>
      </c>
      <c r="G6" s="335">
        <v>75.5</v>
      </c>
      <c r="H6" s="335">
        <v>16.8</v>
      </c>
      <c r="I6" s="334">
        <v>100</v>
      </c>
    </row>
    <row r="7" spans="1:9" x14ac:dyDescent="0.25">
      <c r="A7" s="9" t="s">
        <v>446</v>
      </c>
      <c r="B7" s="336">
        <v>1106</v>
      </c>
      <c r="C7" s="336">
        <v>11232</v>
      </c>
      <c r="D7" s="336">
        <v>10499</v>
      </c>
      <c r="E7" s="336">
        <v>22837</v>
      </c>
      <c r="F7" s="337">
        <v>4.8</v>
      </c>
      <c r="G7" s="337">
        <v>49.2</v>
      </c>
      <c r="H7" s="337">
        <v>46</v>
      </c>
      <c r="I7" s="336">
        <v>100</v>
      </c>
    </row>
    <row r="8" spans="1:9" x14ac:dyDescent="0.25">
      <c r="A8" s="10" t="s">
        <v>439</v>
      </c>
      <c r="B8" s="338">
        <v>7665</v>
      </c>
      <c r="C8" s="338">
        <v>75471</v>
      </c>
      <c r="D8" s="338">
        <v>24764</v>
      </c>
      <c r="E8" s="338">
        <v>107900</v>
      </c>
      <c r="F8" s="339">
        <v>7.1</v>
      </c>
      <c r="G8" s="339">
        <v>69.900000000000006</v>
      </c>
      <c r="H8" s="339">
        <v>23</v>
      </c>
      <c r="I8" s="338">
        <v>100</v>
      </c>
    </row>
    <row r="11" spans="1:9" ht="15.75" x14ac:dyDescent="0.25">
      <c r="A11" s="7" t="s">
        <v>518</v>
      </c>
    </row>
    <row r="13" spans="1:9" x14ac:dyDescent="0.25">
      <c r="A13" s="332"/>
      <c r="B13" s="565" t="s">
        <v>144</v>
      </c>
      <c r="C13" s="566"/>
      <c r="D13" s="566"/>
      <c r="E13" s="567"/>
      <c r="F13" s="566" t="s">
        <v>145</v>
      </c>
      <c r="G13" s="566"/>
      <c r="H13" s="566"/>
      <c r="I13" s="567"/>
    </row>
    <row r="14" spans="1:9" x14ac:dyDescent="0.25">
      <c r="A14" s="333"/>
      <c r="B14" s="331" t="s">
        <v>0</v>
      </c>
      <c r="C14" s="331" t="s">
        <v>143</v>
      </c>
      <c r="D14" s="331" t="s">
        <v>2</v>
      </c>
      <c r="E14" s="331" t="s">
        <v>444</v>
      </c>
      <c r="F14" s="331" t="s">
        <v>0</v>
      </c>
      <c r="G14" s="331" t="s">
        <v>143</v>
      </c>
      <c r="H14" s="331" t="s">
        <v>2</v>
      </c>
      <c r="I14" s="340" t="s">
        <v>444</v>
      </c>
    </row>
    <row r="15" spans="1:9" x14ac:dyDescent="0.25">
      <c r="A15" s="8" t="s">
        <v>445</v>
      </c>
      <c r="B15" s="334">
        <v>6489</v>
      </c>
      <c r="C15" s="334">
        <v>64469</v>
      </c>
      <c r="D15" s="334">
        <v>14286</v>
      </c>
      <c r="E15" s="334">
        <v>85244</v>
      </c>
      <c r="F15" s="335">
        <v>7.6</v>
      </c>
      <c r="G15" s="335">
        <v>75.599999999999994</v>
      </c>
      <c r="H15" s="335">
        <v>16.8</v>
      </c>
      <c r="I15" s="334">
        <v>100</v>
      </c>
    </row>
    <row r="16" spans="1:9" x14ac:dyDescent="0.25">
      <c r="A16" s="9" t="s">
        <v>446</v>
      </c>
      <c r="B16" s="336">
        <v>1089</v>
      </c>
      <c r="C16" s="336">
        <v>11437</v>
      </c>
      <c r="D16" s="336">
        <v>10331</v>
      </c>
      <c r="E16" s="336">
        <v>22857</v>
      </c>
      <c r="F16" s="337">
        <v>4.8</v>
      </c>
      <c r="G16" s="337">
        <v>50</v>
      </c>
      <c r="H16" s="337">
        <v>45.2</v>
      </c>
      <c r="I16" s="336">
        <v>100</v>
      </c>
    </row>
    <row r="17" spans="1:9" x14ac:dyDescent="0.25">
      <c r="A17" s="10" t="s">
        <v>439</v>
      </c>
      <c r="B17" s="338">
        <v>7578</v>
      </c>
      <c r="C17" s="338">
        <v>75906</v>
      </c>
      <c r="D17" s="338">
        <v>24617</v>
      </c>
      <c r="E17" s="338">
        <v>108101</v>
      </c>
      <c r="F17" s="339">
        <v>7</v>
      </c>
      <c r="G17" s="339">
        <v>70.2</v>
      </c>
      <c r="H17" s="339">
        <v>22.8</v>
      </c>
      <c r="I17" s="338">
        <v>100</v>
      </c>
    </row>
  </sheetData>
  <mergeCells count="4">
    <mergeCell ref="B4:E4"/>
    <mergeCell ref="F4:I4"/>
    <mergeCell ref="B13:E13"/>
    <mergeCell ref="F13:I1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</sheetPr>
  <dimension ref="A1:O29"/>
  <sheetViews>
    <sheetView showGridLines="0" workbookViewId="0">
      <selection activeCell="H8" sqref="H8"/>
    </sheetView>
  </sheetViews>
  <sheetFormatPr baseColWidth="10" defaultRowHeight="15" x14ac:dyDescent="0.25"/>
  <cols>
    <col min="1" max="1" width="3.140625" customWidth="1"/>
    <col min="2" max="2" width="3.5703125" customWidth="1"/>
    <col min="3" max="3" width="7.7109375" bestFit="1" customWidth="1"/>
    <col min="4" max="4" width="6.5703125" bestFit="1" customWidth="1"/>
    <col min="5" max="15" width="6.5703125" customWidth="1"/>
  </cols>
  <sheetData>
    <row r="1" spans="1:15" ht="18" x14ac:dyDescent="0.25">
      <c r="A1" s="11" t="s">
        <v>448</v>
      </c>
      <c r="B1" s="12"/>
      <c r="C1" s="12"/>
      <c r="D1" s="13"/>
      <c r="E1" s="13"/>
      <c r="F1" s="13"/>
      <c r="G1" s="13"/>
      <c r="H1" s="13"/>
      <c r="I1" s="13"/>
      <c r="J1" s="13"/>
      <c r="K1" s="13"/>
      <c r="L1" s="13"/>
      <c r="M1" s="13"/>
      <c r="N1" s="12"/>
      <c r="O1" s="12"/>
    </row>
    <row r="2" spans="1:15" ht="15.75" x14ac:dyDescent="0.25">
      <c r="A2" s="7" t="s">
        <v>559</v>
      </c>
      <c r="B2" s="12"/>
      <c r="C2" s="12"/>
      <c r="D2" s="13"/>
      <c r="E2" s="13"/>
      <c r="F2" s="13"/>
      <c r="G2" s="13"/>
      <c r="H2" s="13"/>
      <c r="I2" s="13"/>
      <c r="J2" s="13"/>
      <c r="K2" s="13"/>
      <c r="L2" s="13"/>
      <c r="M2" s="13"/>
      <c r="N2" s="12"/>
      <c r="O2" s="12"/>
    </row>
    <row r="3" spans="1:15" x14ac:dyDescent="0.25">
      <c r="A3" s="12"/>
      <c r="B3" s="12"/>
      <c r="C3" s="12"/>
      <c r="D3" s="13"/>
      <c r="E3" s="13"/>
      <c r="F3" s="13"/>
      <c r="G3" s="13"/>
      <c r="H3" s="13"/>
      <c r="I3" s="13"/>
      <c r="J3" s="13"/>
      <c r="K3" s="13"/>
      <c r="L3" s="13"/>
      <c r="M3" s="13"/>
      <c r="N3" s="12"/>
      <c r="O3" s="12"/>
    </row>
    <row r="4" spans="1:15" x14ac:dyDescent="0.25">
      <c r="A4" s="341"/>
      <c r="B4" s="341"/>
      <c r="C4" s="342"/>
      <c r="D4" s="14">
        <v>2008</v>
      </c>
      <c r="E4" s="14">
        <v>2009</v>
      </c>
      <c r="F4" s="14">
        <v>2010</v>
      </c>
      <c r="G4" s="14">
        <v>2011</v>
      </c>
      <c r="H4" s="14">
        <v>2012</v>
      </c>
      <c r="I4" s="14">
        <v>2013</v>
      </c>
      <c r="J4" s="14">
        <v>2014</v>
      </c>
      <c r="K4" s="14">
        <v>2015</v>
      </c>
      <c r="L4" s="14">
        <v>2016</v>
      </c>
      <c r="M4" s="14">
        <v>2017</v>
      </c>
      <c r="N4" s="14">
        <v>2018</v>
      </c>
      <c r="O4" s="14">
        <v>2019</v>
      </c>
    </row>
    <row r="5" spans="1:15" x14ac:dyDescent="0.25">
      <c r="A5" s="568" t="s">
        <v>445</v>
      </c>
      <c r="B5" s="329" t="s">
        <v>449</v>
      </c>
      <c r="C5" s="15" t="s">
        <v>143</v>
      </c>
      <c r="D5" s="16">
        <v>56149</v>
      </c>
      <c r="E5" s="16">
        <v>57321</v>
      </c>
      <c r="F5" s="17">
        <v>58376</v>
      </c>
      <c r="G5" s="18">
        <v>57767</v>
      </c>
      <c r="H5" s="16">
        <v>59721</v>
      </c>
      <c r="I5" s="16">
        <v>61227</v>
      </c>
      <c r="J5" s="17">
        <v>61904</v>
      </c>
      <c r="K5" s="19">
        <v>62465</v>
      </c>
      <c r="L5" s="19">
        <v>62985</v>
      </c>
      <c r="M5" s="19">
        <v>64133</v>
      </c>
      <c r="N5" s="19">
        <v>64239</v>
      </c>
      <c r="O5" s="19">
        <v>64469</v>
      </c>
    </row>
    <row r="6" spans="1:15" x14ac:dyDescent="0.25">
      <c r="A6" s="569"/>
      <c r="B6" s="330"/>
      <c r="C6" s="20" t="s">
        <v>2</v>
      </c>
      <c r="D6" s="21">
        <v>16594</v>
      </c>
      <c r="E6" s="21">
        <v>15727</v>
      </c>
      <c r="F6" s="22">
        <v>15538</v>
      </c>
      <c r="G6" s="23">
        <v>16802</v>
      </c>
      <c r="H6" s="21">
        <v>15373</v>
      </c>
      <c r="I6" s="21">
        <v>14932</v>
      </c>
      <c r="J6" s="22">
        <v>14859</v>
      </c>
      <c r="K6" s="24">
        <v>14922</v>
      </c>
      <c r="L6" s="24">
        <v>14923</v>
      </c>
      <c r="M6" s="24">
        <v>14562</v>
      </c>
      <c r="N6" s="24">
        <v>14265</v>
      </c>
      <c r="O6" s="24">
        <v>14286</v>
      </c>
    </row>
    <row r="7" spans="1:15" x14ac:dyDescent="0.25">
      <c r="A7" s="569"/>
      <c r="B7" s="330"/>
      <c r="C7" s="20" t="s">
        <v>0</v>
      </c>
      <c r="D7" s="21">
        <v>7163</v>
      </c>
      <c r="E7" s="21">
        <v>7150</v>
      </c>
      <c r="F7" s="22">
        <v>7308</v>
      </c>
      <c r="G7" s="23">
        <v>7073</v>
      </c>
      <c r="H7" s="21">
        <v>7184</v>
      </c>
      <c r="I7" s="21">
        <v>7169</v>
      </c>
      <c r="J7" s="22">
        <v>7052</v>
      </c>
      <c r="K7" s="24">
        <v>6787</v>
      </c>
      <c r="L7" s="24">
        <v>6819</v>
      </c>
      <c r="M7" s="24">
        <v>6623</v>
      </c>
      <c r="N7" s="24">
        <v>6559</v>
      </c>
      <c r="O7" s="24">
        <v>6489</v>
      </c>
    </row>
    <row r="8" spans="1:15" x14ac:dyDescent="0.25">
      <c r="A8" s="569"/>
      <c r="B8" s="343"/>
      <c r="C8" s="25" t="s">
        <v>3</v>
      </c>
      <c r="D8" s="26">
        <v>79906</v>
      </c>
      <c r="E8" s="26">
        <v>80198</v>
      </c>
      <c r="F8" s="27">
        <v>81222</v>
      </c>
      <c r="G8" s="28">
        <v>81642</v>
      </c>
      <c r="H8" s="26">
        <v>82278</v>
      </c>
      <c r="I8" s="26">
        <v>83328</v>
      </c>
      <c r="J8" s="27">
        <v>83815</v>
      </c>
      <c r="K8" s="29">
        <v>84174</v>
      </c>
      <c r="L8" s="29">
        <v>84727</v>
      </c>
      <c r="M8" s="29">
        <v>85318</v>
      </c>
      <c r="N8" s="29">
        <v>85063</v>
      </c>
      <c r="O8" s="29">
        <v>85244</v>
      </c>
    </row>
    <row r="9" spans="1:15" x14ac:dyDescent="0.25">
      <c r="A9" s="569"/>
      <c r="B9" s="329" t="s">
        <v>145</v>
      </c>
      <c r="C9" s="15" t="s">
        <v>143</v>
      </c>
      <c r="D9" s="30">
        <v>70.27</v>
      </c>
      <c r="E9" s="30">
        <v>71.47</v>
      </c>
      <c r="F9" s="31">
        <v>71.900000000000006</v>
      </c>
      <c r="G9" s="32">
        <v>70.8</v>
      </c>
      <c r="H9" s="30">
        <v>72.599999999999994</v>
      </c>
      <c r="I9" s="30">
        <v>73.5</v>
      </c>
      <c r="J9" s="31">
        <v>73.900000000000006</v>
      </c>
      <c r="K9" s="33">
        <v>74.2</v>
      </c>
      <c r="L9" s="33">
        <v>74.3</v>
      </c>
      <c r="M9" s="33">
        <v>75.2</v>
      </c>
      <c r="N9" s="33">
        <v>75.5</v>
      </c>
      <c r="O9" s="33">
        <v>75.599999999999994</v>
      </c>
    </row>
    <row r="10" spans="1:15" x14ac:dyDescent="0.25">
      <c r="A10" s="569"/>
      <c r="B10" s="330"/>
      <c r="C10" s="20" t="s">
        <v>2</v>
      </c>
      <c r="D10" s="34">
        <v>20.766901108802845</v>
      </c>
      <c r="E10" s="34">
        <v>19.610214718571537</v>
      </c>
      <c r="F10" s="35">
        <v>19.100000000000001</v>
      </c>
      <c r="G10" s="36">
        <v>20.6</v>
      </c>
      <c r="H10" s="34">
        <v>18.7</v>
      </c>
      <c r="I10" s="34">
        <v>17.899999999999999</v>
      </c>
      <c r="J10" s="35">
        <v>17.7</v>
      </c>
      <c r="K10" s="37">
        <v>17.7</v>
      </c>
      <c r="L10" s="37">
        <v>17.600000000000001</v>
      </c>
      <c r="M10" s="37">
        <v>17.100000000000001</v>
      </c>
      <c r="N10" s="37">
        <v>16.8</v>
      </c>
      <c r="O10" s="37">
        <v>16.8</v>
      </c>
    </row>
    <row r="11" spans="1:15" x14ac:dyDescent="0.25">
      <c r="A11" s="569"/>
      <c r="B11" s="330"/>
      <c r="C11" s="20" t="s">
        <v>0</v>
      </c>
      <c r="D11" s="34">
        <v>8.9600000000000009</v>
      </c>
      <c r="E11" s="34">
        <v>8.92</v>
      </c>
      <c r="F11" s="35">
        <v>9</v>
      </c>
      <c r="G11" s="36">
        <v>8.6999999999999993</v>
      </c>
      <c r="H11" s="34">
        <v>8.6999999999999993</v>
      </c>
      <c r="I11" s="34">
        <v>8.6</v>
      </c>
      <c r="J11" s="35">
        <v>8.4</v>
      </c>
      <c r="K11" s="37">
        <v>8.1</v>
      </c>
      <c r="L11" s="37">
        <v>8</v>
      </c>
      <c r="M11" s="37">
        <v>7.8</v>
      </c>
      <c r="N11" s="37">
        <v>7.7</v>
      </c>
      <c r="O11" s="37">
        <v>7.6</v>
      </c>
    </row>
    <row r="12" spans="1:15" x14ac:dyDescent="0.25">
      <c r="A12" s="570"/>
      <c r="B12" s="343"/>
      <c r="C12" s="25" t="s">
        <v>3</v>
      </c>
      <c r="D12" s="38">
        <v>100</v>
      </c>
      <c r="E12" s="38">
        <v>100</v>
      </c>
      <c r="F12" s="39">
        <v>100</v>
      </c>
      <c r="G12" s="40">
        <v>100</v>
      </c>
      <c r="H12" s="38">
        <v>100</v>
      </c>
      <c r="I12" s="38">
        <v>100</v>
      </c>
      <c r="J12" s="39">
        <v>100</v>
      </c>
      <c r="K12" s="41">
        <v>100</v>
      </c>
      <c r="L12" s="41">
        <v>100</v>
      </c>
      <c r="M12" s="41">
        <v>100</v>
      </c>
      <c r="N12" s="41">
        <v>100</v>
      </c>
      <c r="O12" s="41">
        <v>100</v>
      </c>
    </row>
    <row r="13" spans="1:15" x14ac:dyDescent="0.25">
      <c r="A13" s="568" t="s">
        <v>446</v>
      </c>
      <c r="B13" s="329" t="s">
        <v>449</v>
      </c>
      <c r="C13" s="15" t="s">
        <v>143</v>
      </c>
      <c r="D13" s="42">
        <v>9928</v>
      </c>
      <c r="E13" s="42">
        <v>9888</v>
      </c>
      <c r="F13" s="43">
        <v>9956</v>
      </c>
      <c r="G13" s="44">
        <v>9971</v>
      </c>
      <c r="H13" s="42">
        <v>10159</v>
      </c>
      <c r="I13" s="42">
        <v>9875</v>
      </c>
      <c r="J13" s="43">
        <v>10102</v>
      </c>
      <c r="K13" s="45">
        <v>10220</v>
      </c>
      <c r="L13" s="45">
        <v>9711</v>
      </c>
      <c r="M13" s="45">
        <v>10257</v>
      </c>
      <c r="N13" s="45">
        <v>11232</v>
      </c>
      <c r="O13" s="45">
        <v>11437</v>
      </c>
    </row>
    <row r="14" spans="1:15" x14ac:dyDescent="0.25">
      <c r="A14" s="569"/>
      <c r="B14" s="330"/>
      <c r="C14" s="20" t="s">
        <v>2</v>
      </c>
      <c r="D14" s="46">
        <v>11445</v>
      </c>
      <c r="E14" s="46">
        <v>11474</v>
      </c>
      <c r="F14" s="47">
        <v>10989</v>
      </c>
      <c r="G14" s="48">
        <v>10639</v>
      </c>
      <c r="H14" s="46">
        <v>10547</v>
      </c>
      <c r="I14" s="46">
        <v>10599</v>
      </c>
      <c r="J14" s="47">
        <v>10408</v>
      </c>
      <c r="K14" s="49">
        <v>10617</v>
      </c>
      <c r="L14" s="49">
        <v>11405</v>
      </c>
      <c r="M14" s="49">
        <v>11224</v>
      </c>
      <c r="N14" s="49">
        <v>10499</v>
      </c>
      <c r="O14" s="49">
        <v>10331</v>
      </c>
    </row>
    <row r="15" spans="1:15" x14ac:dyDescent="0.25">
      <c r="A15" s="569"/>
      <c r="B15" s="330"/>
      <c r="C15" s="20" t="s">
        <v>0</v>
      </c>
      <c r="D15" s="46">
        <v>1588</v>
      </c>
      <c r="E15" s="46">
        <v>1502</v>
      </c>
      <c r="F15" s="47">
        <v>1434</v>
      </c>
      <c r="G15" s="48">
        <v>1466</v>
      </c>
      <c r="H15" s="46">
        <v>1379</v>
      </c>
      <c r="I15" s="46">
        <v>1318</v>
      </c>
      <c r="J15" s="47">
        <v>1264</v>
      </c>
      <c r="K15" s="49">
        <v>1313</v>
      </c>
      <c r="L15" s="49">
        <v>1269</v>
      </c>
      <c r="M15" s="49">
        <v>1155</v>
      </c>
      <c r="N15" s="49">
        <v>1106</v>
      </c>
      <c r="O15" s="49">
        <v>1089</v>
      </c>
    </row>
    <row r="16" spans="1:15" x14ac:dyDescent="0.25">
      <c r="A16" s="569"/>
      <c r="B16" s="343"/>
      <c r="C16" s="25" t="s">
        <v>3</v>
      </c>
      <c r="D16" s="50">
        <v>22961</v>
      </c>
      <c r="E16" s="50">
        <v>22864</v>
      </c>
      <c r="F16" s="51">
        <v>22379</v>
      </c>
      <c r="G16" s="52">
        <v>22076</v>
      </c>
      <c r="H16" s="50">
        <v>22085</v>
      </c>
      <c r="I16" s="50">
        <v>21792</v>
      </c>
      <c r="J16" s="51">
        <v>21774</v>
      </c>
      <c r="K16" s="53">
        <v>22150</v>
      </c>
      <c r="L16" s="53">
        <v>22385</v>
      </c>
      <c r="M16" s="53">
        <v>22636</v>
      </c>
      <c r="N16" s="53">
        <v>22837</v>
      </c>
      <c r="O16" s="53">
        <v>22857</v>
      </c>
    </row>
    <row r="17" spans="1:15" x14ac:dyDescent="0.25">
      <c r="A17" s="569"/>
      <c r="B17" s="329" t="s">
        <v>145</v>
      </c>
      <c r="C17" s="15" t="s">
        <v>143</v>
      </c>
      <c r="D17" s="30">
        <v>43.2</v>
      </c>
      <c r="E17" s="30">
        <v>43.59</v>
      </c>
      <c r="F17" s="31">
        <v>44.488136199115239</v>
      </c>
      <c r="G17" s="32">
        <v>45.2</v>
      </c>
      <c r="H17" s="30">
        <v>46</v>
      </c>
      <c r="I17" s="30">
        <v>45.3</v>
      </c>
      <c r="J17" s="31">
        <v>46.4</v>
      </c>
      <c r="K17" s="33">
        <v>46.1</v>
      </c>
      <c r="L17" s="33">
        <v>43.4</v>
      </c>
      <c r="M17" s="33">
        <v>45.3</v>
      </c>
      <c r="N17" s="33">
        <v>49.2</v>
      </c>
      <c r="O17" s="33">
        <v>50</v>
      </c>
    </row>
    <row r="18" spans="1:15" x14ac:dyDescent="0.25">
      <c r="A18" s="569"/>
      <c r="B18" s="330"/>
      <c r="C18" s="20" t="s">
        <v>2</v>
      </c>
      <c r="D18" s="34">
        <v>49.845390009145945</v>
      </c>
      <c r="E18" s="34">
        <v>50.183694891532539</v>
      </c>
      <c r="F18" s="35">
        <v>49.104070780642566</v>
      </c>
      <c r="G18" s="36">
        <v>48.2</v>
      </c>
      <c r="H18" s="34">
        <v>47.8</v>
      </c>
      <c r="I18" s="34">
        <v>48.6</v>
      </c>
      <c r="J18" s="35">
        <v>47.8</v>
      </c>
      <c r="K18" s="37">
        <v>47.9</v>
      </c>
      <c r="L18" s="37">
        <v>50.9</v>
      </c>
      <c r="M18" s="37">
        <v>49.6</v>
      </c>
      <c r="N18" s="37">
        <v>46</v>
      </c>
      <c r="O18" s="37">
        <v>45.2</v>
      </c>
    </row>
    <row r="19" spans="1:15" x14ac:dyDescent="0.25">
      <c r="A19" s="569"/>
      <c r="B19" s="330"/>
      <c r="C19" s="20" t="s">
        <v>0</v>
      </c>
      <c r="D19" s="34">
        <v>6.91</v>
      </c>
      <c r="E19" s="34">
        <v>6.62</v>
      </c>
      <c r="F19" s="35">
        <v>6.4</v>
      </c>
      <c r="G19" s="36">
        <v>6.6</v>
      </c>
      <c r="H19" s="34">
        <v>6.2</v>
      </c>
      <c r="I19" s="34">
        <v>6</v>
      </c>
      <c r="J19" s="35">
        <v>5.8</v>
      </c>
      <c r="K19" s="37">
        <v>5.9</v>
      </c>
      <c r="L19" s="37">
        <v>5.7</v>
      </c>
      <c r="M19" s="37">
        <v>5.0999999999999996</v>
      </c>
      <c r="N19" s="37">
        <v>4.8</v>
      </c>
      <c r="O19" s="37">
        <v>4.8</v>
      </c>
    </row>
    <row r="20" spans="1:15" x14ac:dyDescent="0.25">
      <c r="A20" s="570"/>
      <c r="B20" s="343"/>
      <c r="C20" s="25" t="s">
        <v>3</v>
      </c>
      <c r="D20" s="38">
        <v>100</v>
      </c>
      <c r="E20" s="38">
        <v>100</v>
      </c>
      <c r="F20" s="39">
        <v>100</v>
      </c>
      <c r="G20" s="40">
        <v>100</v>
      </c>
      <c r="H20" s="38">
        <v>100</v>
      </c>
      <c r="I20" s="38">
        <v>100</v>
      </c>
      <c r="J20" s="39">
        <v>100</v>
      </c>
      <c r="K20" s="41">
        <v>100</v>
      </c>
      <c r="L20" s="41">
        <v>100</v>
      </c>
      <c r="M20" s="41">
        <v>100</v>
      </c>
      <c r="N20" s="41">
        <v>100</v>
      </c>
      <c r="O20" s="41">
        <v>100</v>
      </c>
    </row>
    <row r="21" spans="1:15" x14ac:dyDescent="0.25">
      <c r="A21" s="568" t="s">
        <v>439</v>
      </c>
      <c r="B21" s="329" t="s">
        <v>449</v>
      </c>
      <c r="C21" s="15" t="s">
        <v>143</v>
      </c>
      <c r="D21" s="42">
        <v>66077</v>
      </c>
      <c r="E21" s="42">
        <v>67209</v>
      </c>
      <c r="F21" s="43">
        <v>68332</v>
      </c>
      <c r="G21" s="44">
        <v>67738</v>
      </c>
      <c r="H21" s="42">
        <v>69880</v>
      </c>
      <c r="I21" s="42">
        <v>71102</v>
      </c>
      <c r="J21" s="43">
        <v>72006</v>
      </c>
      <c r="K21" s="45">
        <v>72685</v>
      </c>
      <c r="L21" s="45">
        <v>72696</v>
      </c>
      <c r="M21" s="45">
        <v>74390</v>
      </c>
      <c r="N21" s="45">
        <v>75471</v>
      </c>
      <c r="O21" s="45">
        <v>75906</v>
      </c>
    </row>
    <row r="22" spans="1:15" x14ac:dyDescent="0.25">
      <c r="A22" s="569"/>
      <c r="B22" s="330"/>
      <c r="C22" s="20" t="s">
        <v>2</v>
      </c>
      <c r="D22" s="46">
        <v>28039</v>
      </c>
      <c r="E22" s="46">
        <v>27201</v>
      </c>
      <c r="F22" s="47">
        <v>26527</v>
      </c>
      <c r="G22" s="48">
        <v>27441</v>
      </c>
      <c r="H22" s="46">
        <v>25920</v>
      </c>
      <c r="I22" s="46">
        <v>25531</v>
      </c>
      <c r="J22" s="47">
        <v>25267</v>
      </c>
      <c r="K22" s="49">
        <v>25539</v>
      </c>
      <c r="L22" s="49">
        <v>26328</v>
      </c>
      <c r="M22" s="49">
        <v>25786</v>
      </c>
      <c r="N22" s="49">
        <v>24764</v>
      </c>
      <c r="O22" s="49">
        <v>24617</v>
      </c>
    </row>
    <row r="23" spans="1:15" x14ac:dyDescent="0.25">
      <c r="A23" s="569"/>
      <c r="B23" s="330"/>
      <c r="C23" s="20" t="s">
        <v>0</v>
      </c>
      <c r="D23" s="54">
        <v>8751</v>
      </c>
      <c r="E23" s="54">
        <v>8652</v>
      </c>
      <c r="F23" s="55">
        <v>8742</v>
      </c>
      <c r="G23" s="56">
        <v>8539</v>
      </c>
      <c r="H23" s="54">
        <v>8563</v>
      </c>
      <c r="I23" s="54">
        <v>8487</v>
      </c>
      <c r="J23" s="55">
        <v>8316</v>
      </c>
      <c r="K23" s="57">
        <v>8100</v>
      </c>
      <c r="L23" s="57">
        <v>8088</v>
      </c>
      <c r="M23" s="57">
        <v>7778</v>
      </c>
      <c r="N23" s="57">
        <v>7665</v>
      </c>
      <c r="O23" s="57">
        <v>7578</v>
      </c>
    </row>
    <row r="24" spans="1:15" x14ac:dyDescent="0.25">
      <c r="A24" s="569"/>
      <c r="B24" s="343"/>
      <c r="C24" s="25" t="s">
        <v>3</v>
      </c>
      <c r="D24" s="50">
        <v>102867</v>
      </c>
      <c r="E24" s="50">
        <v>103062</v>
      </c>
      <c r="F24" s="51">
        <v>103601</v>
      </c>
      <c r="G24" s="52">
        <v>103718</v>
      </c>
      <c r="H24" s="50">
        <v>104363</v>
      </c>
      <c r="I24" s="50">
        <v>105120</v>
      </c>
      <c r="J24" s="51">
        <v>105589</v>
      </c>
      <c r="K24" s="53">
        <v>106324</v>
      </c>
      <c r="L24" s="53">
        <v>107112</v>
      </c>
      <c r="M24" s="53">
        <v>107954</v>
      </c>
      <c r="N24" s="53">
        <v>107900</v>
      </c>
      <c r="O24" s="53">
        <v>108101</v>
      </c>
    </row>
    <row r="25" spans="1:15" x14ac:dyDescent="0.25">
      <c r="A25" s="569"/>
      <c r="B25" s="329" t="s">
        <v>145</v>
      </c>
      <c r="C25" s="15" t="s">
        <v>143</v>
      </c>
      <c r="D25" s="30">
        <v>64.235371887971851</v>
      </c>
      <c r="E25" s="30">
        <v>65.212202363625778</v>
      </c>
      <c r="F25" s="31">
        <v>65.956892307989307</v>
      </c>
      <c r="G25" s="32">
        <v>65.309782294298003</v>
      </c>
      <c r="H25" s="30">
        <v>66.958596437434721</v>
      </c>
      <c r="I25" s="30">
        <v>67.638888888888886</v>
      </c>
      <c r="J25" s="31">
        <v>68.194603604542138</v>
      </c>
      <c r="K25" s="33">
        <v>68.400000000000006</v>
      </c>
      <c r="L25" s="33">
        <v>67.900000000000006</v>
      </c>
      <c r="M25" s="33">
        <v>68.900000000000006</v>
      </c>
      <c r="N25" s="33">
        <v>69.900000000000006</v>
      </c>
      <c r="O25" s="33">
        <v>70.2</v>
      </c>
    </row>
    <row r="26" spans="1:15" x14ac:dyDescent="0.25">
      <c r="A26" s="569"/>
      <c r="B26" s="330"/>
      <c r="C26" s="20" t="s">
        <v>2</v>
      </c>
      <c r="D26" s="34">
        <v>27.257526709245923</v>
      </c>
      <c r="E26" s="34">
        <v>26.392850905280319</v>
      </c>
      <c r="F26" s="35">
        <v>25.604965203038581</v>
      </c>
      <c r="G26" s="36">
        <v>26.457316955591121</v>
      </c>
      <c r="H26" s="34">
        <v>24.836388375190442</v>
      </c>
      <c r="I26" s="34">
        <v>24.287480974124808</v>
      </c>
      <c r="J26" s="35">
        <v>23.92957599749974</v>
      </c>
      <c r="K26" s="37">
        <v>24</v>
      </c>
      <c r="L26" s="37">
        <v>24.6</v>
      </c>
      <c r="M26" s="37">
        <v>23.9</v>
      </c>
      <c r="N26" s="37">
        <v>23</v>
      </c>
      <c r="O26" s="37">
        <v>22.8</v>
      </c>
    </row>
    <row r="27" spans="1:15" x14ac:dyDescent="0.25">
      <c r="A27" s="569"/>
      <c r="B27" s="330"/>
      <c r="C27" s="20" t="s">
        <v>0</v>
      </c>
      <c r="D27" s="34">
        <v>8.5071014027822329</v>
      </c>
      <c r="E27" s="34">
        <v>8.3949467310939045</v>
      </c>
      <c r="F27" s="35">
        <v>8.4381424889721135</v>
      </c>
      <c r="G27" s="36">
        <v>8.2329007501108773</v>
      </c>
      <c r="H27" s="34">
        <v>8.2050151873748352</v>
      </c>
      <c r="I27" s="34">
        <v>8.0736301369863011</v>
      </c>
      <c r="J27" s="35">
        <v>7.8758203979581207</v>
      </c>
      <c r="K27" s="37">
        <v>7.6</v>
      </c>
      <c r="L27" s="37">
        <v>7.6</v>
      </c>
      <c r="M27" s="37">
        <v>7.2</v>
      </c>
      <c r="N27" s="37">
        <v>7.1</v>
      </c>
      <c r="O27" s="37">
        <v>7</v>
      </c>
    </row>
    <row r="28" spans="1:15" x14ac:dyDescent="0.25">
      <c r="A28" s="570"/>
      <c r="B28" s="343"/>
      <c r="C28" s="25" t="s">
        <v>3</v>
      </c>
      <c r="D28" s="38">
        <v>100</v>
      </c>
      <c r="E28" s="38">
        <v>100</v>
      </c>
      <c r="F28" s="39">
        <v>100</v>
      </c>
      <c r="G28" s="40">
        <v>100</v>
      </c>
      <c r="H28" s="38">
        <v>100</v>
      </c>
      <c r="I28" s="38">
        <v>100</v>
      </c>
      <c r="J28" s="39">
        <v>100</v>
      </c>
      <c r="K28" s="41">
        <v>100</v>
      </c>
      <c r="L28" s="41">
        <v>100</v>
      </c>
      <c r="M28" s="41">
        <v>100</v>
      </c>
      <c r="N28" s="41">
        <v>100</v>
      </c>
      <c r="O28" s="41">
        <v>100</v>
      </c>
    </row>
    <row r="29" spans="1:15" x14ac:dyDescent="0.25">
      <c r="A29" s="12"/>
      <c r="B29" s="12"/>
      <c r="C29" s="12"/>
      <c r="D29" s="13"/>
      <c r="E29" s="13"/>
      <c r="F29" s="13"/>
      <c r="G29" s="13"/>
      <c r="H29" s="13"/>
      <c r="I29" s="13"/>
      <c r="J29" s="13"/>
      <c r="K29" s="58"/>
      <c r="L29" s="58"/>
      <c r="M29" s="58"/>
      <c r="N29" s="58"/>
      <c r="O29" s="12"/>
    </row>
  </sheetData>
  <mergeCells count="3">
    <mergeCell ref="A5:A12"/>
    <mergeCell ref="A13:A20"/>
    <mergeCell ref="A21:A28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</sheetPr>
  <dimension ref="A1:K33"/>
  <sheetViews>
    <sheetView showGridLines="0" workbookViewId="0">
      <selection activeCell="M10" sqref="M10"/>
    </sheetView>
  </sheetViews>
  <sheetFormatPr baseColWidth="10" defaultRowHeight="15" x14ac:dyDescent="0.25"/>
  <cols>
    <col min="1" max="1" width="4.140625" customWidth="1"/>
    <col min="2" max="2" width="26.7109375" customWidth="1"/>
    <col min="3" max="11" width="7.7109375" customWidth="1"/>
  </cols>
  <sheetData>
    <row r="1" spans="1:11" s="59" customFormat="1" ht="18" x14ac:dyDescent="0.2">
      <c r="A1" s="11" t="s">
        <v>450</v>
      </c>
    </row>
    <row r="2" spans="1:11" s="59" customFormat="1" ht="15.75" x14ac:dyDescent="0.2">
      <c r="A2" s="7" t="s">
        <v>518</v>
      </c>
    </row>
    <row r="3" spans="1:11" x14ac:dyDescent="0.25">
      <c r="C3" s="572" t="s">
        <v>562</v>
      </c>
      <c r="D3" s="572"/>
      <c r="E3" s="572"/>
      <c r="F3" s="572" t="s">
        <v>560</v>
      </c>
      <c r="G3" s="572"/>
      <c r="H3" s="572"/>
      <c r="I3" s="572" t="s">
        <v>561</v>
      </c>
      <c r="J3" s="572"/>
      <c r="K3" s="572"/>
    </row>
    <row r="4" spans="1:11" x14ac:dyDescent="0.25">
      <c r="A4" s="573" t="s">
        <v>488</v>
      </c>
      <c r="B4" s="574"/>
      <c r="C4" s="132" t="s">
        <v>0</v>
      </c>
      <c r="D4" s="132" t="s">
        <v>143</v>
      </c>
      <c r="E4" s="133" t="s">
        <v>2</v>
      </c>
      <c r="F4" s="132" t="s">
        <v>0</v>
      </c>
      <c r="G4" s="132" t="s">
        <v>143</v>
      </c>
      <c r="H4" s="133" t="s">
        <v>2</v>
      </c>
      <c r="I4" s="132" t="s">
        <v>0</v>
      </c>
      <c r="J4" s="132" t="s">
        <v>143</v>
      </c>
      <c r="K4" s="133" t="s">
        <v>2</v>
      </c>
    </row>
    <row r="5" spans="1:11" x14ac:dyDescent="0.25">
      <c r="A5" s="576" t="s">
        <v>445</v>
      </c>
      <c r="B5" s="148" t="s">
        <v>466</v>
      </c>
      <c r="C5" s="134">
        <v>0.8</v>
      </c>
      <c r="D5" s="135">
        <v>83.2</v>
      </c>
      <c r="E5" s="136">
        <v>16</v>
      </c>
      <c r="F5" s="134">
        <v>0.41107903964210152</v>
      </c>
      <c r="G5" s="135">
        <v>69.846908495581559</v>
      </c>
      <c r="H5" s="136">
        <v>29.742012464776298</v>
      </c>
      <c r="I5" s="134">
        <v>0.3548297204484574</v>
      </c>
      <c r="J5" s="135">
        <v>70.395502704824409</v>
      </c>
      <c r="K5" s="136">
        <v>29.249667574727201</v>
      </c>
    </row>
    <row r="6" spans="1:11" ht="15" customHeight="1" x14ac:dyDescent="0.25">
      <c r="A6" s="577"/>
      <c r="B6" s="147" t="s">
        <v>467</v>
      </c>
      <c r="C6" s="34">
        <v>13.8</v>
      </c>
      <c r="D6" s="34">
        <v>72.3</v>
      </c>
      <c r="E6" s="35">
        <v>13.9</v>
      </c>
      <c r="F6" s="34">
        <v>5.9228047400895036</v>
      </c>
      <c r="G6" s="34">
        <v>67.195282981866725</v>
      </c>
      <c r="H6" s="35">
        <v>26.881912278043799</v>
      </c>
      <c r="I6" s="34">
        <v>5.650775350024527</v>
      </c>
      <c r="J6" s="34">
        <v>66.896553340269747</v>
      </c>
      <c r="K6" s="35">
        <v>27.4526713097057</v>
      </c>
    </row>
    <row r="7" spans="1:11" x14ac:dyDescent="0.25">
      <c r="A7" s="577"/>
      <c r="B7" s="147" t="s">
        <v>468</v>
      </c>
      <c r="C7" s="34">
        <v>27.8</v>
      </c>
      <c r="D7" s="34">
        <v>56.1</v>
      </c>
      <c r="E7" s="35">
        <v>16.2</v>
      </c>
      <c r="F7" s="34">
        <v>13.744710300307462</v>
      </c>
      <c r="G7" s="34">
        <v>50.7763898815939</v>
      </c>
      <c r="H7" s="35">
        <v>35.478899818098597</v>
      </c>
      <c r="I7" s="34">
        <v>13.277419854121929</v>
      </c>
      <c r="J7" s="34">
        <v>50.965039565074413</v>
      </c>
      <c r="K7" s="35">
        <v>35.757540580803699</v>
      </c>
    </row>
    <row r="8" spans="1:11" x14ac:dyDescent="0.25">
      <c r="A8" s="577"/>
      <c r="B8" s="147" t="s">
        <v>469</v>
      </c>
      <c r="C8" s="34">
        <v>3.8</v>
      </c>
      <c r="D8" s="34">
        <v>76.7</v>
      </c>
      <c r="E8" s="35">
        <v>19.5</v>
      </c>
      <c r="F8" s="34">
        <v>2.7961356224232339</v>
      </c>
      <c r="G8" s="34">
        <v>65.624269275736921</v>
      </c>
      <c r="H8" s="35">
        <v>31.579595101839899</v>
      </c>
      <c r="I8" s="34">
        <v>2.4585394239162071</v>
      </c>
      <c r="J8" s="34">
        <v>66.669091261759263</v>
      </c>
      <c r="K8" s="35">
        <v>30.872369314324501</v>
      </c>
    </row>
    <row r="9" spans="1:11" x14ac:dyDescent="0.25">
      <c r="A9" s="577"/>
      <c r="B9" s="147" t="s">
        <v>470</v>
      </c>
      <c r="C9" s="34">
        <v>24.5</v>
      </c>
      <c r="D9" s="34">
        <v>57.7</v>
      </c>
      <c r="E9" s="35">
        <v>17.899999999999999</v>
      </c>
      <c r="F9" s="34">
        <v>30.539711014253133</v>
      </c>
      <c r="G9" s="34">
        <v>44.666657323448256</v>
      </c>
      <c r="H9" s="35">
        <v>24.793631662298701</v>
      </c>
      <c r="I9" s="34">
        <v>33.067282984740366</v>
      </c>
      <c r="J9" s="34">
        <v>43.460472861428904</v>
      </c>
      <c r="K9" s="35">
        <v>23.472244153830701</v>
      </c>
    </row>
    <row r="10" spans="1:11" x14ac:dyDescent="0.25">
      <c r="A10" s="577"/>
      <c r="B10" s="147" t="s">
        <v>471</v>
      </c>
      <c r="C10" s="34">
        <v>3.8</v>
      </c>
      <c r="D10" s="34">
        <v>52.9</v>
      </c>
      <c r="E10" s="35">
        <v>43.3</v>
      </c>
      <c r="F10" s="34">
        <v>3.8407562901852512</v>
      </c>
      <c r="G10" s="34">
        <v>43.95232083614691</v>
      </c>
      <c r="H10" s="35">
        <v>52.2069228736678</v>
      </c>
      <c r="I10" s="34">
        <v>3.8644457208500897</v>
      </c>
      <c r="J10" s="34">
        <v>42.767949454336609</v>
      </c>
      <c r="K10" s="35">
        <v>53.367604824813299</v>
      </c>
    </row>
    <row r="11" spans="1:11" x14ac:dyDescent="0.25">
      <c r="A11" s="577"/>
      <c r="B11" s="317" t="s">
        <v>473</v>
      </c>
      <c r="C11" s="558" t="s">
        <v>157</v>
      </c>
      <c r="D11" s="558" t="s">
        <v>157</v>
      </c>
      <c r="E11" s="559" t="s">
        <v>157</v>
      </c>
      <c r="F11" s="34">
        <v>0.52470485351989504</v>
      </c>
      <c r="G11" s="34">
        <v>33.799737647573238</v>
      </c>
      <c r="H11" s="35">
        <v>65.675557498906898</v>
      </c>
      <c r="I11" s="34">
        <v>0.72576464489372705</v>
      </c>
      <c r="J11" s="34">
        <v>26.231207879730395</v>
      </c>
      <c r="K11" s="35">
        <v>73.043027475375794</v>
      </c>
    </row>
    <row r="12" spans="1:11" x14ac:dyDescent="0.25">
      <c r="A12" s="578"/>
      <c r="B12" s="149" t="s">
        <v>472</v>
      </c>
      <c r="C12" s="560" t="s">
        <v>157</v>
      </c>
      <c r="D12" s="561" t="s">
        <v>157</v>
      </c>
      <c r="E12" s="562" t="s">
        <v>157</v>
      </c>
      <c r="F12" s="137">
        <v>1.3926499032882</v>
      </c>
      <c r="G12" s="138">
        <v>40.657640232108299</v>
      </c>
      <c r="H12" s="139">
        <v>57.949709864603498</v>
      </c>
      <c r="I12" s="137">
        <v>0.20986358866736601</v>
      </c>
      <c r="J12" s="138">
        <v>48.8982161594963</v>
      </c>
      <c r="K12" s="139">
        <v>50.891920251836297</v>
      </c>
    </row>
    <row r="13" spans="1:11" x14ac:dyDescent="0.25">
      <c r="A13" s="150"/>
      <c r="B13" s="153" t="s">
        <v>3</v>
      </c>
      <c r="C13" s="140">
        <v>7.6</v>
      </c>
      <c r="D13" s="141">
        <v>75.599999999999994</v>
      </c>
      <c r="E13" s="142">
        <v>16.8</v>
      </c>
      <c r="F13" s="140">
        <v>4.0406304393468409</v>
      </c>
      <c r="G13" s="141">
        <v>65.562902553995528</v>
      </c>
      <c r="H13" s="142">
        <v>30.396467006657598</v>
      </c>
      <c r="I13" s="140">
        <v>3.8443489768015349</v>
      </c>
      <c r="J13" s="141">
        <v>65.829196456893627</v>
      </c>
      <c r="K13" s="142">
        <v>30.3264545663048</v>
      </c>
    </row>
    <row r="14" spans="1:11" x14ac:dyDescent="0.25">
      <c r="A14" s="575" t="s">
        <v>446</v>
      </c>
      <c r="B14" s="148" t="s">
        <v>466</v>
      </c>
      <c r="C14" s="134">
        <v>1.5</v>
      </c>
      <c r="D14" s="135">
        <v>63</v>
      </c>
      <c r="E14" s="136">
        <v>35.5</v>
      </c>
      <c r="F14" s="134">
        <v>1.7522579812855041</v>
      </c>
      <c r="G14" s="135">
        <v>74.948712519473816</v>
      </c>
      <c r="H14" s="136">
        <v>23.299029499240699</v>
      </c>
      <c r="I14" s="134">
        <v>1.5031220823685978</v>
      </c>
      <c r="J14" s="135">
        <v>76.563642341568723</v>
      </c>
      <c r="K14" s="136">
        <v>21.9332355760627</v>
      </c>
    </row>
    <row r="15" spans="1:11" x14ac:dyDescent="0.25">
      <c r="A15" s="575"/>
      <c r="B15" s="147" t="s">
        <v>467</v>
      </c>
      <c r="C15" s="34">
        <v>10.3</v>
      </c>
      <c r="D15" s="34">
        <v>44.1</v>
      </c>
      <c r="E15" s="35">
        <v>45.5</v>
      </c>
      <c r="F15" s="34">
        <v>6.3248688027543949</v>
      </c>
      <c r="G15" s="34">
        <v>51.544583236536241</v>
      </c>
      <c r="H15" s="35">
        <v>42.130547960709301</v>
      </c>
      <c r="I15" s="34">
        <v>5.9763077332623409</v>
      </c>
      <c r="J15" s="34">
        <v>52.380614342547041</v>
      </c>
      <c r="K15" s="35">
        <v>41.643077924190699</v>
      </c>
    </row>
    <row r="16" spans="1:11" x14ac:dyDescent="0.25">
      <c r="A16" s="575"/>
      <c r="B16" s="147" t="s">
        <v>468</v>
      </c>
      <c r="C16" s="34">
        <v>10.9</v>
      </c>
      <c r="D16" s="34">
        <v>25</v>
      </c>
      <c r="E16" s="35">
        <v>64.099999999999994</v>
      </c>
      <c r="F16" s="34">
        <v>10.659933859462948</v>
      </c>
      <c r="G16" s="34">
        <v>40.103315546124108</v>
      </c>
      <c r="H16" s="35">
        <v>49.236750594412896</v>
      </c>
      <c r="I16" s="34">
        <v>10.038092608084728</v>
      </c>
      <c r="J16" s="34">
        <v>41.298397511391229</v>
      </c>
      <c r="K16" s="35">
        <v>48.663509880524003</v>
      </c>
    </row>
    <row r="17" spans="1:11" x14ac:dyDescent="0.25">
      <c r="A17" s="575"/>
      <c r="B17" s="147" t="s">
        <v>469</v>
      </c>
      <c r="C17" s="34">
        <v>1</v>
      </c>
      <c r="D17" s="34">
        <v>82</v>
      </c>
      <c r="E17" s="35">
        <v>17</v>
      </c>
      <c r="F17" s="34">
        <v>5.6989997673877699</v>
      </c>
      <c r="G17" s="34">
        <v>68.574086996976021</v>
      </c>
      <c r="H17" s="35">
        <v>25.7269132356362</v>
      </c>
      <c r="I17" s="34">
        <v>5.1824308621891699</v>
      </c>
      <c r="J17" s="34">
        <v>71.113176853358127</v>
      </c>
      <c r="K17" s="35">
        <v>23.704392284452702</v>
      </c>
    </row>
    <row r="18" spans="1:11" x14ac:dyDescent="0.25">
      <c r="A18" s="575"/>
      <c r="B18" s="147" t="s">
        <v>470</v>
      </c>
      <c r="C18" s="34">
        <v>4.4000000000000004</v>
      </c>
      <c r="D18" s="34" t="s">
        <v>157</v>
      </c>
      <c r="E18" s="35">
        <v>95.6</v>
      </c>
      <c r="F18" s="34">
        <v>29.486484393153169</v>
      </c>
      <c r="G18" s="34">
        <v>13.840910851212104</v>
      </c>
      <c r="H18" s="35">
        <v>56.672604755634701</v>
      </c>
      <c r="I18" s="34">
        <v>33.791271347248568</v>
      </c>
      <c r="J18" s="34">
        <v>11.582542694497199</v>
      </c>
      <c r="K18" s="35">
        <v>54.626185958254297</v>
      </c>
    </row>
    <row r="19" spans="1:11" x14ac:dyDescent="0.25">
      <c r="A19" s="575"/>
      <c r="B19" s="147" t="s">
        <v>471</v>
      </c>
      <c r="C19" s="34">
        <v>1.9</v>
      </c>
      <c r="D19" s="34">
        <v>1.9</v>
      </c>
      <c r="E19" s="35">
        <v>96.2</v>
      </c>
      <c r="F19" s="34">
        <v>2.239819813378142</v>
      </c>
      <c r="G19" s="34">
        <v>11.093632691001439</v>
      </c>
      <c r="H19" s="35">
        <v>86.666547495620506</v>
      </c>
      <c r="I19" s="34">
        <v>2.12077394477725</v>
      </c>
      <c r="J19" s="34">
        <v>10.736418095434791</v>
      </c>
      <c r="K19" s="35">
        <v>87.142807959787902</v>
      </c>
    </row>
    <row r="20" spans="1:11" x14ac:dyDescent="0.25">
      <c r="A20" s="575"/>
      <c r="B20" s="147" t="s">
        <v>473</v>
      </c>
      <c r="C20" s="558" t="s">
        <v>157</v>
      </c>
      <c r="D20" s="558" t="s">
        <v>157</v>
      </c>
      <c r="E20" s="559" t="s">
        <v>157</v>
      </c>
      <c r="F20" s="34">
        <v>1.80995475113122</v>
      </c>
      <c r="G20" s="34">
        <v>9.0497737556561102</v>
      </c>
      <c r="H20" s="35">
        <v>89.140271493212694</v>
      </c>
      <c r="I20" s="34">
        <v>1.3333333333333299</v>
      </c>
      <c r="J20" s="34">
        <v>8.8000000000000007</v>
      </c>
      <c r="K20" s="35">
        <v>89.866666666666703</v>
      </c>
    </row>
    <row r="21" spans="1:11" x14ac:dyDescent="0.25">
      <c r="A21" s="575"/>
      <c r="B21" s="149" t="s">
        <v>472</v>
      </c>
      <c r="C21" s="560" t="s">
        <v>157</v>
      </c>
      <c r="D21" s="563" t="s">
        <v>157</v>
      </c>
      <c r="E21" s="562">
        <v>100</v>
      </c>
      <c r="F21" s="137">
        <v>7.7797998180163797</v>
      </c>
      <c r="G21" s="143">
        <v>10.2820746132848</v>
      </c>
      <c r="H21" s="139">
        <v>81.938125568698794</v>
      </c>
      <c r="I21" s="137">
        <v>0</v>
      </c>
      <c r="J21" s="143">
        <v>9.0909090909090899</v>
      </c>
      <c r="K21" s="139">
        <v>90.909090909090907</v>
      </c>
    </row>
    <row r="22" spans="1:11" x14ac:dyDescent="0.25">
      <c r="A22" s="151"/>
      <c r="B22" s="153" t="s">
        <v>3</v>
      </c>
      <c r="C22" s="140">
        <v>4.8</v>
      </c>
      <c r="D22" s="141">
        <v>50</v>
      </c>
      <c r="E22" s="142">
        <v>45.2</v>
      </c>
      <c r="F22" s="140">
        <v>4.225547574497412</v>
      </c>
      <c r="G22" s="141">
        <v>61.456115080371518</v>
      </c>
      <c r="H22" s="142">
        <v>34.318337345131098</v>
      </c>
      <c r="I22" s="140">
        <v>3.9185411339142848</v>
      </c>
      <c r="J22" s="141">
        <v>62.835882333308419</v>
      </c>
      <c r="K22" s="142">
        <v>33.245576532777299</v>
      </c>
    </row>
    <row r="23" spans="1:11" x14ac:dyDescent="0.25">
      <c r="A23" s="571" t="s">
        <v>439</v>
      </c>
      <c r="B23" s="148" t="s">
        <v>466</v>
      </c>
      <c r="C23" s="134">
        <v>0.9</v>
      </c>
      <c r="D23" s="135">
        <v>78.900000000000006</v>
      </c>
      <c r="E23" s="135">
        <v>20.2</v>
      </c>
      <c r="F23" s="134">
        <v>0.66859869760091017</v>
      </c>
      <c r="G23" s="135">
        <v>71.346978377323595</v>
      </c>
      <c r="H23" s="135">
        <v>27.984422925075499</v>
      </c>
      <c r="I23" s="134">
        <v>0.60341953755454703</v>
      </c>
      <c r="J23" s="135">
        <v>71.730821788214556</v>
      </c>
      <c r="K23" s="135">
        <v>27.665758674230901</v>
      </c>
    </row>
    <row r="24" spans="1:11" x14ac:dyDescent="0.25">
      <c r="A24" s="571"/>
      <c r="B24" s="147" t="s">
        <v>467</v>
      </c>
      <c r="C24" s="34">
        <v>13.1</v>
      </c>
      <c r="D24" s="34">
        <v>66.3</v>
      </c>
      <c r="E24" s="35">
        <v>20.6</v>
      </c>
      <c r="F24" s="34">
        <v>5.8599609995568933</v>
      </c>
      <c r="G24" s="34">
        <v>64.171400371567415</v>
      </c>
      <c r="H24" s="35">
        <v>29.968638628875699</v>
      </c>
      <c r="I24" s="34">
        <v>5.7187843149613675</v>
      </c>
      <c r="J24" s="34">
        <v>63.863939575388947</v>
      </c>
      <c r="K24" s="35">
        <v>30.417276109649698</v>
      </c>
    </row>
    <row r="25" spans="1:11" x14ac:dyDescent="0.25">
      <c r="A25" s="571"/>
      <c r="B25" s="147" t="s">
        <v>468</v>
      </c>
      <c r="C25" s="34">
        <v>24.4</v>
      </c>
      <c r="D25" s="34">
        <v>49.8</v>
      </c>
      <c r="E25" s="35">
        <v>25.8</v>
      </c>
      <c r="F25" s="34">
        <v>12.984336356141817</v>
      </c>
      <c r="G25" s="34">
        <v>48.904898426252885</v>
      </c>
      <c r="H25" s="35">
        <v>38.110765217605298</v>
      </c>
      <c r="I25" s="34">
        <v>12.654240450256383</v>
      </c>
      <c r="J25" s="34">
        <v>49.105378044378725</v>
      </c>
      <c r="K25" s="35">
        <v>38.240381505364901</v>
      </c>
    </row>
    <row r="26" spans="1:11" x14ac:dyDescent="0.25">
      <c r="A26" s="571"/>
      <c r="B26" s="147" t="s">
        <v>469</v>
      </c>
      <c r="C26" s="34">
        <v>3.6</v>
      </c>
      <c r="D26" s="34">
        <v>77</v>
      </c>
      <c r="E26" s="35">
        <v>19.399999999999999</v>
      </c>
      <c r="F26" s="34">
        <v>2.9297601338787644</v>
      </c>
      <c r="G26" s="34">
        <v>66.336230940870209</v>
      </c>
      <c r="H26" s="35">
        <v>30.734008925251</v>
      </c>
      <c r="I26" s="34">
        <v>2.5935868926501628</v>
      </c>
      <c r="J26" s="34">
        <v>66.889424018619437</v>
      </c>
      <c r="K26" s="35">
        <v>30.516989088730401</v>
      </c>
    </row>
    <row r="27" spans="1:11" x14ac:dyDescent="0.25">
      <c r="A27" s="571"/>
      <c r="B27" s="147" t="s">
        <v>470</v>
      </c>
      <c r="C27" s="34">
        <v>22.4</v>
      </c>
      <c r="D27" s="34">
        <v>51.8</v>
      </c>
      <c r="E27" s="35">
        <v>25.8</v>
      </c>
      <c r="F27" s="34">
        <v>31.998426717202467</v>
      </c>
      <c r="G27" s="34">
        <v>39.645534618180982</v>
      </c>
      <c r="H27" s="35">
        <v>28.356038664616602</v>
      </c>
      <c r="I27" s="34">
        <v>33.182432758703946</v>
      </c>
      <c r="J27" s="34">
        <v>38.390313390313366</v>
      </c>
      <c r="K27" s="35">
        <v>28.427253850982702</v>
      </c>
    </row>
    <row r="28" spans="1:11" x14ac:dyDescent="0.25">
      <c r="A28" s="571"/>
      <c r="B28" s="147" t="s">
        <v>471</v>
      </c>
      <c r="C28" s="34">
        <v>3.3</v>
      </c>
      <c r="D28" s="34">
        <v>38.6</v>
      </c>
      <c r="E28" s="35">
        <v>58.1</v>
      </c>
      <c r="F28" s="34">
        <v>3.5496399663166569</v>
      </c>
      <c r="G28" s="34">
        <v>35.496399663166571</v>
      </c>
      <c r="H28" s="35">
        <v>60.953960370516803</v>
      </c>
      <c r="I28" s="34">
        <v>3.428197353914006</v>
      </c>
      <c r="J28" s="34">
        <v>34.753996692392498</v>
      </c>
      <c r="K28" s="35">
        <v>61.817805953693501</v>
      </c>
    </row>
    <row r="29" spans="1:11" x14ac:dyDescent="0.25">
      <c r="A29" s="571"/>
      <c r="B29" s="147" t="s">
        <v>473</v>
      </c>
      <c r="C29" s="558" t="s">
        <v>157</v>
      </c>
      <c r="D29" s="558" t="s">
        <v>157</v>
      </c>
      <c r="E29" s="559" t="s">
        <v>157</v>
      </c>
      <c r="F29" s="34">
        <v>1.119402985074631</v>
      </c>
      <c r="G29" s="34">
        <v>29.029850746268668</v>
      </c>
      <c r="H29" s="35">
        <v>69.850746268656707</v>
      </c>
      <c r="I29" s="34">
        <v>0.82465277777777801</v>
      </c>
      <c r="J29" s="34">
        <v>23.394097222222211</v>
      </c>
      <c r="K29" s="35">
        <v>75.78125</v>
      </c>
    </row>
    <row r="30" spans="1:11" x14ac:dyDescent="0.25">
      <c r="A30" s="571"/>
      <c r="B30" s="149" t="s">
        <v>472</v>
      </c>
      <c r="C30" s="560" t="s">
        <v>157</v>
      </c>
      <c r="D30" s="561" t="s">
        <v>157</v>
      </c>
      <c r="E30" s="561">
        <v>100</v>
      </c>
      <c r="F30" s="137">
        <v>3.4343912837517809</v>
      </c>
      <c r="G30" s="138">
        <v>30.198957839886312</v>
      </c>
      <c r="H30" s="138">
        <v>66.366650876361902</v>
      </c>
      <c r="I30" s="137">
        <v>0.14587892049598841</v>
      </c>
      <c r="J30" s="138">
        <v>36.761487964989051</v>
      </c>
      <c r="K30" s="138">
        <v>63.092633114515003</v>
      </c>
    </row>
    <row r="31" spans="1:11" x14ac:dyDescent="0.25">
      <c r="A31" s="152"/>
      <c r="B31" s="153" t="s">
        <v>3</v>
      </c>
      <c r="C31" s="144">
        <v>7</v>
      </c>
      <c r="D31" s="145">
        <v>70.2</v>
      </c>
      <c r="E31" s="145">
        <v>22.8</v>
      </c>
      <c r="F31" s="144">
        <v>3.996870665860548</v>
      </c>
      <c r="G31" s="145">
        <v>65.012700414610137</v>
      </c>
      <c r="H31" s="145">
        <v>30.9904289195294</v>
      </c>
      <c r="I31" s="144">
        <v>3.8599265599013317</v>
      </c>
      <c r="J31" s="145">
        <v>65.200712243486961</v>
      </c>
      <c r="K31" s="145">
        <v>30.939361196611799</v>
      </c>
    </row>
    <row r="33" spans="1:1" s="59" customFormat="1" ht="12.75" x14ac:dyDescent="0.2">
      <c r="A33" s="59" t="s">
        <v>563</v>
      </c>
    </row>
  </sheetData>
  <mergeCells count="7">
    <mergeCell ref="A23:A30"/>
    <mergeCell ref="C3:E3"/>
    <mergeCell ref="F3:H3"/>
    <mergeCell ref="I3:K3"/>
    <mergeCell ref="A4:B4"/>
    <mergeCell ref="A14:A21"/>
    <mergeCell ref="A5:A12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</sheetPr>
  <dimension ref="A1:L20"/>
  <sheetViews>
    <sheetView showGridLines="0" workbookViewId="0">
      <selection activeCell="G34" sqref="G34"/>
    </sheetView>
  </sheetViews>
  <sheetFormatPr baseColWidth="10" defaultRowHeight="15" x14ac:dyDescent="0.25"/>
  <cols>
    <col min="1" max="1" width="3.7109375" customWidth="1"/>
    <col min="2" max="2" width="18.140625" bestFit="1" customWidth="1"/>
    <col min="3" max="9" width="8.28515625" customWidth="1"/>
  </cols>
  <sheetData>
    <row r="1" spans="1:9" ht="18" x14ac:dyDescent="0.25">
      <c r="A1" s="11" t="s">
        <v>474</v>
      </c>
      <c r="B1" s="84"/>
      <c r="C1" s="85"/>
      <c r="D1" s="86"/>
      <c r="E1" s="86"/>
      <c r="F1" s="86"/>
      <c r="G1" s="86"/>
      <c r="H1" s="86"/>
      <c r="I1" s="67"/>
    </row>
    <row r="2" spans="1:9" ht="18" x14ac:dyDescent="0.25">
      <c r="A2" s="7" t="s">
        <v>518</v>
      </c>
      <c r="B2" s="84"/>
      <c r="C2" s="85"/>
      <c r="D2" s="86"/>
      <c r="E2" s="86"/>
      <c r="F2" s="86"/>
      <c r="G2" s="86"/>
      <c r="H2" s="86"/>
      <c r="I2" s="67"/>
    </row>
    <row r="4" spans="1:9" x14ac:dyDescent="0.25">
      <c r="A4" s="589" t="s">
        <v>129</v>
      </c>
      <c r="B4" s="589"/>
      <c r="C4" s="579" t="s">
        <v>0</v>
      </c>
      <c r="D4" s="580"/>
      <c r="E4" s="579" t="s">
        <v>143</v>
      </c>
      <c r="F4" s="580"/>
      <c r="G4" s="579" t="s">
        <v>2</v>
      </c>
      <c r="H4" s="580"/>
      <c r="I4" s="580" t="s">
        <v>3</v>
      </c>
    </row>
    <row r="5" spans="1:9" x14ac:dyDescent="0.25">
      <c r="A5" s="589"/>
      <c r="B5" s="589"/>
      <c r="C5" s="158" t="s">
        <v>144</v>
      </c>
      <c r="D5" s="158" t="s">
        <v>145</v>
      </c>
      <c r="E5" s="159" t="s">
        <v>144</v>
      </c>
      <c r="F5" s="159" t="s">
        <v>145</v>
      </c>
      <c r="G5" s="159" t="s">
        <v>144</v>
      </c>
      <c r="H5" s="159" t="s">
        <v>145</v>
      </c>
      <c r="I5" s="581"/>
    </row>
    <row r="6" spans="1:9" x14ac:dyDescent="0.25">
      <c r="A6" s="582" t="s">
        <v>445</v>
      </c>
      <c r="B6" s="154" t="s">
        <v>508</v>
      </c>
      <c r="C6" s="160">
        <v>323</v>
      </c>
      <c r="D6" s="161">
        <v>0.7</v>
      </c>
      <c r="E6" s="162">
        <v>40244</v>
      </c>
      <c r="F6" s="161">
        <v>83.2</v>
      </c>
      <c r="G6" s="162">
        <v>7816</v>
      </c>
      <c r="H6" s="161">
        <v>16.2</v>
      </c>
      <c r="I6" s="163">
        <v>48383</v>
      </c>
    </row>
    <row r="7" spans="1:9" x14ac:dyDescent="0.25">
      <c r="A7" s="583"/>
      <c r="B7" s="155" t="s">
        <v>509</v>
      </c>
      <c r="C7" s="164">
        <v>1585</v>
      </c>
      <c r="D7" s="165">
        <v>27</v>
      </c>
      <c r="E7" s="166">
        <v>3344</v>
      </c>
      <c r="F7" s="165">
        <v>57</v>
      </c>
      <c r="G7" s="166">
        <v>938</v>
      </c>
      <c r="H7" s="165">
        <v>16</v>
      </c>
      <c r="I7" s="167">
        <v>5867</v>
      </c>
    </row>
    <row r="8" spans="1:9" x14ac:dyDescent="0.25">
      <c r="A8" s="583"/>
      <c r="B8" s="155" t="s">
        <v>510</v>
      </c>
      <c r="C8" s="164">
        <v>4479</v>
      </c>
      <c r="D8" s="165">
        <v>14.6</v>
      </c>
      <c r="E8" s="166">
        <v>20740</v>
      </c>
      <c r="F8" s="165">
        <v>67.5</v>
      </c>
      <c r="G8" s="166">
        <v>5514</v>
      </c>
      <c r="H8" s="165">
        <v>17.899999999999999</v>
      </c>
      <c r="I8" s="167">
        <v>30733</v>
      </c>
    </row>
    <row r="9" spans="1:9" x14ac:dyDescent="0.25">
      <c r="A9" s="583"/>
      <c r="B9" s="155" t="s">
        <v>511</v>
      </c>
      <c r="C9" s="164">
        <v>102</v>
      </c>
      <c r="D9" s="165">
        <v>39.1</v>
      </c>
      <c r="E9" s="166">
        <v>141</v>
      </c>
      <c r="F9" s="165">
        <v>54</v>
      </c>
      <c r="G9" s="166">
        <v>18</v>
      </c>
      <c r="H9" s="165">
        <v>6.9</v>
      </c>
      <c r="I9" s="167">
        <v>261</v>
      </c>
    </row>
    <row r="10" spans="1:9" x14ac:dyDescent="0.25">
      <c r="A10" s="584"/>
      <c r="B10" s="156" t="s">
        <v>3</v>
      </c>
      <c r="C10" s="168">
        <v>6489</v>
      </c>
      <c r="D10" s="169">
        <v>7.6</v>
      </c>
      <c r="E10" s="170">
        <v>64469</v>
      </c>
      <c r="F10" s="169">
        <v>75.599999999999994</v>
      </c>
      <c r="G10" s="170">
        <v>14286</v>
      </c>
      <c r="H10" s="169">
        <v>16.8</v>
      </c>
      <c r="I10" s="171">
        <v>85244</v>
      </c>
    </row>
    <row r="11" spans="1:9" x14ac:dyDescent="0.25">
      <c r="A11" s="585" t="s">
        <v>446</v>
      </c>
      <c r="B11" s="155" t="s">
        <v>508</v>
      </c>
      <c r="C11" s="162">
        <v>186</v>
      </c>
      <c r="D11" s="161">
        <v>1.4</v>
      </c>
      <c r="E11" s="162">
        <v>8148</v>
      </c>
      <c r="F11" s="161">
        <v>63.4</v>
      </c>
      <c r="G11" s="162">
        <v>4520</v>
      </c>
      <c r="H11" s="161">
        <v>35.200000000000003</v>
      </c>
      <c r="I11" s="163">
        <v>12854</v>
      </c>
    </row>
    <row r="12" spans="1:9" x14ac:dyDescent="0.25">
      <c r="A12" s="583"/>
      <c r="B12" s="155" t="s">
        <v>509</v>
      </c>
      <c r="C12" s="166">
        <v>126</v>
      </c>
      <c r="D12" s="165">
        <v>6.8</v>
      </c>
      <c r="E12" s="166">
        <v>505</v>
      </c>
      <c r="F12" s="165">
        <v>27.1</v>
      </c>
      <c r="G12" s="166">
        <v>1231</v>
      </c>
      <c r="H12" s="165">
        <v>66.099999999999994</v>
      </c>
      <c r="I12" s="167">
        <v>1862</v>
      </c>
    </row>
    <row r="13" spans="1:9" x14ac:dyDescent="0.25">
      <c r="A13" s="583"/>
      <c r="B13" s="155" t="s">
        <v>510</v>
      </c>
      <c r="C13" s="166">
        <v>777</v>
      </c>
      <c r="D13" s="165">
        <v>9.5</v>
      </c>
      <c r="E13" s="166">
        <v>2784</v>
      </c>
      <c r="F13" s="165">
        <v>34.200000000000003</v>
      </c>
      <c r="G13" s="166">
        <v>4580</v>
      </c>
      <c r="H13" s="165">
        <v>56.3</v>
      </c>
      <c r="I13" s="167">
        <v>8141</v>
      </c>
    </row>
    <row r="14" spans="1:9" x14ac:dyDescent="0.25">
      <c r="A14" s="586"/>
      <c r="B14" s="157" t="s">
        <v>3</v>
      </c>
      <c r="C14" s="172">
        <v>1089</v>
      </c>
      <c r="D14" s="173">
        <v>4.8</v>
      </c>
      <c r="E14" s="172">
        <v>11437</v>
      </c>
      <c r="F14" s="173">
        <v>50</v>
      </c>
      <c r="G14" s="172">
        <v>10331</v>
      </c>
      <c r="H14" s="173">
        <v>45.2</v>
      </c>
      <c r="I14" s="174">
        <v>22857</v>
      </c>
    </row>
    <row r="15" spans="1:9" x14ac:dyDescent="0.25">
      <c r="A15" s="587" t="s">
        <v>439</v>
      </c>
      <c r="B15" s="588"/>
      <c r="C15" s="540">
        <v>7578</v>
      </c>
      <c r="D15" s="541">
        <v>7</v>
      </c>
      <c r="E15" s="542">
        <v>75906</v>
      </c>
      <c r="F15" s="541">
        <v>70.2</v>
      </c>
      <c r="G15" s="542">
        <v>24617</v>
      </c>
      <c r="H15" s="541">
        <v>22.8</v>
      </c>
      <c r="I15" s="543">
        <v>108101</v>
      </c>
    </row>
    <row r="17" spans="1:12" x14ac:dyDescent="0.25">
      <c r="A17" s="175" t="s">
        <v>503</v>
      </c>
      <c r="C17" s="89"/>
      <c r="D17" s="89"/>
      <c r="E17" s="89"/>
      <c r="F17" s="89"/>
      <c r="G17" s="89"/>
      <c r="H17" s="89"/>
      <c r="I17" s="89"/>
      <c r="J17" s="89"/>
      <c r="K17" s="89"/>
      <c r="L17" s="89"/>
    </row>
    <row r="18" spans="1:12" x14ac:dyDescent="0.25">
      <c r="A18" s="175" t="s">
        <v>504</v>
      </c>
      <c r="C18" s="89"/>
      <c r="D18" s="89"/>
      <c r="E18" s="89"/>
      <c r="F18" s="89"/>
      <c r="G18" s="89"/>
      <c r="H18" s="89"/>
      <c r="I18" s="89"/>
      <c r="J18" s="89"/>
      <c r="K18" s="89"/>
      <c r="L18" s="89"/>
    </row>
    <row r="19" spans="1:12" x14ac:dyDescent="0.25">
      <c r="A19" s="175" t="s">
        <v>505</v>
      </c>
      <c r="C19" s="89"/>
      <c r="D19" s="89"/>
      <c r="E19" s="89"/>
      <c r="F19" s="89"/>
      <c r="G19" s="89"/>
      <c r="H19" s="89"/>
      <c r="I19" s="89"/>
      <c r="J19" s="89"/>
      <c r="K19" s="89"/>
      <c r="L19" s="89"/>
    </row>
    <row r="20" spans="1:12" x14ac:dyDescent="0.25">
      <c r="A20" s="175" t="s">
        <v>506</v>
      </c>
      <c r="C20" s="89"/>
      <c r="D20" s="89"/>
      <c r="E20" s="89"/>
      <c r="F20" s="89"/>
      <c r="G20" s="89"/>
      <c r="H20" s="89"/>
      <c r="I20" s="89"/>
      <c r="J20" s="89"/>
      <c r="K20" s="89"/>
      <c r="L20" s="89"/>
    </row>
  </sheetData>
  <mergeCells count="8">
    <mergeCell ref="G4:H4"/>
    <mergeCell ref="I4:I5"/>
    <mergeCell ref="A6:A10"/>
    <mergeCell ref="A11:A14"/>
    <mergeCell ref="A15:B15"/>
    <mergeCell ref="A4:B5"/>
    <mergeCell ref="C4:D4"/>
    <mergeCell ref="E4:F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</sheetPr>
  <dimension ref="A1:P21"/>
  <sheetViews>
    <sheetView showGridLines="0" workbookViewId="0">
      <selection activeCell="L18" sqref="L18"/>
    </sheetView>
  </sheetViews>
  <sheetFormatPr baseColWidth="10" defaultRowHeight="15" x14ac:dyDescent="0.25"/>
  <cols>
    <col min="1" max="1" width="2.7109375" customWidth="1"/>
    <col min="2" max="2" width="8.42578125" style="311" customWidth="1"/>
    <col min="3" max="3" width="6.7109375" customWidth="1"/>
    <col min="4" max="4" width="5.140625" customWidth="1"/>
    <col min="5" max="5" width="6.7109375" customWidth="1"/>
    <col min="6" max="6" width="5.85546875" customWidth="1"/>
    <col min="7" max="7" width="6.7109375" customWidth="1"/>
    <col min="8" max="8" width="5.85546875" customWidth="1"/>
    <col min="9" max="9" width="6.7109375" customWidth="1"/>
    <col min="10" max="10" width="5.85546875" customWidth="1"/>
    <col min="11" max="11" width="6.7109375" customWidth="1"/>
    <col min="12" max="12" width="4.85546875" customWidth="1"/>
    <col min="13" max="13" width="6.7109375" customWidth="1"/>
    <col min="14" max="14" width="4.85546875" customWidth="1"/>
    <col min="15" max="15" width="6.7109375" customWidth="1"/>
    <col min="16" max="16" width="4.85546875" customWidth="1"/>
  </cols>
  <sheetData>
    <row r="1" spans="1:16" ht="18" x14ac:dyDescent="0.25">
      <c r="A1" s="11" t="s">
        <v>475</v>
      </c>
      <c r="C1" s="87"/>
      <c r="D1" s="88"/>
      <c r="E1" s="88"/>
      <c r="F1" s="88"/>
      <c r="G1" s="88"/>
      <c r="H1" s="88"/>
      <c r="I1" s="89"/>
      <c r="J1" s="89"/>
      <c r="K1" s="89"/>
      <c r="L1" s="89"/>
    </row>
    <row r="2" spans="1:16" ht="18" x14ac:dyDescent="0.25">
      <c r="A2" s="7" t="s">
        <v>518</v>
      </c>
      <c r="C2" s="87"/>
      <c r="D2" s="88"/>
      <c r="E2" s="88"/>
      <c r="F2" s="88"/>
      <c r="G2" s="88"/>
      <c r="H2" s="88"/>
      <c r="I2" s="89"/>
      <c r="J2" s="89"/>
      <c r="K2" s="89"/>
      <c r="L2" s="89"/>
    </row>
    <row r="3" spans="1:16" ht="18" x14ac:dyDescent="0.25">
      <c r="A3" s="7"/>
      <c r="C3" s="87"/>
      <c r="D3" s="88"/>
      <c r="E3" s="88"/>
      <c r="F3" s="88"/>
      <c r="G3" s="88"/>
      <c r="H3" s="88"/>
      <c r="I3" s="89"/>
      <c r="J3" s="89"/>
      <c r="K3" s="89"/>
      <c r="L3" s="89"/>
    </row>
    <row r="4" spans="1:16" ht="18" x14ac:dyDescent="0.25">
      <c r="A4" s="7"/>
      <c r="C4" s="87"/>
      <c r="D4" s="88"/>
      <c r="E4" s="88"/>
      <c r="F4" s="88"/>
      <c r="G4" s="88"/>
      <c r="H4" s="88"/>
      <c r="I4" s="89"/>
      <c r="J4" s="89"/>
      <c r="K4" s="592" t="s">
        <v>4</v>
      </c>
      <c r="L4" s="593"/>
      <c r="M4" s="592" t="s">
        <v>512</v>
      </c>
      <c r="N4" s="593"/>
      <c r="O4" s="592" t="s">
        <v>514</v>
      </c>
      <c r="P4" s="593"/>
    </row>
    <row r="5" spans="1:16" ht="16.5" x14ac:dyDescent="0.25">
      <c r="B5" s="312"/>
      <c r="C5" s="594" t="s">
        <v>0</v>
      </c>
      <c r="D5" s="595"/>
      <c r="E5" s="594" t="s">
        <v>143</v>
      </c>
      <c r="F5" s="595"/>
      <c r="G5" s="594" t="s">
        <v>2</v>
      </c>
      <c r="H5" s="596"/>
      <c r="I5" s="597" t="s">
        <v>3</v>
      </c>
      <c r="J5" s="598"/>
      <c r="K5" s="597" t="s">
        <v>507</v>
      </c>
      <c r="L5" s="599"/>
      <c r="M5" s="597" t="s">
        <v>513</v>
      </c>
      <c r="N5" s="599"/>
      <c r="O5" s="597" t="s">
        <v>515</v>
      </c>
      <c r="P5" s="599"/>
    </row>
    <row r="6" spans="1:16" ht="15" customHeight="1" x14ac:dyDescent="0.25">
      <c r="B6" s="313"/>
      <c r="C6" s="534" t="s">
        <v>155</v>
      </c>
      <c r="D6" s="535" t="s">
        <v>156</v>
      </c>
      <c r="E6" s="534" t="s">
        <v>155</v>
      </c>
      <c r="F6" s="535" t="s">
        <v>156</v>
      </c>
      <c r="G6" s="534" t="s">
        <v>155</v>
      </c>
      <c r="H6" s="536" t="s">
        <v>156</v>
      </c>
      <c r="I6" s="537" t="s">
        <v>155</v>
      </c>
      <c r="J6" s="538" t="s">
        <v>156</v>
      </c>
      <c r="K6" s="537" t="s">
        <v>155</v>
      </c>
      <c r="L6" s="539" t="s">
        <v>156</v>
      </c>
      <c r="M6" s="537" t="s">
        <v>155</v>
      </c>
      <c r="N6" s="539" t="s">
        <v>156</v>
      </c>
      <c r="O6" s="537" t="s">
        <v>155</v>
      </c>
      <c r="P6" s="539" t="s">
        <v>156</v>
      </c>
    </row>
    <row r="7" spans="1:16" ht="15" customHeight="1" x14ac:dyDescent="0.25">
      <c r="A7" s="600" t="s">
        <v>445</v>
      </c>
      <c r="B7" s="314" t="s">
        <v>508</v>
      </c>
      <c r="C7" s="275">
        <v>187</v>
      </c>
      <c r="D7" s="276">
        <v>136</v>
      </c>
      <c r="E7" s="275">
        <v>20086</v>
      </c>
      <c r="F7" s="277">
        <v>20158</v>
      </c>
      <c r="G7" s="275">
        <v>4047</v>
      </c>
      <c r="H7" s="277">
        <v>3769</v>
      </c>
      <c r="I7" s="278">
        <v>24320</v>
      </c>
      <c r="J7" s="279">
        <v>24063</v>
      </c>
      <c r="K7" s="280">
        <v>0.8</v>
      </c>
      <c r="L7" s="281">
        <v>0.6</v>
      </c>
      <c r="M7" s="280">
        <v>82.6</v>
      </c>
      <c r="N7" s="281">
        <v>83.8</v>
      </c>
      <c r="O7" s="280">
        <v>16.600000000000001</v>
      </c>
      <c r="P7" s="281">
        <v>15.7</v>
      </c>
    </row>
    <row r="8" spans="1:16" x14ac:dyDescent="0.25">
      <c r="A8" s="601"/>
      <c r="B8" s="315" t="s">
        <v>516</v>
      </c>
      <c r="C8" s="282">
        <v>937</v>
      </c>
      <c r="D8" s="283">
        <v>648</v>
      </c>
      <c r="E8" s="282">
        <v>1898</v>
      </c>
      <c r="F8" s="284">
        <v>1446</v>
      </c>
      <c r="G8" s="282">
        <v>494</v>
      </c>
      <c r="H8" s="284">
        <v>444</v>
      </c>
      <c r="I8" s="285">
        <v>3329</v>
      </c>
      <c r="J8" s="286">
        <v>2538</v>
      </c>
      <c r="K8" s="287">
        <v>28.1</v>
      </c>
      <c r="L8" s="288">
        <v>25.5</v>
      </c>
      <c r="M8" s="287">
        <v>57</v>
      </c>
      <c r="N8" s="288">
        <v>57</v>
      </c>
      <c r="O8" s="287">
        <v>14.8</v>
      </c>
      <c r="P8" s="288">
        <v>17.5</v>
      </c>
    </row>
    <row r="9" spans="1:16" x14ac:dyDescent="0.25">
      <c r="A9" s="601"/>
      <c r="B9" s="315" t="s">
        <v>510</v>
      </c>
      <c r="C9" s="282">
        <v>2226</v>
      </c>
      <c r="D9" s="283">
        <v>2253</v>
      </c>
      <c r="E9" s="282">
        <v>10135</v>
      </c>
      <c r="F9" s="284">
        <v>10605</v>
      </c>
      <c r="G9" s="282">
        <v>2688</v>
      </c>
      <c r="H9" s="284">
        <v>2826</v>
      </c>
      <c r="I9" s="285">
        <v>15049</v>
      </c>
      <c r="J9" s="286">
        <v>15684</v>
      </c>
      <c r="K9" s="287">
        <v>14.8</v>
      </c>
      <c r="L9" s="288">
        <v>14.4</v>
      </c>
      <c r="M9" s="287">
        <v>67.3</v>
      </c>
      <c r="N9" s="288">
        <v>67.599999999999994</v>
      </c>
      <c r="O9" s="287">
        <v>17.899999999999999</v>
      </c>
      <c r="P9" s="288">
        <v>18</v>
      </c>
    </row>
    <row r="10" spans="1:16" x14ac:dyDescent="0.25">
      <c r="A10" s="601"/>
      <c r="B10" s="315" t="s">
        <v>511</v>
      </c>
      <c r="C10" s="282">
        <v>76</v>
      </c>
      <c r="D10" s="283">
        <v>26</v>
      </c>
      <c r="E10" s="282">
        <v>106</v>
      </c>
      <c r="F10" s="284">
        <v>35</v>
      </c>
      <c r="G10" s="282">
        <v>17</v>
      </c>
      <c r="H10" s="284">
        <v>1</v>
      </c>
      <c r="I10" s="285">
        <v>199</v>
      </c>
      <c r="J10" s="286">
        <v>62</v>
      </c>
      <c r="K10" s="287">
        <v>38.200000000000003</v>
      </c>
      <c r="L10" s="288">
        <v>41.9</v>
      </c>
      <c r="M10" s="287">
        <v>53.3</v>
      </c>
      <c r="N10" s="288">
        <v>56.5</v>
      </c>
      <c r="O10" s="287">
        <v>8.5</v>
      </c>
      <c r="P10" s="288">
        <v>1.6</v>
      </c>
    </row>
    <row r="11" spans="1:16" ht="15" customHeight="1" x14ac:dyDescent="0.25">
      <c r="A11" s="602"/>
      <c r="B11" s="316" t="s">
        <v>3</v>
      </c>
      <c r="C11" s="289">
        <v>3426</v>
      </c>
      <c r="D11" s="290">
        <v>3063</v>
      </c>
      <c r="E11" s="289">
        <v>32225</v>
      </c>
      <c r="F11" s="290">
        <v>32244</v>
      </c>
      <c r="G11" s="289">
        <v>7246</v>
      </c>
      <c r="H11" s="291">
        <v>7040</v>
      </c>
      <c r="I11" s="292">
        <v>42897</v>
      </c>
      <c r="J11" s="293">
        <v>42347</v>
      </c>
      <c r="K11" s="294">
        <v>8</v>
      </c>
      <c r="L11" s="295">
        <v>7.2</v>
      </c>
      <c r="M11" s="294">
        <v>75.099999999999994</v>
      </c>
      <c r="N11" s="295">
        <v>76.099999999999994</v>
      </c>
      <c r="O11" s="294">
        <v>16.899999999999999</v>
      </c>
      <c r="P11" s="295">
        <v>16.600000000000001</v>
      </c>
    </row>
    <row r="12" spans="1:16" ht="15" customHeight="1" x14ac:dyDescent="0.25">
      <c r="A12" s="600" t="s">
        <v>446</v>
      </c>
      <c r="B12" s="314" t="s">
        <v>508</v>
      </c>
      <c r="C12" s="275">
        <v>121</v>
      </c>
      <c r="D12" s="276">
        <v>65</v>
      </c>
      <c r="E12" s="275">
        <v>4258</v>
      </c>
      <c r="F12" s="276">
        <v>3890</v>
      </c>
      <c r="G12" s="275">
        <v>2266</v>
      </c>
      <c r="H12" s="277">
        <v>2254</v>
      </c>
      <c r="I12" s="296">
        <v>6645</v>
      </c>
      <c r="J12" s="297">
        <v>6209</v>
      </c>
      <c r="K12" s="298">
        <v>1.8</v>
      </c>
      <c r="L12" s="299">
        <v>1</v>
      </c>
      <c r="M12" s="298">
        <v>64.099999999999994</v>
      </c>
      <c r="N12" s="299">
        <v>62.7</v>
      </c>
      <c r="O12" s="298">
        <v>34.1</v>
      </c>
      <c r="P12" s="299">
        <v>36.299999999999997</v>
      </c>
    </row>
    <row r="13" spans="1:16" x14ac:dyDescent="0.25">
      <c r="A13" s="601"/>
      <c r="B13" s="315" t="s">
        <v>516</v>
      </c>
      <c r="C13" s="282">
        <v>108</v>
      </c>
      <c r="D13" s="283">
        <v>18</v>
      </c>
      <c r="E13" s="282">
        <v>364</v>
      </c>
      <c r="F13" s="283">
        <v>141</v>
      </c>
      <c r="G13" s="282">
        <v>509</v>
      </c>
      <c r="H13" s="284">
        <v>722</v>
      </c>
      <c r="I13" s="300">
        <v>981</v>
      </c>
      <c r="J13" s="301">
        <v>881</v>
      </c>
      <c r="K13" s="302">
        <v>11</v>
      </c>
      <c r="L13" s="303">
        <v>2</v>
      </c>
      <c r="M13" s="302">
        <v>37.1</v>
      </c>
      <c r="N13" s="303">
        <v>16</v>
      </c>
      <c r="O13" s="302">
        <v>51.9</v>
      </c>
      <c r="P13" s="303">
        <v>82</v>
      </c>
    </row>
    <row r="14" spans="1:16" x14ac:dyDescent="0.25">
      <c r="A14" s="601"/>
      <c r="B14" s="315" t="s">
        <v>510</v>
      </c>
      <c r="C14" s="282">
        <v>344</v>
      </c>
      <c r="D14" s="283">
        <v>433</v>
      </c>
      <c r="E14" s="282">
        <v>1274</v>
      </c>
      <c r="F14" s="283">
        <v>1510</v>
      </c>
      <c r="G14" s="282">
        <v>2001</v>
      </c>
      <c r="H14" s="284">
        <v>2579</v>
      </c>
      <c r="I14" s="300">
        <v>3619</v>
      </c>
      <c r="J14" s="301">
        <v>4522</v>
      </c>
      <c r="K14" s="302">
        <v>9.5</v>
      </c>
      <c r="L14" s="303">
        <v>9.6</v>
      </c>
      <c r="M14" s="302">
        <v>35.200000000000003</v>
      </c>
      <c r="N14" s="303">
        <v>33.4</v>
      </c>
      <c r="O14" s="302">
        <v>55.3</v>
      </c>
      <c r="P14" s="303">
        <v>57</v>
      </c>
    </row>
    <row r="15" spans="1:16" x14ac:dyDescent="0.25">
      <c r="A15" s="602"/>
      <c r="B15" s="316" t="s">
        <v>3</v>
      </c>
      <c r="C15" s="289">
        <v>573</v>
      </c>
      <c r="D15" s="290">
        <v>516</v>
      </c>
      <c r="E15" s="289">
        <v>5896</v>
      </c>
      <c r="F15" s="290">
        <v>5541</v>
      </c>
      <c r="G15" s="289">
        <v>4776</v>
      </c>
      <c r="H15" s="291">
        <v>5555</v>
      </c>
      <c r="I15" s="292">
        <v>11245</v>
      </c>
      <c r="J15" s="304">
        <v>11612</v>
      </c>
      <c r="K15" s="294">
        <v>5.0999999999999996</v>
      </c>
      <c r="L15" s="305">
        <v>4.4000000000000004</v>
      </c>
      <c r="M15" s="294">
        <v>52.4</v>
      </c>
      <c r="N15" s="305">
        <v>47.7</v>
      </c>
      <c r="O15" s="294">
        <v>42.5</v>
      </c>
      <c r="P15" s="305">
        <v>47.8</v>
      </c>
    </row>
    <row r="16" spans="1:16" x14ac:dyDescent="0.25">
      <c r="A16" s="590" t="s">
        <v>439</v>
      </c>
      <c r="B16" s="591"/>
      <c r="C16" s="306">
        <v>3999</v>
      </c>
      <c r="D16" s="307">
        <v>3579</v>
      </c>
      <c r="E16" s="306">
        <v>38121</v>
      </c>
      <c r="F16" s="307">
        <v>37785</v>
      </c>
      <c r="G16" s="306">
        <v>12022</v>
      </c>
      <c r="H16" s="308">
        <v>12595</v>
      </c>
      <c r="I16" s="309">
        <v>54142</v>
      </c>
      <c r="J16" s="304">
        <v>53959</v>
      </c>
      <c r="K16" s="310">
        <v>7.4</v>
      </c>
      <c r="L16" s="305">
        <v>6.6</v>
      </c>
      <c r="M16" s="310">
        <v>70.400000000000006</v>
      </c>
      <c r="N16" s="305">
        <v>70</v>
      </c>
      <c r="O16" s="310">
        <v>22.2</v>
      </c>
      <c r="P16" s="305">
        <v>23.3</v>
      </c>
    </row>
    <row r="17" spans="1:12" x14ac:dyDescent="0.25">
      <c r="A17" s="178"/>
    </row>
    <row r="18" spans="1:12" x14ac:dyDescent="0.25">
      <c r="A18" s="175" t="s">
        <v>503</v>
      </c>
      <c r="C18" s="89"/>
      <c r="D18" s="89"/>
      <c r="E18" s="89"/>
      <c r="F18" s="89"/>
      <c r="G18" s="89"/>
      <c r="H18" s="89"/>
      <c r="I18" s="89"/>
      <c r="J18" s="89"/>
      <c r="K18" s="89"/>
      <c r="L18" s="89"/>
    </row>
    <row r="19" spans="1:12" x14ac:dyDescent="0.25">
      <c r="A19" s="175" t="s">
        <v>504</v>
      </c>
      <c r="C19" s="89"/>
      <c r="D19" s="89"/>
      <c r="E19" s="89"/>
      <c r="F19" s="89"/>
      <c r="G19" s="89"/>
      <c r="H19" s="89"/>
      <c r="I19" s="89"/>
      <c r="J19" s="89"/>
      <c r="K19" s="89"/>
      <c r="L19" s="89"/>
    </row>
    <row r="20" spans="1:12" x14ac:dyDescent="0.25">
      <c r="A20" s="175" t="s">
        <v>505</v>
      </c>
      <c r="C20" s="89"/>
      <c r="D20" s="89"/>
      <c r="E20" s="89"/>
      <c r="F20" s="89"/>
      <c r="G20" s="89"/>
      <c r="H20" s="89"/>
      <c r="I20" s="89"/>
      <c r="J20" s="89"/>
      <c r="K20" s="89"/>
      <c r="L20" s="89"/>
    </row>
    <row r="21" spans="1:12" x14ac:dyDescent="0.25">
      <c r="A21" s="175" t="s">
        <v>506</v>
      </c>
      <c r="C21" s="89"/>
      <c r="D21" s="89"/>
      <c r="E21" s="89"/>
      <c r="F21" s="89"/>
      <c r="G21" s="89"/>
      <c r="H21" s="89"/>
      <c r="I21" s="89"/>
      <c r="J21" s="89"/>
      <c r="K21" s="89"/>
      <c r="L21" s="89"/>
    </row>
  </sheetData>
  <mergeCells count="13">
    <mergeCell ref="A16:B16"/>
    <mergeCell ref="M4:N4"/>
    <mergeCell ref="O4:P4"/>
    <mergeCell ref="C5:D5"/>
    <mergeCell ref="E5:F5"/>
    <mergeCell ref="G5:H5"/>
    <mergeCell ref="I5:J5"/>
    <mergeCell ref="K5:L5"/>
    <mergeCell ref="K4:L4"/>
    <mergeCell ref="M5:N5"/>
    <mergeCell ref="O5:P5"/>
    <mergeCell ref="A7:A11"/>
    <mergeCell ref="A12:A1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</sheetPr>
  <dimension ref="A1:X34"/>
  <sheetViews>
    <sheetView showGridLines="0" workbookViewId="0">
      <selection activeCell="I5" sqref="I5"/>
    </sheetView>
  </sheetViews>
  <sheetFormatPr baseColWidth="10" defaultRowHeight="15" x14ac:dyDescent="0.25"/>
  <cols>
    <col min="1" max="1" width="5.28515625" style="90" customWidth="1"/>
    <col min="2" max="2" width="31" style="90" customWidth="1"/>
    <col min="3" max="6" width="7.85546875" style="90" customWidth="1"/>
    <col min="8" max="8" width="4.42578125" style="59" customWidth="1"/>
    <col min="9" max="9" width="29.7109375" style="59" bestFit="1" customWidth="1"/>
    <col min="10" max="10" width="6.28515625" style="59" bestFit="1" customWidth="1"/>
    <col min="11" max="11" width="8.42578125" style="59" bestFit="1" customWidth="1"/>
    <col min="12" max="12" width="6.5703125" style="59" bestFit="1" customWidth="1"/>
    <col min="13" max="13" width="4.140625" style="59" bestFit="1" customWidth="1"/>
    <col min="15" max="15" width="2.85546875" customWidth="1"/>
    <col min="16" max="16" width="29.28515625" customWidth="1"/>
    <col min="17" max="17" width="5.85546875" customWidth="1"/>
    <col min="18" max="19" width="7.7109375" customWidth="1"/>
    <col min="20" max="21" width="5.85546875" customWidth="1"/>
    <col min="22" max="23" width="7.7109375" customWidth="1"/>
    <col min="24" max="24" width="5.85546875" customWidth="1"/>
  </cols>
  <sheetData>
    <row r="1" spans="1:24" s="59" customFormat="1" ht="18" x14ac:dyDescent="0.2">
      <c r="A1" s="11" t="s">
        <v>485</v>
      </c>
      <c r="D1" s="91"/>
      <c r="E1" s="91"/>
      <c r="F1" s="91"/>
      <c r="H1" s="92" t="s">
        <v>485</v>
      </c>
      <c r="I1" s="93"/>
      <c r="J1" s="93"/>
      <c r="K1" s="94"/>
      <c r="L1" s="94"/>
      <c r="M1" s="94"/>
      <c r="O1" s="59" t="s">
        <v>486</v>
      </c>
    </row>
    <row r="2" spans="1:24" s="59" customFormat="1" ht="15.75" x14ac:dyDescent="0.2">
      <c r="A2" s="7" t="s">
        <v>518</v>
      </c>
      <c r="D2" s="91"/>
      <c r="E2" s="91"/>
      <c r="F2" s="91"/>
      <c r="H2" s="95" t="s">
        <v>487</v>
      </c>
      <c r="I2" s="93"/>
      <c r="J2" s="93"/>
      <c r="K2" s="94"/>
      <c r="L2" s="94"/>
      <c r="M2" s="94"/>
    </row>
    <row r="3" spans="1:24" s="59" customFormat="1" ht="15.75" x14ac:dyDescent="0.25">
      <c r="A3" s="7"/>
      <c r="D3" s="91"/>
      <c r="E3" s="91"/>
      <c r="F3" s="91"/>
      <c r="H3" s="93"/>
      <c r="I3" s="93"/>
      <c r="J3" s="93"/>
      <c r="K3" s="94"/>
      <c r="L3" s="94"/>
      <c r="M3" s="94"/>
      <c r="O3" s="146"/>
      <c r="P3" s="146"/>
      <c r="Q3" s="612" t="str">
        <f>RIGHT(H2,9)</f>
        <v>2010-2011</v>
      </c>
      <c r="R3" s="612"/>
      <c r="S3" s="612"/>
      <c r="T3" s="612"/>
      <c r="U3" s="612" t="s">
        <v>564</v>
      </c>
      <c r="V3" s="612"/>
      <c r="W3" s="612"/>
      <c r="X3" s="612"/>
    </row>
    <row r="4" spans="1:24" x14ac:dyDescent="0.25">
      <c r="A4" s="603" t="s">
        <v>488</v>
      </c>
      <c r="B4" s="604"/>
      <c r="C4" s="179" t="s">
        <v>0</v>
      </c>
      <c r="D4" s="179" t="s">
        <v>143</v>
      </c>
      <c r="E4" s="179" t="s">
        <v>2</v>
      </c>
      <c r="F4" s="179" t="s">
        <v>3</v>
      </c>
      <c r="H4" s="96"/>
      <c r="I4" s="97" t="s">
        <v>488</v>
      </c>
      <c r="J4" s="98" t="s">
        <v>0</v>
      </c>
      <c r="K4" s="98" t="s">
        <v>143</v>
      </c>
      <c r="L4" s="98" t="s">
        <v>2</v>
      </c>
      <c r="M4" s="98" t="s">
        <v>3</v>
      </c>
      <c r="O4" s="318"/>
      <c r="P4" s="319" t="s">
        <v>488</v>
      </c>
      <c r="Q4" s="108" t="str">
        <f>J4</f>
        <v>Internes</v>
      </c>
      <c r="R4" s="108" t="str">
        <f>K4</f>
        <v>Demi-pens.</v>
      </c>
      <c r="S4" s="108" t="str">
        <f>L4</f>
        <v>Externes</v>
      </c>
      <c r="T4" s="108" t="str">
        <f>M4</f>
        <v>Total</v>
      </c>
      <c r="U4" s="14" t="str">
        <f>C4</f>
        <v>Internes</v>
      </c>
      <c r="V4" s="14" t="str">
        <f>D4</f>
        <v>Demi-pens.</v>
      </c>
      <c r="W4" s="14" t="str">
        <f>E4</f>
        <v>Externes</v>
      </c>
      <c r="X4" s="14" t="str">
        <f>F4</f>
        <v>Total</v>
      </c>
    </row>
    <row r="5" spans="1:24" ht="15" customHeight="1" x14ac:dyDescent="0.25">
      <c r="A5" s="605" t="s">
        <v>445</v>
      </c>
      <c r="B5" s="176" t="s">
        <v>476</v>
      </c>
      <c r="C5" s="180">
        <v>18.8</v>
      </c>
      <c r="D5" s="180">
        <v>75.8</v>
      </c>
      <c r="E5" s="180">
        <v>5.4</v>
      </c>
      <c r="F5" s="181">
        <v>100</v>
      </c>
      <c r="H5" s="609" t="s">
        <v>445</v>
      </c>
      <c r="I5" s="99" t="s">
        <v>476</v>
      </c>
      <c r="J5" s="100">
        <v>20.7</v>
      </c>
      <c r="K5" s="100">
        <v>74.5</v>
      </c>
      <c r="L5" s="100">
        <v>4.8</v>
      </c>
      <c r="M5" s="101">
        <v>100</v>
      </c>
      <c r="O5" s="613" t="s">
        <v>445</v>
      </c>
      <c r="P5" s="320" t="s">
        <v>476</v>
      </c>
      <c r="Q5" s="321">
        <f>J5</f>
        <v>20.7</v>
      </c>
      <c r="R5" s="321">
        <f t="shared" ref="R5:T34" si="0">K5</f>
        <v>74.5</v>
      </c>
      <c r="S5" s="321">
        <f t="shared" si="0"/>
        <v>4.8</v>
      </c>
      <c r="T5" s="322">
        <f t="shared" si="0"/>
        <v>100</v>
      </c>
      <c r="U5" s="321">
        <v>18.8</v>
      </c>
      <c r="V5" s="321">
        <v>75.8</v>
      </c>
      <c r="W5" s="321">
        <v>5.4</v>
      </c>
      <c r="X5" s="322">
        <v>100</v>
      </c>
    </row>
    <row r="6" spans="1:24" x14ac:dyDescent="0.25">
      <c r="A6" s="606"/>
      <c r="B6" s="177" t="s">
        <v>477</v>
      </c>
      <c r="C6" s="109">
        <v>9.9</v>
      </c>
      <c r="D6" s="109">
        <v>75.099999999999994</v>
      </c>
      <c r="E6" s="109">
        <v>15</v>
      </c>
      <c r="F6" s="110">
        <v>100</v>
      </c>
      <c r="H6" s="610"/>
      <c r="I6" s="102" t="s">
        <v>477</v>
      </c>
      <c r="J6" s="103">
        <v>11.7</v>
      </c>
      <c r="K6" s="103">
        <v>70.8</v>
      </c>
      <c r="L6" s="103">
        <v>17.600000000000001</v>
      </c>
      <c r="M6" s="104">
        <v>100</v>
      </c>
      <c r="O6" s="614"/>
      <c r="P6" s="323" t="s">
        <v>477</v>
      </c>
      <c r="Q6" s="324">
        <f t="shared" ref="Q6:Q34" si="1">J6</f>
        <v>11.7</v>
      </c>
      <c r="R6" s="324">
        <f t="shared" si="0"/>
        <v>70.8</v>
      </c>
      <c r="S6" s="324">
        <f t="shared" si="0"/>
        <v>17.600000000000001</v>
      </c>
      <c r="T6" s="325">
        <f t="shared" si="0"/>
        <v>100</v>
      </c>
      <c r="U6" s="324">
        <v>9.9</v>
      </c>
      <c r="V6" s="324">
        <v>75.099999999999994</v>
      </c>
      <c r="W6" s="324">
        <v>15</v>
      </c>
      <c r="X6" s="325">
        <v>100</v>
      </c>
    </row>
    <row r="7" spans="1:24" x14ac:dyDescent="0.25">
      <c r="A7" s="607"/>
      <c r="B7" s="182" t="s">
        <v>478</v>
      </c>
      <c r="C7" s="109">
        <v>6.1</v>
      </c>
      <c r="D7" s="109">
        <v>84.6</v>
      </c>
      <c r="E7" s="109">
        <v>9.3000000000000007</v>
      </c>
      <c r="F7" s="110">
        <v>100</v>
      </c>
      <c r="H7" s="610"/>
      <c r="I7" s="102" t="s">
        <v>478</v>
      </c>
      <c r="J7" s="103">
        <v>7</v>
      </c>
      <c r="K7" s="103">
        <v>79.599999999999994</v>
      </c>
      <c r="L7" s="103">
        <v>13.4</v>
      </c>
      <c r="M7" s="104">
        <v>100</v>
      </c>
      <c r="O7" s="614"/>
      <c r="P7" s="323" t="s">
        <v>478</v>
      </c>
      <c r="Q7" s="324">
        <f t="shared" si="1"/>
        <v>7</v>
      </c>
      <c r="R7" s="324">
        <f t="shared" si="0"/>
        <v>79.599999999999994</v>
      </c>
      <c r="S7" s="324">
        <f t="shared" si="0"/>
        <v>13.4</v>
      </c>
      <c r="T7" s="325">
        <f t="shared" si="0"/>
        <v>100</v>
      </c>
      <c r="U7" s="324">
        <v>6.1</v>
      </c>
      <c r="V7" s="324">
        <v>84.6</v>
      </c>
      <c r="W7" s="324">
        <v>9.3000000000000007</v>
      </c>
      <c r="X7" s="325">
        <v>100</v>
      </c>
    </row>
    <row r="8" spans="1:24" x14ac:dyDescent="0.25">
      <c r="A8" s="607"/>
      <c r="B8" s="182" t="s">
        <v>479</v>
      </c>
      <c r="C8" s="109">
        <v>7.6</v>
      </c>
      <c r="D8" s="109">
        <v>83</v>
      </c>
      <c r="E8" s="109">
        <v>9.4</v>
      </c>
      <c r="F8" s="110">
        <v>100</v>
      </c>
      <c r="H8" s="610"/>
      <c r="I8" s="102" t="s">
        <v>479</v>
      </c>
      <c r="J8" s="103">
        <v>7.9</v>
      </c>
      <c r="K8" s="103">
        <v>78</v>
      </c>
      <c r="L8" s="103">
        <v>14.1</v>
      </c>
      <c r="M8" s="104">
        <v>100</v>
      </c>
      <c r="O8" s="614"/>
      <c r="P8" s="323" t="s">
        <v>479</v>
      </c>
      <c r="Q8" s="324">
        <f t="shared" si="1"/>
        <v>7.9</v>
      </c>
      <c r="R8" s="324">
        <f t="shared" si="0"/>
        <v>78</v>
      </c>
      <c r="S8" s="324">
        <f t="shared" si="0"/>
        <v>14.1</v>
      </c>
      <c r="T8" s="325">
        <f t="shared" si="0"/>
        <v>100</v>
      </c>
      <c r="U8" s="324">
        <v>7.6</v>
      </c>
      <c r="V8" s="324">
        <v>83</v>
      </c>
      <c r="W8" s="324">
        <v>9.4</v>
      </c>
      <c r="X8" s="325">
        <v>100</v>
      </c>
    </row>
    <row r="9" spans="1:24" x14ac:dyDescent="0.25">
      <c r="A9" s="607"/>
      <c r="B9" s="182" t="s">
        <v>480</v>
      </c>
      <c r="C9" s="109">
        <v>7.9</v>
      </c>
      <c r="D9" s="109">
        <v>77.8</v>
      </c>
      <c r="E9" s="109">
        <v>14.4</v>
      </c>
      <c r="F9" s="110">
        <v>100</v>
      </c>
      <c r="H9" s="610"/>
      <c r="I9" s="102" t="s">
        <v>480</v>
      </c>
      <c r="J9" s="103">
        <v>8.4</v>
      </c>
      <c r="K9" s="103">
        <v>73.2</v>
      </c>
      <c r="L9" s="103">
        <v>18.3</v>
      </c>
      <c r="M9" s="104">
        <v>100</v>
      </c>
      <c r="O9" s="614"/>
      <c r="P9" s="323" t="s">
        <v>480</v>
      </c>
      <c r="Q9" s="324">
        <f t="shared" si="1"/>
        <v>8.4</v>
      </c>
      <c r="R9" s="324">
        <f t="shared" si="0"/>
        <v>73.2</v>
      </c>
      <c r="S9" s="324">
        <f t="shared" si="0"/>
        <v>18.3</v>
      </c>
      <c r="T9" s="325">
        <f t="shared" si="0"/>
        <v>100</v>
      </c>
      <c r="U9" s="324">
        <v>7.9</v>
      </c>
      <c r="V9" s="324">
        <v>77.8</v>
      </c>
      <c r="W9" s="324">
        <v>14.4</v>
      </c>
      <c r="X9" s="325">
        <v>100</v>
      </c>
    </row>
    <row r="10" spans="1:24" x14ac:dyDescent="0.25">
      <c r="A10" s="607"/>
      <c r="B10" s="182" t="s">
        <v>481</v>
      </c>
      <c r="C10" s="109">
        <v>13.5</v>
      </c>
      <c r="D10" s="109">
        <v>74.8</v>
      </c>
      <c r="E10" s="109">
        <v>11.6</v>
      </c>
      <c r="F10" s="110">
        <v>100</v>
      </c>
      <c r="H10" s="610"/>
      <c r="I10" s="102" t="s">
        <v>481</v>
      </c>
      <c r="J10" s="103">
        <v>8.6</v>
      </c>
      <c r="K10" s="103">
        <v>69.3</v>
      </c>
      <c r="L10" s="103">
        <v>22</v>
      </c>
      <c r="M10" s="104">
        <v>100</v>
      </c>
      <c r="O10" s="614"/>
      <c r="P10" s="323" t="s">
        <v>481</v>
      </c>
      <c r="Q10" s="324">
        <f t="shared" si="1"/>
        <v>8.6</v>
      </c>
      <c r="R10" s="324">
        <f t="shared" si="0"/>
        <v>69.3</v>
      </c>
      <c r="S10" s="324">
        <f t="shared" si="0"/>
        <v>22</v>
      </c>
      <c r="T10" s="325">
        <f t="shared" si="0"/>
        <v>100</v>
      </c>
      <c r="U10" s="324">
        <v>13.5</v>
      </c>
      <c r="V10" s="324">
        <v>74.8</v>
      </c>
      <c r="W10" s="324">
        <v>11.6</v>
      </c>
      <c r="X10" s="325">
        <v>100</v>
      </c>
    </row>
    <row r="11" spans="1:24" x14ac:dyDescent="0.25">
      <c r="A11" s="607"/>
      <c r="B11" s="182" t="s">
        <v>482</v>
      </c>
      <c r="C11" s="109">
        <v>20</v>
      </c>
      <c r="D11" s="109">
        <v>53.3</v>
      </c>
      <c r="E11" s="109">
        <v>26.7</v>
      </c>
      <c r="F11" s="110">
        <v>100</v>
      </c>
      <c r="H11" s="610"/>
      <c r="I11" s="102" t="s">
        <v>482</v>
      </c>
      <c r="J11" s="103">
        <v>12.1</v>
      </c>
      <c r="K11" s="103">
        <v>57.7</v>
      </c>
      <c r="L11" s="103">
        <v>30.2</v>
      </c>
      <c r="M11" s="104">
        <v>100</v>
      </c>
      <c r="O11" s="614"/>
      <c r="P11" s="323" t="s">
        <v>482</v>
      </c>
      <c r="Q11" s="324">
        <f t="shared" si="1"/>
        <v>12.1</v>
      </c>
      <c r="R11" s="324">
        <f t="shared" si="0"/>
        <v>57.7</v>
      </c>
      <c r="S11" s="324">
        <f t="shared" si="0"/>
        <v>30.2</v>
      </c>
      <c r="T11" s="325">
        <f t="shared" si="0"/>
        <v>100</v>
      </c>
      <c r="U11" s="324">
        <v>20</v>
      </c>
      <c r="V11" s="324">
        <v>53.3</v>
      </c>
      <c r="W11" s="324">
        <v>26.7</v>
      </c>
      <c r="X11" s="325">
        <v>100</v>
      </c>
    </row>
    <row r="12" spans="1:24" x14ac:dyDescent="0.25">
      <c r="A12" s="607"/>
      <c r="B12" s="182" t="s">
        <v>483</v>
      </c>
      <c r="C12" s="109">
        <v>3.8</v>
      </c>
      <c r="D12" s="109">
        <v>55.6</v>
      </c>
      <c r="E12" s="109">
        <v>40.6</v>
      </c>
      <c r="F12" s="110">
        <v>100</v>
      </c>
      <c r="H12" s="610"/>
      <c r="I12" s="102" t="s">
        <v>483</v>
      </c>
      <c r="J12" s="103">
        <v>7.5</v>
      </c>
      <c r="K12" s="103">
        <v>58.4</v>
      </c>
      <c r="L12" s="103">
        <v>34.200000000000003</v>
      </c>
      <c r="M12" s="104">
        <v>100</v>
      </c>
      <c r="O12" s="614"/>
      <c r="P12" s="323" t="s">
        <v>483</v>
      </c>
      <c r="Q12" s="324">
        <f t="shared" si="1"/>
        <v>7.5</v>
      </c>
      <c r="R12" s="324">
        <f t="shared" si="0"/>
        <v>58.4</v>
      </c>
      <c r="S12" s="324">
        <f t="shared" si="0"/>
        <v>34.200000000000003</v>
      </c>
      <c r="T12" s="325">
        <f t="shared" si="0"/>
        <v>100</v>
      </c>
      <c r="U12" s="324">
        <v>3.8</v>
      </c>
      <c r="V12" s="324">
        <v>55.6</v>
      </c>
      <c r="W12" s="324">
        <v>40.6</v>
      </c>
      <c r="X12" s="325">
        <v>100</v>
      </c>
    </row>
    <row r="13" spans="1:24" x14ac:dyDescent="0.25">
      <c r="A13" s="607"/>
      <c r="B13" s="182" t="s">
        <v>484</v>
      </c>
      <c r="C13" s="109">
        <v>10.1</v>
      </c>
      <c r="D13" s="109">
        <v>66.3</v>
      </c>
      <c r="E13" s="109">
        <v>23.6</v>
      </c>
      <c r="F13" s="110">
        <v>100</v>
      </c>
      <c r="H13" s="610"/>
      <c r="I13" s="102" t="s">
        <v>484</v>
      </c>
      <c r="J13" s="103">
        <v>10.3</v>
      </c>
      <c r="K13" s="103">
        <v>60.6</v>
      </c>
      <c r="L13" s="103">
        <v>29.1</v>
      </c>
      <c r="M13" s="104">
        <v>100</v>
      </c>
      <c r="O13" s="614"/>
      <c r="P13" s="323" t="s">
        <v>484</v>
      </c>
      <c r="Q13" s="324">
        <f t="shared" si="1"/>
        <v>10.3</v>
      </c>
      <c r="R13" s="324">
        <f t="shared" si="0"/>
        <v>60.6</v>
      </c>
      <c r="S13" s="324">
        <f t="shared" si="0"/>
        <v>29.1</v>
      </c>
      <c r="T13" s="325">
        <f t="shared" si="0"/>
        <v>100</v>
      </c>
      <c r="U13" s="324">
        <v>10.1</v>
      </c>
      <c r="V13" s="324">
        <v>66.3</v>
      </c>
      <c r="W13" s="324">
        <v>23.6</v>
      </c>
      <c r="X13" s="325">
        <v>100</v>
      </c>
    </row>
    <row r="14" spans="1:24" x14ac:dyDescent="0.25">
      <c r="A14" s="608"/>
      <c r="B14" s="183" t="s">
        <v>3</v>
      </c>
      <c r="C14" s="184">
        <v>7.9</v>
      </c>
      <c r="D14" s="184">
        <v>79.3</v>
      </c>
      <c r="E14" s="184">
        <v>12.8</v>
      </c>
      <c r="F14" s="185">
        <v>100</v>
      </c>
      <c r="H14" s="611"/>
      <c r="I14" s="105" t="s">
        <v>3</v>
      </c>
      <c r="J14" s="106">
        <v>9</v>
      </c>
      <c r="K14" s="106">
        <v>72.099999999999994</v>
      </c>
      <c r="L14" s="106">
        <v>19</v>
      </c>
      <c r="M14" s="107">
        <v>100</v>
      </c>
      <c r="O14" s="615"/>
      <c r="P14" s="326" t="s">
        <v>3</v>
      </c>
      <c r="Q14" s="327">
        <f t="shared" si="1"/>
        <v>9</v>
      </c>
      <c r="R14" s="327">
        <f t="shared" si="0"/>
        <v>72.099999999999994</v>
      </c>
      <c r="S14" s="327">
        <f t="shared" si="0"/>
        <v>19</v>
      </c>
      <c r="T14" s="328">
        <f t="shared" si="0"/>
        <v>100</v>
      </c>
      <c r="U14" s="327">
        <v>7.9</v>
      </c>
      <c r="V14" s="327">
        <v>79.3</v>
      </c>
      <c r="W14" s="327">
        <v>12.8</v>
      </c>
      <c r="X14" s="328">
        <v>100</v>
      </c>
    </row>
    <row r="15" spans="1:24" ht="15" customHeight="1" x14ac:dyDescent="0.25">
      <c r="A15" s="605" t="s">
        <v>446</v>
      </c>
      <c r="B15" s="176" t="s">
        <v>476</v>
      </c>
      <c r="C15" s="180">
        <v>11.5</v>
      </c>
      <c r="D15" s="180">
        <v>53.1</v>
      </c>
      <c r="E15" s="180">
        <v>35.4</v>
      </c>
      <c r="F15" s="181">
        <v>100</v>
      </c>
      <c r="H15" s="609" t="s">
        <v>446</v>
      </c>
      <c r="I15" s="99" t="s">
        <v>476</v>
      </c>
      <c r="J15" s="100">
        <v>17.8</v>
      </c>
      <c r="K15" s="100">
        <v>58.6</v>
      </c>
      <c r="L15" s="100">
        <v>23.6</v>
      </c>
      <c r="M15" s="101">
        <v>100</v>
      </c>
      <c r="O15" s="613" t="s">
        <v>446</v>
      </c>
      <c r="P15" s="320" t="s">
        <v>476</v>
      </c>
      <c r="Q15" s="321">
        <f t="shared" si="1"/>
        <v>17.8</v>
      </c>
      <c r="R15" s="321">
        <f t="shared" si="0"/>
        <v>58.6</v>
      </c>
      <c r="S15" s="321">
        <f t="shared" si="0"/>
        <v>23.6</v>
      </c>
      <c r="T15" s="322">
        <f t="shared" si="0"/>
        <v>100</v>
      </c>
      <c r="U15" s="321">
        <v>11.5</v>
      </c>
      <c r="V15" s="321">
        <v>53.1</v>
      </c>
      <c r="W15" s="321">
        <v>35.4</v>
      </c>
      <c r="X15" s="322">
        <v>100</v>
      </c>
    </row>
    <row r="16" spans="1:24" x14ac:dyDescent="0.25">
      <c r="A16" s="607"/>
      <c r="B16" s="182" t="s">
        <v>477</v>
      </c>
      <c r="C16" s="109">
        <v>6.5</v>
      </c>
      <c r="D16" s="109">
        <v>51.2</v>
      </c>
      <c r="E16" s="109">
        <v>42.2</v>
      </c>
      <c r="F16" s="110">
        <v>100</v>
      </c>
      <c r="H16" s="610"/>
      <c r="I16" s="102" t="s">
        <v>477</v>
      </c>
      <c r="J16" s="103">
        <v>8.4</v>
      </c>
      <c r="K16" s="103">
        <v>46.3</v>
      </c>
      <c r="L16" s="103">
        <v>45.3</v>
      </c>
      <c r="M16" s="104">
        <v>100</v>
      </c>
      <c r="O16" s="614"/>
      <c r="P16" s="323" t="s">
        <v>477</v>
      </c>
      <c r="Q16" s="324">
        <f t="shared" si="1"/>
        <v>8.4</v>
      </c>
      <c r="R16" s="324">
        <f t="shared" si="0"/>
        <v>46.3</v>
      </c>
      <c r="S16" s="324">
        <f t="shared" si="0"/>
        <v>45.3</v>
      </c>
      <c r="T16" s="325">
        <f t="shared" si="0"/>
        <v>100</v>
      </c>
      <c r="U16" s="324">
        <v>6.5</v>
      </c>
      <c r="V16" s="324">
        <v>51.2</v>
      </c>
      <c r="W16" s="324">
        <v>42.2</v>
      </c>
      <c r="X16" s="325">
        <v>100</v>
      </c>
    </row>
    <row r="17" spans="1:24" x14ac:dyDescent="0.25">
      <c r="A17" s="607"/>
      <c r="B17" s="182" t="s">
        <v>478</v>
      </c>
      <c r="C17" s="109">
        <v>4.8</v>
      </c>
      <c r="D17" s="109">
        <v>51.6</v>
      </c>
      <c r="E17" s="109">
        <v>43.6</v>
      </c>
      <c r="F17" s="110">
        <v>100</v>
      </c>
      <c r="H17" s="610"/>
      <c r="I17" s="102" t="s">
        <v>478</v>
      </c>
      <c r="J17" s="103">
        <v>6.2</v>
      </c>
      <c r="K17" s="103">
        <v>45.5</v>
      </c>
      <c r="L17" s="103">
        <v>48.3</v>
      </c>
      <c r="M17" s="104">
        <v>100</v>
      </c>
      <c r="O17" s="614"/>
      <c r="P17" s="323" t="s">
        <v>478</v>
      </c>
      <c r="Q17" s="324">
        <f t="shared" si="1"/>
        <v>6.2</v>
      </c>
      <c r="R17" s="324">
        <f t="shared" si="0"/>
        <v>45.5</v>
      </c>
      <c r="S17" s="324">
        <f t="shared" si="0"/>
        <v>48.3</v>
      </c>
      <c r="T17" s="325">
        <f t="shared" si="0"/>
        <v>100</v>
      </c>
      <c r="U17" s="324">
        <v>4.8</v>
      </c>
      <c r="V17" s="324">
        <v>51.6</v>
      </c>
      <c r="W17" s="324">
        <v>43.6</v>
      </c>
      <c r="X17" s="325">
        <v>100</v>
      </c>
    </row>
    <row r="18" spans="1:24" x14ac:dyDescent="0.25">
      <c r="A18" s="607"/>
      <c r="B18" s="182" t="s">
        <v>479</v>
      </c>
      <c r="C18" s="109">
        <v>4.2</v>
      </c>
      <c r="D18" s="109">
        <v>51.8</v>
      </c>
      <c r="E18" s="109">
        <v>44</v>
      </c>
      <c r="F18" s="110">
        <v>100</v>
      </c>
      <c r="H18" s="610"/>
      <c r="I18" s="102" t="s">
        <v>479</v>
      </c>
      <c r="J18" s="103">
        <v>5</v>
      </c>
      <c r="K18" s="103">
        <v>46</v>
      </c>
      <c r="L18" s="103">
        <v>49.1</v>
      </c>
      <c r="M18" s="104">
        <v>100</v>
      </c>
      <c r="O18" s="614"/>
      <c r="P18" s="323" t="s">
        <v>479</v>
      </c>
      <c r="Q18" s="324">
        <f t="shared" si="1"/>
        <v>5</v>
      </c>
      <c r="R18" s="324">
        <f t="shared" si="0"/>
        <v>46</v>
      </c>
      <c r="S18" s="324">
        <f t="shared" si="0"/>
        <v>49.1</v>
      </c>
      <c r="T18" s="325">
        <f t="shared" si="0"/>
        <v>100</v>
      </c>
      <c r="U18" s="324">
        <v>4.2</v>
      </c>
      <c r="V18" s="324">
        <v>51.8</v>
      </c>
      <c r="W18" s="324">
        <v>44</v>
      </c>
      <c r="X18" s="325">
        <v>100</v>
      </c>
    </row>
    <row r="19" spans="1:24" x14ac:dyDescent="0.25">
      <c r="A19" s="607"/>
      <c r="B19" s="182" t="s">
        <v>480</v>
      </c>
      <c r="C19" s="109">
        <v>3.4</v>
      </c>
      <c r="D19" s="109">
        <v>50.4</v>
      </c>
      <c r="E19" s="109">
        <v>46.3</v>
      </c>
      <c r="F19" s="110">
        <v>100</v>
      </c>
      <c r="H19" s="610"/>
      <c r="I19" s="102" t="s">
        <v>480</v>
      </c>
      <c r="J19" s="103">
        <v>5.0999999999999996</v>
      </c>
      <c r="K19" s="103">
        <v>40.9</v>
      </c>
      <c r="L19" s="103">
        <v>54</v>
      </c>
      <c r="M19" s="104">
        <v>100</v>
      </c>
      <c r="O19" s="614"/>
      <c r="P19" s="323" t="s">
        <v>480</v>
      </c>
      <c r="Q19" s="324">
        <f t="shared" si="1"/>
        <v>5.0999999999999996</v>
      </c>
      <c r="R19" s="324">
        <f t="shared" si="0"/>
        <v>40.9</v>
      </c>
      <c r="S19" s="324">
        <f t="shared" si="0"/>
        <v>54</v>
      </c>
      <c r="T19" s="325">
        <f t="shared" si="0"/>
        <v>100</v>
      </c>
      <c r="U19" s="324">
        <v>3.4</v>
      </c>
      <c r="V19" s="324">
        <v>50.4</v>
      </c>
      <c r="W19" s="324">
        <v>46.3</v>
      </c>
      <c r="X19" s="325">
        <v>100</v>
      </c>
    </row>
    <row r="20" spans="1:24" x14ac:dyDescent="0.25">
      <c r="A20" s="607"/>
      <c r="B20" s="182" t="s">
        <v>481</v>
      </c>
      <c r="C20" s="109">
        <v>16</v>
      </c>
      <c r="D20" s="109">
        <v>48</v>
      </c>
      <c r="E20" s="109">
        <v>36</v>
      </c>
      <c r="F20" s="110">
        <v>100</v>
      </c>
      <c r="H20" s="610"/>
      <c r="I20" s="102" t="s">
        <v>481</v>
      </c>
      <c r="J20" s="103">
        <v>4.0999999999999996</v>
      </c>
      <c r="K20" s="103">
        <v>44.5</v>
      </c>
      <c r="L20" s="103">
        <v>51.4</v>
      </c>
      <c r="M20" s="104">
        <v>100</v>
      </c>
      <c r="O20" s="614"/>
      <c r="P20" s="323" t="s">
        <v>481</v>
      </c>
      <c r="Q20" s="324">
        <f t="shared" si="1"/>
        <v>4.0999999999999996</v>
      </c>
      <c r="R20" s="324">
        <f t="shared" si="0"/>
        <v>44.5</v>
      </c>
      <c r="S20" s="324">
        <f t="shared" si="0"/>
        <v>51.4</v>
      </c>
      <c r="T20" s="325">
        <f t="shared" si="0"/>
        <v>100</v>
      </c>
      <c r="U20" s="324">
        <v>16</v>
      </c>
      <c r="V20" s="324">
        <v>48</v>
      </c>
      <c r="W20" s="324">
        <v>36</v>
      </c>
      <c r="X20" s="325">
        <v>100</v>
      </c>
    </row>
    <row r="21" spans="1:24" x14ac:dyDescent="0.25">
      <c r="A21" s="607"/>
      <c r="B21" s="182" t="s">
        <v>482</v>
      </c>
      <c r="C21" s="109">
        <v>6.3</v>
      </c>
      <c r="D21" s="109">
        <v>62.5</v>
      </c>
      <c r="E21" s="109">
        <v>31.3</v>
      </c>
      <c r="F21" s="110">
        <v>100</v>
      </c>
      <c r="H21" s="610"/>
      <c r="I21" s="102" t="s">
        <v>482</v>
      </c>
      <c r="J21" s="103">
        <v>12.8</v>
      </c>
      <c r="K21" s="103">
        <v>36.299999999999997</v>
      </c>
      <c r="L21" s="103">
        <v>50.9</v>
      </c>
      <c r="M21" s="104">
        <v>100</v>
      </c>
      <c r="O21" s="614"/>
      <c r="P21" s="323" t="s">
        <v>482</v>
      </c>
      <c r="Q21" s="324">
        <f t="shared" si="1"/>
        <v>12.8</v>
      </c>
      <c r="R21" s="324">
        <f t="shared" si="0"/>
        <v>36.299999999999997</v>
      </c>
      <c r="S21" s="324">
        <f t="shared" si="0"/>
        <v>50.9</v>
      </c>
      <c r="T21" s="325">
        <f t="shared" si="0"/>
        <v>100</v>
      </c>
      <c r="U21" s="324">
        <v>6.3</v>
      </c>
      <c r="V21" s="324">
        <v>62.5</v>
      </c>
      <c r="W21" s="324">
        <v>31.3</v>
      </c>
      <c r="X21" s="325">
        <v>100</v>
      </c>
    </row>
    <row r="22" spans="1:24" x14ac:dyDescent="0.25">
      <c r="A22" s="607"/>
      <c r="B22" s="182" t="s">
        <v>483</v>
      </c>
      <c r="C22" s="109">
        <v>12.5</v>
      </c>
      <c r="D22" s="109">
        <v>37.5</v>
      </c>
      <c r="E22" s="109">
        <v>50</v>
      </c>
      <c r="F22" s="110">
        <v>100</v>
      </c>
      <c r="H22" s="610"/>
      <c r="I22" s="102" t="s">
        <v>483</v>
      </c>
      <c r="J22" s="103">
        <v>5.3</v>
      </c>
      <c r="K22" s="103">
        <v>36.4</v>
      </c>
      <c r="L22" s="103">
        <v>58.3</v>
      </c>
      <c r="M22" s="104">
        <v>100</v>
      </c>
      <c r="O22" s="614"/>
      <c r="P22" s="323" t="s">
        <v>483</v>
      </c>
      <c r="Q22" s="324">
        <f t="shared" si="1"/>
        <v>5.3</v>
      </c>
      <c r="R22" s="324">
        <f t="shared" si="0"/>
        <v>36.4</v>
      </c>
      <c r="S22" s="324">
        <f t="shared" si="0"/>
        <v>58.3</v>
      </c>
      <c r="T22" s="325">
        <f t="shared" si="0"/>
        <v>100</v>
      </c>
      <c r="U22" s="324">
        <v>12.5</v>
      </c>
      <c r="V22" s="324">
        <v>37.5</v>
      </c>
      <c r="W22" s="324">
        <v>50</v>
      </c>
      <c r="X22" s="325">
        <v>100</v>
      </c>
    </row>
    <row r="23" spans="1:24" x14ac:dyDescent="0.25">
      <c r="A23" s="607"/>
      <c r="B23" s="182" t="s">
        <v>484</v>
      </c>
      <c r="C23" s="109">
        <v>7.6</v>
      </c>
      <c r="D23" s="109">
        <v>38.4</v>
      </c>
      <c r="E23" s="109">
        <v>54</v>
      </c>
      <c r="F23" s="110">
        <v>100</v>
      </c>
      <c r="H23" s="610"/>
      <c r="I23" s="102" t="s">
        <v>484</v>
      </c>
      <c r="J23" s="103">
        <v>13.6</v>
      </c>
      <c r="K23" s="103">
        <v>29.5</v>
      </c>
      <c r="L23" s="103">
        <v>56.8</v>
      </c>
      <c r="M23" s="104">
        <v>100</v>
      </c>
      <c r="O23" s="614"/>
      <c r="P23" s="323" t="s">
        <v>484</v>
      </c>
      <c r="Q23" s="324">
        <f t="shared" si="1"/>
        <v>13.6</v>
      </c>
      <c r="R23" s="324">
        <f t="shared" si="0"/>
        <v>29.5</v>
      </c>
      <c r="S23" s="324">
        <f t="shared" si="0"/>
        <v>56.8</v>
      </c>
      <c r="T23" s="325">
        <f t="shared" si="0"/>
        <v>100</v>
      </c>
      <c r="U23" s="324">
        <v>7.6</v>
      </c>
      <c r="V23" s="324">
        <v>38.4</v>
      </c>
      <c r="W23" s="324">
        <v>54</v>
      </c>
      <c r="X23" s="325">
        <v>100</v>
      </c>
    </row>
    <row r="24" spans="1:24" x14ac:dyDescent="0.25">
      <c r="A24" s="608"/>
      <c r="B24" s="183" t="s">
        <v>3</v>
      </c>
      <c r="C24" s="184">
        <v>4.9000000000000004</v>
      </c>
      <c r="D24" s="184">
        <v>50.9</v>
      </c>
      <c r="E24" s="184">
        <v>44.2</v>
      </c>
      <c r="F24" s="185">
        <v>100</v>
      </c>
      <c r="H24" s="611"/>
      <c r="I24" s="105" t="s">
        <v>3</v>
      </c>
      <c r="J24" s="106">
        <v>6.4</v>
      </c>
      <c r="K24" s="106">
        <v>44.6</v>
      </c>
      <c r="L24" s="106">
        <v>49</v>
      </c>
      <c r="M24" s="107">
        <v>100</v>
      </c>
      <c r="O24" s="615"/>
      <c r="P24" s="326" t="s">
        <v>3</v>
      </c>
      <c r="Q24" s="327">
        <f t="shared" si="1"/>
        <v>6.4</v>
      </c>
      <c r="R24" s="327">
        <f t="shared" si="0"/>
        <v>44.6</v>
      </c>
      <c r="S24" s="327">
        <f t="shared" si="0"/>
        <v>49</v>
      </c>
      <c r="T24" s="328">
        <f t="shared" si="0"/>
        <v>100</v>
      </c>
      <c r="U24" s="327">
        <v>4.9000000000000004</v>
      </c>
      <c r="V24" s="327">
        <v>50.9</v>
      </c>
      <c r="W24" s="327">
        <v>44.2</v>
      </c>
      <c r="X24" s="328">
        <v>100</v>
      </c>
    </row>
    <row r="25" spans="1:24" ht="15" customHeight="1" x14ac:dyDescent="0.25">
      <c r="A25" s="605" t="s">
        <v>439</v>
      </c>
      <c r="B25" s="176" t="s">
        <v>476</v>
      </c>
      <c r="C25" s="180">
        <v>15.9</v>
      </c>
      <c r="D25" s="180">
        <v>66.900000000000006</v>
      </c>
      <c r="E25" s="180">
        <v>17.2</v>
      </c>
      <c r="F25" s="181">
        <v>100</v>
      </c>
      <c r="H25" s="609" t="s">
        <v>439</v>
      </c>
      <c r="I25" s="99" t="s">
        <v>476</v>
      </c>
      <c r="J25" s="100">
        <v>20</v>
      </c>
      <c r="K25" s="100">
        <v>70.5</v>
      </c>
      <c r="L25" s="100">
        <v>9.5</v>
      </c>
      <c r="M25" s="101">
        <v>100</v>
      </c>
      <c r="O25" s="613" t="s">
        <v>439</v>
      </c>
      <c r="P25" s="320" t="s">
        <v>476</v>
      </c>
      <c r="Q25" s="321">
        <f t="shared" si="1"/>
        <v>20</v>
      </c>
      <c r="R25" s="321">
        <f t="shared" si="0"/>
        <v>70.5</v>
      </c>
      <c r="S25" s="321">
        <f t="shared" si="0"/>
        <v>9.5</v>
      </c>
      <c r="T25" s="322">
        <f t="shared" si="0"/>
        <v>100</v>
      </c>
      <c r="U25" s="321">
        <v>15.9</v>
      </c>
      <c r="V25" s="321">
        <v>66.900000000000006</v>
      </c>
      <c r="W25" s="321">
        <v>17.2</v>
      </c>
      <c r="X25" s="322">
        <v>100</v>
      </c>
    </row>
    <row r="26" spans="1:24" x14ac:dyDescent="0.25">
      <c r="A26" s="607"/>
      <c r="B26" s="182" t="s">
        <v>477</v>
      </c>
      <c r="C26" s="109">
        <v>8.4</v>
      </c>
      <c r="D26" s="109">
        <v>64.099999999999994</v>
      </c>
      <c r="E26" s="109">
        <v>27.5</v>
      </c>
      <c r="F26" s="110">
        <v>100</v>
      </c>
      <c r="H26" s="610"/>
      <c r="I26" s="102" t="s">
        <v>477</v>
      </c>
      <c r="J26" s="103">
        <v>10.7</v>
      </c>
      <c r="K26" s="103">
        <v>63.3</v>
      </c>
      <c r="L26" s="103">
        <v>26</v>
      </c>
      <c r="M26" s="104">
        <v>100</v>
      </c>
      <c r="O26" s="614"/>
      <c r="P26" s="323" t="s">
        <v>477</v>
      </c>
      <c r="Q26" s="324">
        <f t="shared" si="1"/>
        <v>10.7</v>
      </c>
      <c r="R26" s="324">
        <f t="shared" si="0"/>
        <v>63.3</v>
      </c>
      <c r="S26" s="324">
        <f t="shared" si="0"/>
        <v>26</v>
      </c>
      <c r="T26" s="325">
        <f t="shared" si="0"/>
        <v>100</v>
      </c>
      <c r="U26" s="324">
        <v>8.4</v>
      </c>
      <c r="V26" s="324">
        <v>64.099999999999994</v>
      </c>
      <c r="W26" s="324">
        <v>27.5</v>
      </c>
      <c r="X26" s="325">
        <v>100</v>
      </c>
    </row>
    <row r="27" spans="1:24" x14ac:dyDescent="0.25">
      <c r="A27" s="607"/>
      <c r="B27" s="182" t="s">
        <v>478</v>
      </c>
      <c r="C27" s="109">
        <v>5.7</v>
      </c>
      <c r="D27" s="109">
        <v>74.3</v>
      </c>
      <c r="E27" s="109">
        <v>20.100000000000001</v>
      </c>
      <c r="F27" s="110">
        <v>100</v>
      </c>
      <c r="H27" s="610"/>
      <c r="I27" s="102" t="s">
        <v>478</v>
      </c>
      <c r="J27" s="103">
        <v>6.7</v>
      </c>
      <c r="K27" s="103">
        <v>70.2</v>
      </c>
      <c r="L27" s="103">
        <v>23</v>
      </c>
      <c r="M27" s="104">
        <v>100</v>
      </c>
      <c r="O27" s="614"/>
      <c r="P27" s="323" t="s">
        <v>478</v>
      </c>
      <c r="Q27" s="324">
        <f t="shared" si="1"/>
        <v>6.7</v>
      </c>
      <c r="R27" s="324">
        <f t="shared" si="0"/>
        <v>70.2</v>
      </c>
      <c r="S27" s="324">
        <f t="shared" si="0"/>
        <v>23</v>
      </c>
      <c r="T27" s="325">
        <f t="shared" si="0"/>
        <v>100</v>
      </c>
      <c r="U27" s="324">
        <v>5.7</v>
      </c>
      <c r="V27" s="324">
        <v>74.3</v>
      </c>
      <c r="W27" s="324">
        <v>20.100000000000001</v>
      </c>
      <c r="X27" s="325">
        <v>100</v>
      </c>
    </row>
    <row r="28" spans="1:24" x14ac:dyDescent="0.25">
      <c r="A28" s="607"/>
      <c r="B28" s="182" t="s">
        <v>479</v>
      </c>
      <c r="C28" s="109">
        <v>6.9</v>
      </c>
      <c r="D28" s="109">
        <v>76.900000000000006</v>
      </c>
      <c r="E28" s="109">
        <v>16.2</v>
      </c>
      <c r="F28" s="110">
        <v>100</v>
      </c>
      <c r="H28" s="610"/>
      <c r="I28" s="102" t="s">
        <v>479</v>
      </c>
      <c r="J28" s="103">
        <v>7.3</v>
      </c>
      <c r="K28" s="103">
        <v>71.8</v>
      </c>
      <c r="L28" s="103">
        <v>20.9</v>
      </c>
      <c r="M28" s="104">
        <v>100</v>
      </c>
      <c r="O28" s="614"/>
      <c r="P28" s="323" t="s">
        <v>479</v>
      </c>
      <c r="Q28" s="324">
        <f t="shared" si="1"/>
        <v>7.3</v>
      </c>
      <c r="R28" s="324">
        <f t="shared" si="0"/>
        <v>71.8</v>
      </c>
      <c r="S28" s="324">
        <f t="shared" si="0"/>
        <v>20.9</v>
      </c>
      <c r="T28" s="325">
        <f t="shared" si="0"/>
        <v>100</v>
      </c>
      <c r="U28" s="324">
        <v>6.9</v>
      </c>
      <c r="V28" s="324">
        <v>76.900000000000006</v>
      </c>
      <c r="W28" s="324">
        <v>16.2</v>
      </c>
      <c r="X28" s="325">
        <v>100</v>
      </c>
    </row>
    <row r="29" spans="1:24" x14ac:dyDescent="0.25">
      <c r="A29" s="607"/>
      <c r="B29" s="182" t="s">
        <v>480</v>
      </c>
      <c r="C29" s="109">
        <v>7.2</v>
      </c>
      <c r="D29" s="109">
        <v>73.900000000000006</v>
      </c>
      <c r="E29" s="109">
        <v>18.899999999999999</v>
      </c>
      <c r="F29" s="110">
        <v>100</v>
      </c>
      <c r="H29" s="610"/>
      <c r="I29" s="102" t="s">
        <v>480</v>
      </c>
      <c r="J29" s="103">
        <v>7.8</v>
      </c>
      <c r="K29" s="103">
        <v>66.599999999999994</v>
      </c>
      <c r="L29" s="103">
        <v>25.6</v>
      </c>
      <c r="M29" s="104">
        <v>100</v>
      </c>
      <c r="O29" s="614"/>
      <c r="P29" s="323" t="s">
        <v>480</v>
      </c>
      <c r="Q29" s="324">
        <f t="shared" si="1"/>
        <v>7.8</v>
      </c>
      <c r="R29" s="324">
        <f t="shared" si="0"/>
        <v>66.599999999999994</v>
      </c>
      <c r="S29" s="324">
        <f t="shared" si="0"/>
        <v>25.6</v>
      </c>
      <c r="T29" s="325">
        <f t="shared" si="0"/>
        <v>100</v>
      </c>
      <c r="U29" s="324">
        <v>7.2</v>
      </c>
      <c r="V29" s="324">
        <v>73.900000000000006</v>
      </c>
      <c r="W29" s="324">
        <v>18.899999999999999</v>
      </c>
      <c r="X29" s="325">
        <v>100</v>
      </c>
    </row>
    <row r="30" spans="1:24" x14ac:dyDescent="0.25">
      <c r="A30" s="607"/>
      <c r="B30" s="182" t="s">
        <v>481</v>
      </c>
      <c r="C30" s="109">
        <v>13.9</v>
      </c>
      <c r="D30" s="109">
        <v>71.099999999999994</v>
      </c>
      <c r="E30" s="109">
        <v>15</v>
      </c>
      <c r="F30" s="110">
        <v>100</v>
      </c>
      <c r="H30" s="610"/>
      <c r="I30" s="102" t="s">
        <v>481</v>
      </c>
      <c r="J30" s="103">
        <v>7.8</v>
      </c>
      <c r="K30" s="103">
        <v>64.8</v>
      </c>
      <c r="L30" s="103">
        <v>27.4</v>
      </c>
      <c r="M30" s="104">
        <v>100</v>
      </c>
      <c r="O30" s="614"/>
      <c r="P30" s="323" t="s">
        <v>481</v>
      </c>
      <c r="Q30" s="324">
        <f t="shared" si="1"/>
        <v>7.8</v>
      </c>
      <c r="R30" s="324">
        <f t="shared" si="0"/>
        <v>64.8</v>
      </c>
      <c r="S30" s="324">
        <f t="shared" si="0"/>
        <v>27.4</v>
      </c>
      <c r="T30" s="325">
        <f t="shared" si="0"/>
        <v>100</v>
      </c>
      <c r="U30" s="324">
        <v>13.9</v>
      </c>
      <c r="V30" s="324">
        <v>71.099999999999994</v>
      </c>
      <c r="W30" s="324">
        <v>15</v>
      </c>
      <c r="X30" s="325">
        <v>100</v>
      </c>
    </row>
    <row r="31" spans="1:24" x14ac:dyDescent="0.25">
      <c r="A31" s="607"/>
      <c r="B31" s="182" t="s">
        <v>482</v>
      </c>
      <c r="C31" s="109">
        <v>17.100000000000001</v>
      </c>
      <c r="D31" s="109">
        <v>55.3</v>
      </c>
      <c r="E31" s="109">
        <v>27.6</v>
      </c>
      <c r="F31" s="110">
        <v>100</v>
      </c>
      <c r="H31" s="610"/>
      <c r="I31" s="102" t="s">
        <v>482</v>
      </c>
      <c r="J31" s="103">
        <v>12.3</v>
      </c>
      <c r="K31" s="103">
        <v>53.1</v>
      </c>
      <c r="L31" s="103">
        <v>34.6</v>
      </c>
      <c r="M31" s="104">
        <v>100</v>
      </c>
      <c r="O31" s="614"/>
      <c r="P31" s="323" t="s">
        <v>482</v>
      </c>
      <c r="Q31" s="324">
        <f t="shared" si="1"/>
        <v>12.3</v>
      </c>
      <c r="R31" s="324">
        <f t="shared" si="0"/>
        <v>53.1</v>
      </c>
      <c r="S31" s="324">
        <f t="shared" si="0"/>
        <v>34.6</v>
      </c>
      <c r="T31" s="325">
        <f t="shared" si="0"/>
        <v>100</v>
      </c>
      <c r="U31" s="324">
        <v>17.100000000000001</v>
      </c>
      <c r="V31" s="324">
        <v>55.3</v>
      </c>
      <c r="W31" s="324">
        <v>27.6</v>
      </c>
      <c r="X31" s="325">
        <v>100</v>
      </c>
    </row>
    <row r="32" spans="1:24" x14ac:dyDescent="0.25">
      <c r="A32" s="607"/>
      <c r="B32" s="182" t="s">
        <v>483</v>
      </c>
      <c r="C32" s="109">
        <v>4</v>
      </c>
      <c r="D32" s="109">
        <v>55.1</v>
      </c>
      <c r="E32" s="109">
        <v>40.9</v>
      </c>
      <c r="F32" s="110">
        <v>100</v>
      </c>
      <c r="H32" s="610"/>
      <c r="I32" s="102" t="s">
        <v>483</v>
      </c>
      <c r="J32" s="103">
        <v>7.2</v>
      </c>
      <c r="K32" s="103">
        <v>55.7</v>
      </c>
      <c r="L32" s="103">
        <v>37.1</v>
      </c>
      <c r="M32" s="104">
        <v>100</v>
      </c>
      <c r="O32" s="614"/>
      <c r="P32" s="323" t="s">
        <v>483</v>
      </c>
      <c r="Q32" s="324">
        <f t="shared" si="1"/>
        <v>7.2</v>
      </c>
      <c r="R32" s="324">
        <f t="shared" si="0"/>
        <v>55.7</v>
      </c>
      <c r="S32" s="324">
        <f t="shared" si="0"/>
        <v>37.1</v>
      </c>
      <c r="T32" s="325">
        <f t="shared" si="0"/>
        <v>100</v>
      </c>
      <c r="U32" s="324">
        <v>4</v>
      </c>
      <c r="V32" s="324">
        <v>55.1</v>
      </c>
      <c r="W32" s="324">
        <v>40.9</v>
      </c>
      <c r="X32" s="325">
        <v>100</v>
      </c>
    </row>
    <row r="33" spans="1:24" x14ac:dyDescent="0.25">
      <c r="A33" s="607"/>
      <c r="B33" s="182" t="s">
        <v>484</v>
      </c>
      <c r="C33" s="109">
        <v>9.6999999999999993</v>
      </c>
      <c r="D33" s="109">
        <v>62</v>
      </c>
      <c r="E33" s="109">
        <v>28.3</v>
      </c>
      <c r="F33" s="110">
        <v>100</v>
      </c>
      <c r="H33" s="610"/>
      <c r="I33" s="102" t="s">
        <v>484</v>
      </c>
      <c r="J33" s="103">
        <v>10.7</v>
      </c>
      <c r="K33" s="103">
        <v>57.2</v>
      </c>
      <c r="L33" s="103">
        <v>32.1</v>
      </c>
      <c r="M33" s="104">
        <v>100</v>
      </c>
      <c r="O33" s="614"/>
      <c r="P33" s="323" t="s">
        <v>484</v>
      </c>
      <c r="Q33" s="324">
        <f t="shared" si="1"/>
        <v>10.7</v>
      </c>
      <c r="R33" s="324">
        <f t="shared" si="0"/>
        <v>57.2</v>
      </c>
      <c r="S33" s="324">
        <f t="shared" si="0"/>
        <v>32.1</v>
      </c>
      <c r="T33" s="325">
        <f t="shared" si="0"/>
        <v>100</v>
      </c>
      <c r="U33" s="324">
        <v>9.6999999999999993</v>
      </c>
      <c r="V33" s="324">
        <v>62</v>
      </c>
      <c r="W33" s="324">
        <v>28.3</v>
      </c>
      <c r="X33" s="325">
        <v>100</v>
      </c>
    </row>
    <row r="34" spans="1:24" x14ac:dyDescent="0.25">
      <c r="A34" s="608"/>
      <c r="B34" s="183" t="s">
        <v>3</v>
      </c>
      <c r="C34" s="184">
        <v>7.2</v>
      </c>
      <c r="D34" s="184">
        <v>73</v>
      </c>
      <c r="E34" s="184">
        <v>19.8</v>
      </c>
      <c r="F34" s="185">
        <v>100</v>
      </c>
      <c r="H34" s="611"/>
      <c r="I34" s="105" t="s">
        <v>3</v>
      </c>
      <c r="J34" s="106">
        <v>8.4</v>
      </c>
      <c r="K34" s="106">
        <v>66.2</v>
      </c>
      <c r="L34" s="106">
        <v>25.4</v>
      </c>
      <c r="M34" s="107">
        <v>100</v>
      </c>
      <c r="O34" s="615"/>
      <c r="P34" s="326" t="s">
        <v>3</v>
      </c>
      <c r="Q34" s="327">
        <f t="shared" si="1"/>
        <v>8.4</v>
      </c>
      <c r="R34" s="327">
        <f t="shared" si="0"/>
        <v>66.2</v>
      </c>
      <c r="S34" s="327">
        <f t="shared" si="0"/>
        <v>25.4</v>
      </c>
      <c r="T34" s="328">
        <f t="shared" si="0"/>
        <v>100</v>
      </c>
      <c r="U34" s="327">
        <v>7.2</v>
      </c>
      <c r="V34" s="327">
        <v>73</v>
      </c>
      <c r="W34" s="327">
        <v>19.8</v>
      </c>
      <c r="X34" s="328">
        <v>100</v>
      </c>
    </row>
  </sheetData>
  <mergeCells count="12">
    <mergeCell ref="Q3:T3"/>
    <mergeCell ref="U3:X3"/>
    <mergeCell ref="O5:O14"/>
    <mergeCell ref="O15:O24"/>
    <mergeCell ref="O25:O34"/>
    <mergeCell ref="A4:B4"/>
    <mergeCell ref="A5:A14"/>
    <mergeCell ref="A15:A24"/>
    <mergeCell ref="A25:A34"/>
    <mergeCell ref="H5:H14"/>
    <mergeCell ref="H15:H24"/>
    <mergeCell ref="H25:H34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U125"/>
  <sheetViews>
    <sheetView showGridLines="0" zoomScaleNormal="100" workbookViewId="0">
      <selection activeCell="A70" sqref="A70"/>
    </sheetView>
  </sheetViews>
  <sheetFormatPr baseColWidth="10" defaultRowHeight="12" x14ac:dyDescent="0.2"/>
  <cols>
    <col min="1" max="1" width="23.42578125" style="355" customWidth="1"/>
    <col min="2" max="2" width="11.42578125" style="356" bestFit="1" customWidth="1"/>
    <col min="3" max="3" width="13" style="356" customWidth="1"/>
    <col min="4" max="5" width="11.42578125" style="356" bestFit="1" customWidth="1"/>
    <col min="6" max="6" width="13.85546875" style="485" customWidth="1"/>
    <col min="7" max="7" width="11.42578125" style="346"/>
    <col min="8" max="8" width="10.42578125" style="348" customWidth="1"/>
    <col min="9" max="9" width="23.5703125" style="348" bestFit="1" customWidth="1"/>
    <col min="10" max="10" width="8.5703125" style="348" bestFit="1" customWidth="1"/>
    <col min="11" max="11" width="10.7109375" style="348" bestFit="1" customWidth="1"/>
    <col min="12" max="12" width="11.7109375" style="349" bestFit="1" customWidth="1"/>
    <col min="13" max="13" width="13.42578125" style="349" bestFit="1" customWidth="1"/>
    <col min="14" max="14" width="11.42578125" style="346"/>
    <col min="15" max="15" width="11.28515625" style="348" bestFit="1" customWidth="1"/>
    <col min="16" max="16" width="23.5703125" style="348" bestFit="1" customWidth="1"/>
    <col min="17" max="18" width="8.5703125" style="348" bestFit="1" customWidth="1"/>
    <col min="19" max="19" width="10.7109375" style="348" customWidth="1"/>
    <col min="20" max="21" width="11.7109375" style="350" bestFit="1" customWidth="1"/>
    <col min="22" max="16384" width="11.42578125" style="346"/>
  </cols>
  <sheetData>
    <row r="1" spans="1:21" s="347" customFormat="1" ht="39.75" customHeight="1" x14ac:dyDescent="0.2">
      <c r="A1" s="353" t="s">
        <v>451</v>
      </c>
      <c r="B1" s="354" t="s">
        <v>0</v>
      </c>
      <c r="C1" s="354" t="s">
        <v>1</v>
      </c>
      <c r="D1" s="354" t="s">
        <v>2</v>
      </c>
      <c r="E1" s="354" t="s">
        <v>3</v>
      </c>
      <c r="F1" s="482" t="s">
        <v>4</v>
      </c>
      <c r="H1" s="620" t="s">
        <v>129</v>
      </c>
      <c r="I1" s="621"/>
      <c r="J1" s="370" t="s">
        <v>130</v>
      </c>
      <c r="K1" s="370" t="s">
        <v>131</v>
      </c>
      <c r="L1" s="371" t="s">
        <v>452</v>
      </c>
      <c r="M1" s="371" t="s">
        <v>453</v>
      </c>
      <c r="N1" s="366"/>
      <c r="O1" s="549" t="s">
        <v>129</v>
      </c>
      <c r="P1" s="550"/>
      <c r="Q1" s="546" t="s">
        <v>137</v>
      </c>
      <c r="R1" s="546" t="s">
        <v>130</v>
      </c>
      <c r="S1" s="546" t="s">
        <v>131</v>
      </c>
      <c r="T1" s="544" t="s">
        <v>452</v>
      </c>
      <c r="U1" s="544" t="s">
        <v>453</v>
      </c>
    </row>
    <row r="2" spans="1:21" ht="12.75" x14ac:dyDescent="0.2">
      <c r="A2" s="344" t="s">
        <v>5</v>
      </c>
      <c r="B2" s="345" t="s">
        <v>517</v>
      </c>
      <c r="C2" s="345">
        <v>687</v>
      </c>
      <c r="D2" s="345">
        <v>93</v>
      </c>
      <c r="E2" s="345">
        <v>780</v>
      </c>
      <c r="F2" s="483">
        <v>0</v>
      </c>
      <c r="H2" s="616" t="s">
        <v>132</v>
      </c>
      <c r="I2" s="357" t="s">
        <v>95</v>
      </c>
      <c r="J2" s="358">
        <v>5</v>
      </c>
      <c r="K2" s="359">
        <v>7.0000000000000007E-2</v>
      </c>
      <c r="L2" s="360">
        <f>(J2/SUM($J$2:$J$50))</f>
        <v>6.5980469780944841E-4</v>
      </c>
      <c r="M2" s="360">
        <f>1-(J2/SUM($J$2:$J$50))</f>
        <v>0.99934019530219054</v>
      </c>
      <c r="N2" s="367"/>
      <c r="O2" s="616" t="s">
        <v>138</v>
      </c>
      <c r="P2" s="361" t="s">
        <v>95</v>
      </c>
      <c r="Q2" s="365" t="s">
        <v>522</v>
      </c>
      <c r="R2" s="362">
        <v>5</v>
      </c>
      <c r="S2" s="551">
        <v>7.0000000000000007E-2</v>
      </c>
      <c r="T2" s="364">
        <f>(R2/SUM($J$2:$J$50))</f>
        <v>6.5980469780944841E-4</v>
      </c>
      <c r="U2" s="364">
        <f>1-(R2/SUM($J$2:$J$53))</f>
        <v>0.99934019530219054</v>
      </c>
    </row>
    <row r="3" spans="1:21" ht="12.75" x14ac:dyDescent="0.2">
      <c r="A3" s="344" t="s">
        <v>6</v>
      </c>
      <c r="B3" s="345" t="s">
        <v>517</v>
      </c>
      <c r="C3" s="345">
        <v>55</v>
      </c>
      <c r="D3" s="345">
        <v>6</v>
      </c>
      <c r="E3" s="345">
        <v>61</v>
      </c>
      <c r="F3" s="483">
        <v>0</v>
      </c>
      <c r="H3" s="617"/>
      <c r="I3" s="361" t="s">
        <v>32</v>
      </c>
      <c r="J3" s="362">
        <v>6</v>
      </c>
      <c r="K3" s="363">
        <v>0.08</v>
      </c>
      <c r="L3" s="364">
        <f>(J3/SUM($J$2:$J$50))+L2</f>
        <v>1.4515703351807865E-3</v>
      </c>
      <c r="M3" s="364">
        <f>M2-(J3/SUM($J$2:$J$50))</f>
        <v>0.99854842966481916</v>
      </c>
      <c r="N3" s="366"/>
      <c r="O3" s="617"/>
      <c r="P3" s="361" t="s">
        <v>121</v>
      </c>
      <c r="Q3" s="365" t="s">
        <v>523</v>
      </c>
      <c r="R3" s="362">
        <v>17</v>
      </c>
      <c r="S3" s="363">
        <v>0.22</v>
      </c>
      <c r="T3" s="364">
        <f>(R4/SUM($J$2:$J$50))+T2</f>
        <v>1.7154922143045659E-3</v>
      </c>
      <c r="U3" s="364">
        <f>U2-(R3/SUM($J$2:$J$50))</f>
        <v>0.99709685932963843</v>
      </c>
    </row>
    <row r="4" spans="1:21" ht="12.75" x14ac:dyDescent="0.2">
      <c r="A4" s="344" t="s">
        <v>7</v>
      </c>
      <c r="B4" s="345" t="s">
        <v>517</v>
      </c>
      <c r="C4" s="345">
        <v>195</v>
      </c>
      <c r="D4" s="345">
        <v>4</v>
      </c>
      <c r="E4" s="345">
        <v>199</v>
      </c>
      <c r="F4" s="483">
        <v>0</v>
      </c>
      <c r="H4" s="617"/>
      <c r="I4" s="361" t="s">
        <v>86</v>
      </c>
      <c r="J4" s="362">
        <v>6</v>
      </c>
      <c r="K4" s="363">
        <v>0.08</v>
      </c>
      <c r="L4" s="364">
        <f t="shared" ref="L4:L50" si="0">(J4/SUM($J$2:$J$50))+L3</f>
        <v>2.2433359725521247E-3</v>
      </c>
      <c r="M4" s="364">
        <f t="shared" ref="M4:M50" si="1">M3-(J4/SUM($J$2:$J$50))</f>
        <v>0.99775666402744778</v>
      </c>
      <c r="N4" s="366"/>
      <c r="O4" s="617"/>
      <c r="P4" s="361" t="s">
        <v>110</v>
      </c>
      <c r="Q4" s="365" t="s">
        <v>524</v>
      </c>
      <c r="R4" s="362">
        <v>8</v>
      </c>
      <c r="S4" s="363">
        <v>0.11</v>
      </c>
      <c r="T4" s="364">
        <f t="shared" ref="T4:T50" si="2">(R5/SUM($J$2:$J$50))+T3</f>
        <v>5.5423594615993665E-3</v>
      </c>
      <c r="U4" s="364">
        <f t="shared" ref="U4:U50" si="3">U3-(R4/SUM($J$2:$J$50))</f>
        <v>0.99604117181314333</v>
      </c>
    </row>
    <row r="5" spans="1:21" ht="12.75" x14ac:dyDescent="0.2">
      <c r="A5" s="344" t="s">
        <v>8</v>
      </c>
      <c r="B5" s="345">
        <v>119</v>
      </c>
      <c r="C5" s="345">
        <v>768</v>
      </c>
      <c r="D5" s="345">
        <v>160</v>
      </c>
      <c r="E5" s="345">
        <v>1047</v>
      </c>
      <c r="F5" s="483">
        <v>0.1136580707</v>
      </c>
      <c r="H5" s="617"/>
      <c r="I5" s="361" t="s">
        <v>99</v>
      </c>
      <c r="J5" s="362">
        <v>6</v>
      </c>
      <c r="K5" s="363">
        <v>0.08</v>
      </c>
      <c r="L5" s="364">
        <f t="shared" si="0"/>
        <v>3.0351016099234625E-3</v>
      </c>
      <c r="M5" s="364">
        <f t="shared" si="1"/>
        <v>0.9969648983900764</v>
      </c>
      <c r="N5" s="366"/>
      <c r="O5" s="617"/>
      <c r="P5" s="361" t="s">
        <v>111</v>
      </c>
      <c r="Q5" s="365" t="s">
        <v>489</v>
      </c>
      <c r="R5" s="362">
        <v>29</v>
      </c>
      <c r="S5" s="363">
        <v>0.38</v>
      </c>
      <c r="T5" s="364">
        <f t="shared" si="2"/>
        <v>1.9002375296912115E-2</v>
      </c>
      <c r="U5" s="364">
        <f t="shared" si="3"/>
        <v>0.99221430456584858</v>
      </c>
    </row>
    <row r="6" spans="1:21" ht="12.75" x14ac:dyDescent="0.2">
      <c r="A6" s="344" t="s">
        <v>9</v>
      </c>
      <c r="B6" s="345" t="s">
        <v>517</v>
      </c>
      <c r="C6" s="345">
        <v>94</v>
      </c>
      <c r="D6" s="345">
        <v>13</v>
      </c>
      <c r="E6" s="345">
        <v>107</v>
      </c>
      <c r="F6" s="483">
        <v>0</v>
      </c>
      <c r="H6" s="617"/>
      <c r="I6" s="361" t="s">
        <v>83</v>
      </c>
      <c r="J6" s="362">
        <v>7</v>
      </c>
      <c r="K6" s="363">
        <v>0.09</v>
      </c>
      <c r="L6" s="364">
        <f t="shared" si="0"/>
        <v>3.95882818685669E-3</v>
      </c>
      <c r="M6" s="364">
        <f t="shared" si="1"/>
        <v>0.99604117181314322</v>
      </c>
      <c r="N6" s="366"/>
      <c r="O6" s="617"/>
      <c r="P6" s="361" t="s">
        <v>34</v>
      </c>
      <c r="Q6" s="365" t="s">
        <v>525</v>
      </c>
      <c r="R6" s="362">
        <v>102</v>
      </c>
      <c r="S6" s="363">
        <v>1.35</v>
      </c>
      <c r="T6" s="364">
        <f t="shared" si="2"/>
        <v>3.8928477170757453E-2</v>
      </c>
      <c r="U6" s="364">
        <f t="shared" si="3"/>
        <v>0.97875428873053583</v>
      </c>
    </row>
    <row r="7" spans="1:21" ht="12.75" x14ac:dyDescent="0.2">
      <c r="A7" s="344" t="s">
        <v>10</v>
      </c>
      <c r="B7" s="345" t="s">
        <v>517</v>
      </c>
      <c r="C7" s="345">
        <v>738</v>
      </c>
      <c r="D7" s="345">
        <v>262</v>
      </c>
      <c r="E7" s="345">
        <v>1000</v>
      </c>
      <c r="F7" s="483">
        <v>0</v>
      </c>
      <c r="H7" s="617"/>
      <c r="I7" s="361" t="s">
        <v>110</v>
      </c>
      <c r="J7" s="362">
        <v>8</v>
      </c>
      <c r="K7" s="363">
        <v>0.11</v>
      </c>
      <c r="L7" s="364">
        <f t="shared" si="0"/>
        <v>5.014515703351808E-3</v>
      </c>
      <c r="M7" s="364">
        <f t="shared" si="1"/>
        <v>0.99498548429664813</v>
      </c>
      <c r="N7" s="366"/>
      <c r="O7" s="617"/>
      <c r="P7" s="361" t="s">
        <v>78</v>
      </c>
      <c r="Q7" s="365" t="s">
        <v>490</v>
      </c>
      <c r="R7" s="362">
        <v>151</v>
      </c>
      <c r="S7" s="363">
        <v>1.99</v>
      </c>
      <c r="T7" s="364">
        <f t="shared" si="2"/>
        <v>6.1493797835840587E-2</v>
      </c>
      <c r="U7" s="364">
        <f t="shared" si="3"/>
        <v>0.95882818685669047</v>
      </c>
    </row>
    <row r="8" spans="1:21" ht="12.75" x14ac:dyDescent="0.2">
      <c r="A8" s="344" t="s">
        <v>11</v>
      </c>
      <c r="B8" s="345" t="s">
        <v>517</v>
      </c>
      <c r="C8" s="345">
        <v>384</v>
      </c>
      <c r="D8" s="345">
        <v>128</v>
      </c>
      <c r="E8" s="345">
        <v>512</v>
      </c>
      <c r="F8" s="483">
        <v>0</v>
      </c>
      <c r="H8" s="617"/>
      <c r="I8" s="361" t="s">
        <v>98</v>
      </c>
      <c r="J8" s="362">
        <v>9</v>
      </c>
      <c r="K8" s="363">
        <v>0.12</v>
      </c>
      <c r="L8" s="364">
        <f t="shared" si="0"/>
        <v>6.2021641594088156E-3</v>
      </c>
      <c r="M8" s="364">
        <f t="shared" si="1"/>
        <v>0.99379783584059112</v>
      </c>
      <c r="N8" s="366"/>
      <c r="O8" s="617"/>
      <c r="P8" s="361" t="s">
        <v>49</v>
      </c>
      <c r="Q8" s="365" t="s">
        <v>526</v>
      </c>
      <c r="R8" s="362">
        <v>171</v>
      </c>
      <c r="S8" s="363">
        <v>2.2599999999999998</v>
      </c>
      <c r="T8" s="364">
        <f t="shared" si="2"/>
        <v>7.4425969912905773E-2</v>
      </c>
      <c r="U8" s="364">
        <f t="shared" si="3"/>
        <v>0.93626286619160737</v>
      </c>
    </row>
    <row r="9" spans="1:21" ht="12.75" x14ac:dyDescent="0.2">
      <c r="A9" s="344" t="s">
        <v>12</v>
      </c>
      <c r="B9" s="345">
        <v>701</v>
      </c>
      <c r="C9" s="345">
        <v>3481</v>
      </c>
      <c r="D9" s="345">
        <v>1115</v>
      </c>
      <c r="E9" s="345">
        <v>5297</v>
      </c>
      <c r="F9" s="483">
        <v>0.13233905979999999</v>
      </c>
      <c r="H9" s="617"/>
      <c r="I9" s="361" t="s">
        <v>53</v>
      </c>
      <c r="J9" s="362">
        <v>13</v>
      </c>
      <c r="K9" s="363">
        <v>0.17</v>
      </c>
      <c r="L9" s="364">
        <f t="shared" si="0"/>
        <v>7.9176563737133818E-3</v>
      </c>
      <c r="M9" s="364">
        <f t="shared" si="1"/>
        <v>0.99208234362628656</v>
      </c>
      <c r="N9" s="366"/>
      <c r="O9" s="618"/>
      <c r="P9" s="361" t="s">
        <v>127</v>
      </c>
      <c r="Q9" s="365" t="s">
        <v>527</v>
      </c>
      <c r="R9" s="362">
        <v>98</v>
      </c>
      <c r="S9" s="363">
        <v>1.29</v>
      </c>
      <c r="T9" s="364">
        <f t="shared" si="2"/>
        <v>0.11309052520453945</v>
      </c>
      <c r="U9" s="364">
        <f t="shared" si="3"/>
        <v>0.92333069411454216</v>
      </c>
    </row>
    <row r="10" spans="1:21" ht="12.75" x14ac:dyDescent="0.2">
      <c r="A10" s="344" t="s">
        <v>13</v>
      </c>
      <c r="B10" s="345" t="s">
        <v>517</v>
      </c>
      <c r="C10" s="345">
        <v>423</v>
      </c>
      <c r="D10" s="345">
        <v>75</v>
      </c>
      <c r="E10" s="345">
        <v>498</v>
      </c>
      <c r="F10" s="483">
        <v>0</v>
      </c>
      <c r="H10" s="617"/>
      <c r="I10" s="361" t="s">
        <v>102</v>
      </c>
      <c r="J10" s="362">
        <v>13</v>
      </c>
      <c r="K10" s="363">
        <v>0.17</v>
      </c>
      <c r="L10" s="364">
        <f t="shared" si="0"/>
        <v>9.6331485880179479E-3</v>
      </c>
      <c r="M10" s="364">
        <f t="shared" si="1"/>
        <v>0.990366851411982</v>
      </c>
      <c r="N10" s="366"/>
      <c r="O10" s="616" t="s">
        <v>139</v>
      </c>
      <c r="P10" s="361" t="s">
        <v>38</v>
      </c>
      <c r="Q10" s="365" t="s">
        <v>528</v>
      </c>
      <c r="R10" s="362">
        <v>293</v>
      </c>
      <c r="S10" s="363">
        <v>3.87</v>
      </c>
      <c r="T10" s="364">
        <f t="shared" si="2"/>
        <v>0.14278173660596463</v>
      </c>
      <c r="U10" s="364">
        <f t="shared" si="3"/>
        <v>0.88466613882290845</v>
      </c>
    </row>
    <row r="11" spans="1:21" ht="12.75" x14ac:dyDescent="0.2">
      <c r="A11" s="344" t="s">
        <v>14</v>
      </c>
      <c r="B11" s="345" t="s">
        <v>517</v>
      </c>
      <c r="C11" s="345">
        <v>296</v>
      </c>
      <c r="D11" s="345">
        <v>22</v>
      </c>
      <c r="E11" s="345">
        <v>318</v>
      </c>
      <c r="F11" s="483">
        <v>0</v>
      </c>
      <c r="H11" s="617"/>
      <c r="I11" s="361" t="s">
        <v>116</v>
      </c>
      <c r="J11" s="362">
        <v>14</v>
      </c>
      <c r="K11" s="363">
        <v>0.18</v>
      </c>
      <c r="L11" s="364">
        <f t="shared" si="0"/>
        <v>1.1480601741884403E-2</v>
      </c>
      <c r="M11" s="364">
        <f t="shared" si="1"/>
        <v>0.98851939825811552</v>
      </c>
      <c r="N11" s="366"/>
      <c r="O11" s="617"/>
      <c r="P11" s="361" t="s">
        <v>74</v>
      </c>
      <c r="Q11" s="365" t="s">
        <v>529</v>
      </c>
      <c r="R11" s="362">
        <v>225</v>
      </c>
      <c r="S11" s="363">
        <v>2.97</v>
      </c>
      <c r="T11" s="364">
        <f t="shared" si="2"/>
        <v>0.31987331749802062</v>
      </c>
      <c r="U11" s="364">
        <f t="shared" si="3"/>
        <v>0.85497492742148329</v>
      </c>
    </row>
    <row r="12" spans="1:21" ht="12.75" x14ac:dyDescent="0.2">
      <c r="A12" s="344" t="s">
        <v>15</v>
      </c>
      <c r="B12" s="345" t="s">
        <v>517</v>
      </c>
      <c r="C12" s="345">
        <v>351</v>
      </c>
      <c r="D12" s="345">
        <v>71</v>
      </c>
      <c r="E12" s="345">
        <v>422</v>
      </c>
      <c r="F12" s="483">
        <v>0</v>
      </c>
      <c r="H12" s="617"/>
      <c r="I12" s="361" t="s">
        <v>71</v>
      </c>
      <c r="J12" s="362">
        <v>15</v>
      </c>
      <c r="K12" s="363">
        <v>0.2</v>
      </c>
      <c r="L12" s="364">
        <f t="shared" si="0"/>
        <v>1.3460015835312748E-2</v>
      </c>
      <c r="M12" s="364">
        <f t="shared" si="1"/>
        <v>0.98653998416468713</v>
      </c>
      <c r="N12" s="366"/>
      <c r="O12" s="617"/>
      <c r="P12" s="361" t="s">
        <v>30</v>
      </c>
      <c r="Q12" s="365" t="s">
        <v>530</v>
      </c>
      <c r="R12" s="362">
        <v>1342</v>
      </c>
      <c r="S12" s="363">
        <v>17.71</v>
      </c>
      <c r="T12" s="364">
        <f t="shared" si="2"/>
        <v>0.32066508313539194</v>
      </c>
      <c r="U12" s="364">
        <f t="shared" si="3"/>
        <v>0.67788334652942739</v>
      </c>
    </row>
    <row r="13" spans="1:21" ht="12.75" x14ac:dyDescent="0.2">
      <c r="A13" s="344" t="s">
        <v>16</v>
      </c>
      <c r="B13" s="345">
        <v>24</v>
      </c>
      <c r="C13" s="345">
        <v>201</v>
      </c>
      <c r="D13" s="345">
        <v>10</v>
      </c>
      <c r="E13" s="345">
        <v>235</v>
      </c>
      <c r="F13" s="483">
        <v>0.1021276596</v>
      </c>
      <c r="H13" s="617"/>
      <c r="I13" s="361" t="s">
        <v>106</v>
      </c>
      <c r="J13" s="362">
        <v>15</v>
      </c>
      <c r="K13" s="363">
        <v>0.2</v>
      </c>
      <c r="L13" s="364">
        <f t="shared" si="0"/>
        <v>1.5439429928741094E-2</v>
      </c>
      <c r="M13" s="364">
        <f t="shared" si="1"/>
        <v>0.98456057007125874</v>
      </c>
      <c r="N13" s="366"/>
      <c r="O13" s="617"/>
      <c r="P13" s="361" t="s">
        <v>99</v>
      </c>
      <c r="Q13" s="365" t="s">
        <v>491</v>
      </c>
      <c r="R13" s="362">
        <v>6</v>
      </c>
      <c r="S13" s="363">
        <v>0.08</v>
      </c>
      <c r="T13" s="364">
        <f t="shared" si="2"/>
        <v>0.3223805753496965</v>
      </c>
      <c r="U13" s="364">
        <f t="shared" si="3"/>
        <v>0.67709158089205601</v>
      </c>
    </row>
    <row r="14" spans="1:21" ht="12.75" x14ac:dyDescent="0.2">
      <c r="A14" s="344" t="s">
        <v>17</v>
      </c>
      <c r="B14" s="345" t="s">
        <v>517</v>
      </c>
      <c r="C14" s="345">
        <v>950</v>
      </c>
      <c r="D14" s="345">
        <v>57</v>
      </c>
      <c r="E14" s="345">
        <v>1007</v>
      </c>
      <c r="F14" s="483">
        <v>0</v>
      </c>
      <c r="H14" s="617"/>
      <c r="I14" s="361" t="s">
        <v>84</v>
      </c>
      <c r="J14" s="362">
        <v>16</v>
      </c>
      <c r="K14" s="363">
        <v>0.21</v>
      </c>
      <c r="L14" s="364">
        <f t="shared" si="0"/>
        <v>1.755080496173133E-2</v>
      </c>
      <c r="M14" s="364">
        <f t="shared" si="1"/>
        <v>0.98244919503826855</v>
      </c>
      <c r="N14" s="366"/>
      <c r="O14" s="617"/>
      <c r="P14" s="361" t="s">
        <v>102</v>
      </c>
      <c r="Q14" s="365" t="s">
        <v>531</v>
      </c>
      <c r="R14" s="362">
        <v>13</v>
      </c>
      <c r="S14" s="363">
        <v>0.17</v>
      </c>
      <c r="T14" s="364">
        <f t="shared" si="2"/>
        <v>0.32528371602005807</v>
      </c>
      <c r="U14" s="364">
        <f t="shared" si="3"/>
        <v>0.67537608867775145</v>
      </c>
    </row>
    <row r="15" spans="1:21" ht="12.75" x14ac:dyDescent="0.2">
      <c r="A15" s="344" t="s">
        <v>18</v>
      </c>
      <c r="B15" s="345" t="s">
        <v>517</v>
      </c>
      <c r="C15" s="345">
        <v>57</v>
      </c>
      <c r="D15" s="345">
        <v>4</v>
      </c>
      <c r="E15" s="345">
        <v>61</v>
      </c>
      <c r="F15" s="483">
        <v>0</v>
      </c>
      <c r="H15" s="617"/>
      <c r="I15" s="361" t="s">
        <v>47</v>
      </c>
      <c r="J15" s="362">
        <v>17</v>
      </c>
      <c r="K15" s="363">
        <v>0.22</v>
      </c>
      <c r="L15" s="364">
        <f t="shared" si="0"/>
        <v>1.9794140934283454E-2</v>
      </c>
      <c r="M15" s="364">
        <f t="shared" si="1"/>
        <v>0.98020585906571644</v>
      </c>
      <c r="N15" s="366"/>
      <c r="O15" s="617"/>
      <c r="P15" s="361" t="s">
        <v>96</v>
      </c>
      <c r="Q15" s="365" t="s">
        <v>532</v>
      </c>
      <c r="R15" s="362">
        <v>22</v>
      </c>
      <c r="S15" s="363">
        <v>0.28999999999999998</v>
      </c>
      <c r="T15" s="364">
        <f t="shared" si="2"/>
        <v>0.32713116917392454</v>
      </c>
      <c r="U15" s="364">
        <f t="shared" si="3"/>
        <v>0.67247294800738988</v>
      </c>
    </row>
    <row r="16" spans="1:21" ht="12.75" x14ac:dyDescent="0.2">
      <c r="A16" s="344" t="s">
        <v>19</v>
      </c>
      <c r="B16" s="345" t="s">
        <v>517</v>
      </c>
      <c r="C16" s="345">
        <v>279</v>
      </c>
      <c r="D16" s="345">
        <v>5</v>
      </c>
      <c r="E16" s="345">
        <v>284</v>
      </c>
      <c r="F16" s="483">
        <v>0</v>
      </c>
      <c r="H16" s="619"/>
      <c r="I16" s="361" t="s">
        <v>121</v>
      </c>
      <c r="J16" s="362">
        <v>17</v>
      </c>
      <c r="K16" s="363">
        <v>0.22</v>
      </c>
      <c r="L16" s="364">
        <f t="shared" si="0"/>
        <v>2.2037476906835579E-2</v>
      </c>
      <c r="M16" s="364">
        <f t="shared" si="1"/>
        <v>0.97796252309316434</v>
      </c>
      <c r="N16" s="366"/>
      <c r="O16" s="617"/>
      <c r="P16" s="361" t="s">
        <v>116</v>
      </c>
      <c r="Q16" s="365" t="s">
        <v>533</v>
      </c>
      <c r="R16" s="362">
        <v>14</v>
      </c>
      <c r="S16" s="363">
        <v>0.18</v>
      </c>
      <c r="T16" s="364">
        <f t="shared" si="2"/>
        <v>0.33491686460807601</v>
      </c>
      <c r="U16" s="364">
        <f t="shared" si="3"/>
        <v>0.67062549485352341</v>
      </c>
    </row>
    <row r="17" spans="1:21" ht="12.75" x14ac:dyDescent="0.2">
      <c r="A17" s="344" t="s">
        <v>20</v>
      </c>
      <c r="B17" s="345" t="s">
        <v>517</v>
      </c>
      <c r="C17" s="345">
        <v>75</v>
      </c>
      <c r="D17" s="345">
        <v>8</v>
      </c>
      <c r="E17" s="345">
        <v>83</v>
      </c>
      <c r="F17" s="483">
        <v>0</v>
      </c>
      <c r="H17" s="622" t="s">
        <v>133</v>
      </c>
      <c r="I17" s="361" t="s">
        <v>44</v>
      </c>
      <c r="J17" s="362">
        <v>21</v>
      </c>
      <c r="K17" s="363">
        <v>0.28000000000000003</v>
      </c>
      <c r="L17" s="364">
        <f t="shared" si="0"/>
        <v>2.4808656637635262E-2</v>
      </c>
      <c r="M17" s="364">
        <f t="shared" si="1"/>
        <v>0.97519134336236468</v>
      </c>
      <c r="N17" s="366"/>
      <c r="O17" s="617"/>
      <c r="P17" s="361" t="s">
        <v>35</v>
      </c>
      <c r="Q17" s="365" t="s">
        <v>534</v>
      </c>
      <c r="R17" s="362">
        <v>59</v>
      </c>
      <c r="S17" s="363">
        <v>0.78</v>
      </c>
      <c r="T17" s="364">
        <f t="shared" si="2"/>
        <v>0.33584059118500925</v>
      </c>
      <c r="U17" s="364">
        <f t="shared" si="3"/>
        <v>0.66283979941937188</v>
      </c>
    </row>
    <row r="18" spans="1:21" ht="12.75" x14ac:dyDescent="0.2">
      <c r="A18" s="344" t="s">
        <v>21</v>
      </c>
      <c r="B18" s="345">
        <v>88</v>
      </c>
      <c r="C18" s="345">
        <v>279</v>
      </c>
      <c r="D18" s="345">
        <v>36</v>
      </c>
      <c r="E18" s="345">
        <v>403</v>
      </c>
      <c r="F18" s="483">
        <v>0.21836228290000001</v>
      </c>
      <c r="H18" s="617"/>
      <c r="I18" s="361" t="s">
        <v>60</v>
      </c>
      <c r="J18" s="362">
        <v>21</v>
      </c>
      <c r="K18" s="363">
        <v>0.28000000000000003</v>
      </c>
      <c r="L18" s="364">
        <f t="shared" si="0"/>
        <v>2.7579836368434946E-2</v>
      </c>
      <c r="M18" s="364">
        <f t="shared" si="1"/>
        <v>0.97242016363156503</v>
      </c>
      <c r="N18" s="366"/>
      <c r="O18" s="617"/>
      <c r="P18" s="361" t="s">
        <v>83</v>
      </c>
      <c r="Q18" s="365" t="s">
        <v>535</v>
      </c>
      <c r="R18" s="362">
        <v>7</v>
      </c>
      <c r="S18" s="363">
        <v>0.09</v>
      </c>
      <c r="T18" s="364">
        <f t="shared" si="2"/>
        <v>0.34534177883346528</v>
      </c>
      <c r="U18" s="364">
        <f t="shared" si="3"/>
        <v>0.6619160728424387</v>
      </c>
    </row>
    <row r="19" spans="1:21" ht="12.75" x14ac:dyDescent="0.2">
      <c r="A19" s="344" t="s">
        <v>22</v>
      </c>
      <c r="B19" s="345">
        <v>189</v>
      </c>
      <c r="C19" s="345">
        <v>1164</v>
      </c>
      <c r="D19" s="345">
        <v>342</v>
      </c>
      <c r="E19" s="345">
        <v>1695</v>
      </c>
      <c r="F19" s="483">
        <v>0.1115044248</v>
      </c>
      <c r="H19" s="617"/>
      <c r="I19" s="361" t="s">
        <v>96</v>
      </c>
      <c r="J19" s="362">
        <v>22</v>
      </c>
      <c r="K19" s="363">
        <v>0.28999999999999998</v>
      </c>
      <c r="L19" s="364">
        <f t="shared" si="0"/>
        <v>3.0482977038796519E-2</v>
      </c>
      <c r="M19" s="364">
        <f t="shared" si="1"/>
        <v>0.96951702296120346</v>
      </c>
      <c r="N19" s="366"/>
      <c r="O19" s="617"/>
      <c r="P19" s="361" t="s">
        <v>31</v>
      </c>
      <c r="Q19" s="365" t="s">
        <v>536</v>
      </c>
      <c r="R19" s="362">
        <v>72</v>
      </c>
      <c r="S19" s="363">
        <v>0.95</v>
      </c>
      <c r="T19" s="364">
        <f t="shared" si="2"/>
        <v>0.34850884138295063</v>
      </c>
      <c r="U19" s="364">
        <f t="shared" si="3"/>
        <v>0.65241488519398261</v>
      </c>
    </row>
    <row r="20" spans="1:21" ht="12.75" x14ac:dyDescent="0.2">
      <c r="A20" s="344" t="s">
        <v>23</v>
      </c>
      <c r="B20" s="345">
        <v>158</v>
      </c>
      <c r="C20" s="345">
        <v>869</v>
      </c>
      <c r="D20" s="345">
        <v>257</v>
      </c>
      <c r="E20" s="345">
        <v>1284</v>
      </c>
      <c r="F20" s="483">
        <v>0.1230529595</v>
      </c>
      <c r="H20" s="617"/>
      <c r="I20" s="361" t="s">
        <v>16</v>
      </c>
      <c r="J20" s="362">
        <v>24</v>
      </c>
      <c r="K20" s="363">
        <v>0.32</v>
      </c>
      <c r="L20" s="364">
        <f t="shared" si="0"/>
        <v>3.3650039588281874E-2</v>
      </c>
      <c r="M20" s="364">
        <f t="shared" si="1"/>
        <v>0.96634996041171806</v>
      </c>
      <c r="N20" s="366"/>
      <c r="O20" s="617"/>
      <c r="P20" s="361" t="s">
        <v>16</v>
      </c>
      <c r="Q20" s="365" t="s">
        <v>537</v>
      </c>
      <c r="R20" s="362">
        <v>24</v>
      </c>
      <c r="S20" s="363">
        <v>0.32</v>
      </c>
      <c r="T20" s="364">
        <f t="shared" si="2"/>
        <v>0.34930060702032195</v>
      </c>
      <c r="U20" s="364">
        <f t="shared" si="3"/>
        <v>0.64924782264449721</v>
      </c>
    </row>
    <row r="21" spans="1:21" ht="12.75" x14ac:dyDescent="0.2">
      <c r="A21" s="344" t="s">
        <v>24</v>
      </c>
      <c r="B21" s="345" t="s">
        <v>517</v>
      </c>
      <c r="C21" s="345">
        <v>97</v>
      </c>
      <c r="D21" s="345">
        <v>14</v>
      </c>
      <c r="E21" s="345">
        <v>111</v>
      </c>
      <c r="F21" s="483">
        <v>0</v>
      </c>
      <c r="H21" s="617"/>
      <c r="I21" s="361" t="s">
        <v>111</v>
      </c>
      <c r="J21" s="362">
        <v>29</v>
      </c>
      <c r="K21" s="363">
        <v>0.38</v>
      </c>
      <c r="L21" s="364">
        <f t="shared" si="0"/>
        <v>3.7476906835576675E-2</v>
      </c>
      <c r="M21" s="364">
        <f t="shared" si="1"/>
        <v>0.9625230931644233</v>
      </c>
      <c r="N21" s="366"/>
      <c r="O21" s="617"/>
      <c r="P21" s="361" t="s">
        <v>32</v>
      </c>
      <c r="Q21" s="365" t="s">
        <v>537</v>
      </c>
      <c r="R21" s="362">
        <v>6</v>
      </c>
      <c r="S21" s="363">
        <v>0.08</v>
      </c>
      <c r="T21" s="364">
        <f t="shared" si="2"/>
        <v>0.42082343626286617</v>
      </c>
      <c r="U21" s="364">
        <f t="shared" si="3"/>
        <v>0.64845605700712583</v>
      </c>
    </row>
    <row r="22" spans="1:21" ht="12.75" x14ac:dyDescent="0.2">
      <c r="A22" s="344" t="s">
        <v>25</v>
      </c>
      <c r="B22" s="345" t="s">
        <v>517</v>
      </c>
      <c r="C22" s="345">
        <v>505</v>
      </c>
      <c r="D22" s="345">
        <v>53</v>
      </c>
      <c r="E22" s="345">
        <v>558</v>
      </c>
      <c r="F22" s="483">
        <v>0</v>
      </c>
      <c r="H22" s="617"/>
      <c r="I22" s="361" t="s">
        <v>97</v>
      </c>
      <c r="J22" s="362">
        <v>31</v>
      </c>
      <c r="K22" s="363">
        <v>0.41</v>
      </c>
      <c r="L22" s="364">
        <f t="shared" si="0"/>
        <v>4.1567695961995256E-2</v>
      </c>
      <c r="M22" s="364">
        <f t="shared" si="1"/>
        <v>0.95843230403800472</v>
      </c>
      <c r="N22" s="366"/>
      <c r="O22" s="617"/>
      <c r="P22" s="361" t="s">
        <v>94</v>
      </c>
      <c r="Q22" s="365" t="s">
        <v>537</v>
      </c>
      <c r="R22" s="362">
        <v>542</v>
      </c>
      <c r="S22" s="363">
        <v>7.15</v>
      </c>
      <c r="T22" s="364">
        <f t="shared" si="2"/>
        <v>0.42557403008709421</v>
      </c>
      <c r="U22" s="364">
        <f t="shared" si="3"/>
        <v>0.57693322776458167</v>
      </c>
    </row>
    <row r="23" spans="1:21" ht="12.75" x14ac:dyDescent="0.2">
      <c r="A23" s="344" t="s">
        <v>26</v>
      </c>
      <c r="B23" s="345">
        <v>345</v>
      </c>
      <c r="C23" s="345">
        <v>2109</v>
      </c>
      <c r="D23" s="345">
        <v>378</v>
      </c>
      <c r="E23" s="345">
        <v>2832</v>
      </c>
      <c r="F23" s="483">
        <v>0.1218220339</v>
      </c>
      <c r="H23" s="617"/>
      <c r="I23" s="361" t="s">
        <v>56</v>
      </c>
      <c r="J23" s="362">
        <v>36</v>
      </c>
      <c r="K23" s="363">
        <v>0.48</v>
      </c>
      <c r="L23" s="364">
        <f t="shared" si="0"/>
        <v>4.6318289786223286E-2</v>
      </c>
      <c r="M23" s="364">
        <f t="shared" si="1"/>
        <v>0.95368171021377668</v>
      </c>
      <c r="N23" s="366"/>
      <c r="O23" s="617"/>
      <c r="P23" s="361" t="s">
        <v>56</v>
      </c>
      <c r="Q23" s="365" t="s">
        <v>538</v>
      </c>
      <c r="R23" s="362">
        <v>36</v>
      </c>
      <c r="S23" s="363">
        <v>0.48</v>
      </c>
      <c r="T23" s="364">
        <f t="shared" si="2"/>
        <v>0.42834520981789392</v>
      </c>
      <c r="U23" s="364">
        <f t="shared" si="3"/>
        <v>0.57218263394035362</v>
      </c>
    </row>
    <row r="24" spans="1:21" ht="12.75" x14ac:dyDescent="0.2">
      <c r="A24" s="344" t="s">
        <v>27</v>
      </c>
      <c r="B24" s="345" t="s">
        <v>517</v>
      </c>
      <c r="C24" s="345">
        <v>362</v>
      </c>
      <c r="D24" s="345">
        <v>4</v>
      </c>
      <c r="E24" s="345">
        <v>366</v>
      </c>
      <c r="F24" s="483">
        <v>0</v>
      </c>
      <c r="H24" s="617"/>
      <c r="I24" s="361" t="s">
        <v>112</v>
      </c>
      <c r="J24" s="362">
        <v>38</v>
      </c>
      <c r="K24" s="363">
        <v>0.5</v>
      </c>
      <c r="L24" s="364">
        <f t="shared" si="0"/>
        <v>5.1332805489575098E-2</v>
      </c>
      <c r="M24" s="364">
        <f t="shared" si="1"/>
        <v>0.94866719451042492</v>
      </c>
      <c r="N24" s="366"/>
      <c r="O24" s="617"/>
      <c r="P24" s="361" t="s">
        <v>60</v>
      </c>
      <c r="Q24" s="365" t="s">
        <v>492</v>
      </c>
      <c r="R24" s="362">
        <v>21</v>
      </c>
      <c r="S24" s="363">
        <v>0.28000000000000003</v>
      </c>
      <c r="T24" s="364">
        <f t="shared" si="2"/>
        <v>0.45328582739509105</v>
      </c>
      <c r="U24" s="364">
        <f t="shared" si="3"/>
        <v>0.56941145420955397</v>
      </c>
    </row>
    <row r="25" spans="1:21" ht="12.75" x14ac:dyDescent="0.2">
      <c r="A25" s="344" t="s">
        <v>28</v>
      </c>
      <c r="B25" s="345" t="s">
        <v>517</v>
      </c>
      <c r="C25" s="345">
        <v>511</v>
      </c>
      <c r="D25" s="345">
        <v>27</v>
      </c>
      <c r="E25" s="345">
        <v>538</v>
      </c>
      <c r="F25" s="483">
        <v>0</v>
      </c>
      <c r="H25" s="617"/>
      <c r="I25" s="361" t="s">
        <v>35</v>
      </c>
      <c r="J25" s="362">
        <v>59</v>
      </c>
      <c r="K25" s="363">
        <v>0.78</v>
      </c>
      <c r="L25" s="364">
        <f t="shared" si="0"/>
        <v>5.9118500923726586E-2</v>
      </c>
      <c r="M25" s="364">
        <f t="shared" si="1"/>
        <v>0.94088149907627339</v>
      </c>
      <c r="N25" s="366"/>
      <c r="O25" s="617"/>
      <c r="P25" s="361" t="s">
        <v>22</v>
      </c>
      <c r="Q25" s="365" t="s">
        <v>539</v>
      </c>
      <c r="R25" s="362">
        <v>189</v>
      </c>
      <c r="S25" s="363">
        <v>2.4900000000000002</v>
      </c>
      <c r="T25" s="364">
        <f t="shared" si="2"/>
        <v>0.53074689891792026</v>
      </c>
      <c r="U25" s="364">
        <f t="shared" si="3"/>
        <v>0.54447083663235685</v>
      </c>
    </row>
    <row r="26" spans="1:21" ht="12.75" x14ac:dyDescent="0.2">
      <c r="A26" s="344" t="s">
        <v>29</v>
      </c>
      <c r="B26" s="345" t="s">
        <v>517</v>
      </c>
      <c r="C26" s="345">
        <v>89</v>
      </c>
      <c r="D26" s="345">
        <v>5</v>
      </c>
      <c r="E26" s="345">
        <v>94</v>
      </c>
      <c r="F26" s="483">
        <v>0</v>
      </c>
      <c r="H26" s="617"/>
      <c r="I26" s="361" t="s">
        <v>31</v>
      </c>
      <c r="J26" s="362">
        <v>72</v>
      </c>
      <c r="K26" s="363">
        <v>0.95</v>
      </c>
      <c r="L26" s="364">
        <f t="shared" si="0"/>
        <v>6.8619688572182647E-2</v>
      </c>
      <c r="M26" s="364">
        <f t="shared" si="1"/>
        <v>0.9313803114278173</v>
      </c>
      <c r="N26" s="366"/>
      <c r="O26" s="617"/>
      <c r="P26" s="361" t="s">
        <v>75</v>
      </c>
      <c r="Q26" s="365" t="s">
        <v>493</v>
      </c>
      <c r="R26" s="362">
        <v>587</v>
      </c>
      <c r="S26" s="363">
        <v>7.75</v>
      </c>
      <c r="T26" s="364">
        <f t="shared" si="2"/>
        <v>0.53153866455529164</v>
      </c>
      <c r="U26" s="364">
        <f t="shared" si="3"/>
        <v>0.46700976510952763</v>
      </c>
    </row>
    <row r="27" spans="1:21" ht="12.75" x14ac:dyDescent="0.2">
      <c r="A27" s="344" t="s">
        <v>30</v>
      </c>
      <c r="B27" s="345">
        <v>1342</v>
      </c>
      <c r="C27" s="345">
        <v>10754</v>
      </c>
      <c r="D27" s="345">
        <v>7766</v>
      </c>
      <c r="E27" s="345">
        <v>19862</v>
      </c>
      <c r="F27" s="483">
        <v>6.75662068E-2</v>
      </c>
      <c r="H27" s="617"/>
      <c r="I27" s="361" t="s">
        <v>79</v>
      </c>
      <c r="J27" s="362">
        <v>75</v>
      </c>
      <c r="K27" s="363">
        <v>0.99</v>
      </c>
      <c r="L27" s="364">
        <f t="shared" si="0"/>
        <v>7.8516759039324369E-2</v>
      </c>
      <c r="M27" s="364">
        <f t="shared" si="1"/>
        <v>0.92148324096067558</v>
      </c>
      <c r="N27" s="366"/>
      <c r="O27" s="617"/>
      <c r="P27" s="361" t="s">
        <v>86</v>
      </c>
      <c r="Q27" s="365" t="s">
        <v>493</v>
      </c>
      <c r="R27" s="362">
        <v>6</v>
      </c>
      <c r="S27" s="363">
        <v>0.08</v>
      </c>
      <c r="T27" s="364">
        <f t="shared" si="2"/>
        <v>0.5472420163631565</v>
      </c>
      <c r="U27" s="364">
        <f t="shared" si="3"/>
        <v>0.46621799947215631</v>
      </c>
    </row>
    <row r="28" spans="1:21" ht="12.75" x14ac:dyDescent="0.2">
      <c r="A28" s="344" t="s">
        <v>31</v>
      </c>
      <c r="B28" s="345">
        <v>72</v>
      </c>
      <c r="C28" s="345">
        <v>533</v>
      </c>
      <c r="D28" s="345">
        <v>108</v>
      </c>
      <c r="E28" s="345">
        <v>713</v>
      </c>
      <c r="F28" s="483">
        <v>0.1009817672</v>
      </c>
      <c r="H28" s="617"/>
      <c r="I28" s="361" t="s">
        <v>21</v>
      </c>
      <c r="J28" s="362">
        <v>88</v>
      </c>
      <c r="K28" s="363">
        <v>1.1599999999999999</v>
      </c>
      <c r="L28" s="364">
        <f t="shared" si="0"/>
        <v>9.0129321720770664E-2</v>
      </c>
      <c r="M28" s="364">
        <f t="shared" si="1"/>
        <v>0.90987067827922929</v>
      </c>
      <c r="N28" s="366"/>
      <c r="O28" s="617"/>
      <c r="P28" s="361" t="s">
        <v>8</v>
      </c>
      <c r="Q28" s="365" t="s">
        <v>540</v>
      </c>
      <c r="R28" s="362">
        <v>119</v>
      </c>
      <c r="S28" s="363">
        <v>1.57</v>
      </c>
      <c r="T28" s="364">
        <f t="shared" si="2"/>
        <v>0.62839799419371867</v>
      </c>
      <c r="U28" s="364">
        <f t="shared" si="3"/>
        <v>0.45051464766429145</v>
      </c>
    </row>
    <row r="29" spans="1:21" ht="12.75" x14ac:dyDescent="0.2">
      <c r="A29" s="344" t="s">
        <v>32</v>
      </c>
      <c r="B29" s="345">
        <v>6</v>
      </c>
      <c r="C29" s="345">
        <v>38</v>
      </c>
      <c r="D29" s="345">
        <v>15</v>
      </c>
      <c r="E29" s="345">
        <v>59</v>
      </c>
      <c r="F29" s="483">
        <v>0.10169491529999999</v>
      </c>
      <c r="H29" s="618"/>
      <c r="I29" s="361" t="s">
        <v>127</v>
      </c>
      <c r="J29" s="362">
        <v>98</v>
      </c>
      <c r="K29" s="363">
        <v>1.29</v>
      </c>
      <c r="L29" s="364">
        <f t="shared" si="0"/>
        <v>0.10306149379783586</v>
      </c>
      <c r="M29" s="364">
        <f t="shared" si="1"/>
        <v>0.89693850620216409</v>
      </c>
      <c r="N29" s="366"/>
      <c r="O29" s="617"/>
      <c r="P29" s="361" t="s">
        <v>62</v>
      </c>
      <c r="Q29" s="365" t="s">
        <v>541</v>
      </c>
      <c r="R29" s="362">
        <v>615</v>
      </c>
      <c r="S29" s="363">
        <v>8.1199999999999992</v>
      </c>
      <c r="T29" s="364">
        <f t="shared" si="2"/>
        <v>0.6631037212984956</v>
      </c>
      <c r="U29" s="364">
        <f t="shared" si="3"/>
        <v>0.36935866983372928</v>
      </c>
    </row>
    <row r="30" spans="1:21" ht="12.75" x14ac:dyDescent="0.2">
      <c r="A30" s="344" t="s">
        <v>33</v>
      </c>
      <c r="B30" s="345" t="s">
        <v>517</v>
      </c>
      <c r="C30" s="345">
        <v>239</v>
      </c>
      <c r="D30" s="345">
        <v>31</v>
      </c>
      <c r="E30" s="345">
        <v>270</v>
      </c>
      <c r="F30" s="483">
        <v>0</v>
      </c>
      <c r="H30" s="616" t="s">
        <v>134</v>
      </c>
      <c r="I30" s="361" t="s">
        <v>34</v>
      </c>
      <c r="J30" s="362">
        <v>102</v>
      </c>
      <c r="K30" s="363">
        <v>1.35</v>
      </c>
      <c r="L30" s="364">
        <f t="shared" si="0"/>
        <v>0.1165215096331486</v>
      </c>
      <c r="M30" s="364">
        <f t="shared" si="1"/>
        <v>0.88347849036685133</v>
      </c>
      <c r="N30" s="366"/>
      <c r="O30" s="618"/>
      <c r="P30" s="361" t="s">
        <v>118</v>
      </c>
      <c r="Q30" s="365" t="s">
        <v>542</v>
      </c>
      <c r="R30" s="362">
        <v>263</v>
      </c>
      <c r="S30" s="363">
        <v>3.47</v>
      </c>
      <c r="T30" s="364">
        <f t="shared" si="2"/>
        <v>0.70863024544734754</v>
      </c>
      <c r="U30" s="364">
        <f t="shared" si="3"/>
        <v>0.3346529427289523</v>
      </c>
    </row>
    <row r="31" spans="1:21" ht="12.75" x14ac:dyDescent="0.2">
      <c r="A31" s="344" t="s">
        <v>34</v>
      </c>
      <c r="B31" s="345">
        <v>102</v>
      </c>
      <c r="C31" s="345">
        <v>2427</v>
      </c>
      <c r="D31" s="345">
        <v>431</v>
      </c>
      <c r="E31" s="345">
        <v>2960</v>
      </c>
      <c r="F31" s="483">
        <v>3.4459459499999998E-2</v>
      </c>
      <c r="H31" s="617"/>
      <c r="I31" s="361" t="s">
        <v>72</v>
      </c>
      <c r="J31" s="362">
        <v>104</v>
      </c>
      <c r="K31" s="363">
        <v>1.37</v>
      </c>
      <c r="L31" s="364">
        <f t="shared" si="0"/>
        <v>0.13024544734758511</v>
      </c>
      <c r="M31" s="364">
        <f t="shared" si="1"/>
        <v>0.86975455265241486</v>
      </c>
      <c r="N31" s="366"/>
      <c r="O31" s="547" t="s">
        <v>140</v>
      </c>
      <c r="P31" s="361" t="s">
        <v>26</v>
      </c>
      <c r="Q31" s="365" t="s">
        <v>543</v>
      </c>
      <c r="R31" s="362">
        <v>345</v>
      </c>
      <c r="S31" s="363">
        <v>4.55</v>
      </c>
      <c r="T31" s="364">
        <f t="shared" si="2"/>
        <v>0.72948007389812608</v>
      </c>
      <c r="U31" s="364">
        <f t="shared" si="3"/>
        <v>0.28912641858010035</v>
      </c>
    </row>
    <row r="32" spans="1:21" ht="12.75" x14ac:dyDescent="0.2">
      <c r="A32" s="344" t="s">
        <v>35</v>
      </c>
      <c r="B32" s="345">
        <v>59</v>
      </c>
      <c r="C32" s="345">
        <v>536</v>
      </c>
      <c r="D32" s="345">
        <v>54</v>
      </c>
      <c r="E32" s="345">
        <v>649</v>
      </c>
      <c r="F32" s="483">
        <v>9.0909090900000003E-2</v>
      </c>
      <c r="H32" s="617"/>
      <c r="I32" s="361" t="s">
        <v>45</v>
      </c>
      <c r="J32" s="362">
        <v>112</v>
      </c>
      <c r="K32" s="363">
        <v>1.48</v>
      </c>
      <c r="L32" s="364">
        <f t="shared" si="0"/>
        <v>0.14502507257851677</v>
      </c>
      <c r="M32" s="364">
        <f t="shared" si="1"/>
        <v>0.85497492742148318</v>
      </c>
      <c r="N32" s="366"/>
      <c r="O32" s="545"/>
      <c r="P32" s="361" t="s">
        <v>23</v>
      </c>
      <c r="Q32" s="365" t="s">
        <v>494</v>
      </c>
      <c r="R32" s="362">
        <v>158</v>
      </c>
      <c r="S32" s="363">
        <v>2.08</v>
      </c>
      <c r="T32" s="364">
        <f t="shared" si="2"/>
        <v>0.73119556611243064</v>
      </c>
      <c r="U32" s="364">
        <f t="shared" si="3"/>
        <v>0.26827659012932181</v>
      </c>
    </row>
    <row r="33" spans="1:21" ht="12.75" x14ac:dyDescent="0.2">
      <c r="A33" s="344" t="s">
        <v>36</v>
      </c>
      <c r="B33" s="345" t="s">
        <v>517</v>
      </c>
      <c r="C33" s="345">
        <v>242</v>
      </c>
      <c r="D33" s="345">
        <v>32</v>
      </c>
      <c r="E33" s="345">
        <v>274</v>
      </c>
      <c r="F33" s="483">
        <v>0</v>
      </c>
      <c r="H33" s="617"/>
      <c r="I33" s="361" t="s">
        <v>103</v>
      </c>
      <c r="J33" s="362">
        <v>114</v>
      </c>
      <c r="K33" s="363">
        <v>1.5</v>
      </c>
      <c r="L33" s="364">
        <f t="shared" si="0"/>
        <v>0.16006861968857219</v>
      </c>
      <c r="M33" s="364">
        <f t="shared" si="1"/>
        <v>0.83993138031142778</v>
      </c>
      <c r="N33" s="366"/>
      <c r="O33" s="545"/>
      <c r="P33" s="361" t="s">
        <v>53</v>
      </c>
      <c r="Q33" s="365" t="s">
        <v>494</v>
      </c>
      <c r="R33" s="362">
        <v>13</v>
      </c>
      <c r="S33" s="363">
        <v>0.17</v>
      </c>
      <c r="T33" s="364">
        <f t="shared" si="2"/>
        <v>0.73317498020585903</v>
      </c>
      <c r="U33" s="364">
        <f t="shared" si="3"/>
        <v>0.26656109791501725</v>
      </c>
    </row>
    <row r="34" spans="1:21" ht="12.75" x14ac:dyDescent="0.2">
      <c r="A34" s="344" t="s">
        <v>37</v>
      </c>
      <c r="B34" s="345" t="s">
        <v>517</v>
      </c>
      <c r="C34" s="345">
        <v>67</v>
      </c>
      <c r="D34" s="345">
        <v>7</v>
      </c>
      <c r="E34" s="345">
        <v>74</v>
      </c>
      <c r="F34" s="483">
        <v>0</v>
      </c>
      <c r="H34" s="617"/>
      <c r="I34" s="361" t="s">
        <v>8</v>
      </c>
      <c r="J34" s="362">
        <v>119</v>
      </c>
      <c r="K34" s="363">
        <v>1.57</v>
      </c>
      <c r="L34" s="364">
        <f t="shared" si="0"/>
        <v>0.17577197149643706</v>
      </c>
      <c r="M34" s="364">
        <f t="shared" si="1"/>
        <v>0.82422802850356292</v>
      </c>
      <c r="N34" s="366"/>
      <c r="O34" s="545"/>
      <c r="P34" s="361" t="s">
        <v>71</v>
      </c>
      <c r="Q34" s="365" t="s">
        <v>544</v>
      </c>
      <c r="R34" s="362">
        <v>15</v>
      </c>
      <c r="S34" s="363">
        <v>0.2</v>
      </c>
      <c r="T34" s="364">
        <f t="shared" si="2"/>
        <v>0.73515439429928742</v>
      </c>
      <c r="U34" s="364">
        <f t="shared" si="3"/>
        <v>0.26458168382158892</v>
      </c>
    </row>
    <row r="35" spans="1:21" ht="12.75" x14ac:dyDescent="0.2">
      <c r="A35" s="344" t="s">
        <v>38</v>
      </c>
      <c r="B35" s="345">
        <v>293</v>
      </c>
      <c r="C35" s="345">
        <v>2988</v>
      </c>
      <c r="D35" s="345">
        <v>1282</v>
      </c>
      <c r="E35" s="345">
        <v>4563</v>
      </c>
      <c r="F35" s="483">
        <v>6.4212141099999995E-2</v>
      </c>
      <c r="H35" s="617"/>
      <c r="I35" s="361" t="s">
        <v>78</v>
      </c>
      <c r="J35" s="362">
        <v>151</v>
      </c>
      <c r="K35" s="363">
        <v>1.99</v>
      </c>
      <c r="L35" s="364">
        <f t="shared" si="0"/>
        <v>0.19569807337028239</v>
      </c>
      <c r="M35" s="364">
        <f t="shared" si="1"/>
        <v>0.80430192662971756</v>
      </c>
      <c r="N35" s="366"/>
      <c r="O35" s="545"/>
      <c r="P35" s="361" t="s">
        <v>106</v>
      </c>
      <c r="Q35" s="365" t="s">
        <v>544</v>
      </c>
      <c r="R35" s="362">
        <v>15</v>
      </c>
      <c r="S35" s="363">
        <v>0.2</v>
      </c>
      <c r="T35" s="364">
        <f t="shared" si="2"/>
        <v>0.75798363684349435</v>
      </c>
      <c r="U35" s="364">
        <f t="shared" si="3"/>
        <v>0.26260226972816059</v>
      </c>
    </row>
    <row r="36" spans="1:21" ht="12.75" x14ac:dyDescent="0.2">
      <c r="A36" s="344" t="s">
        <v>39</v>
      </c>
      <c r="B36" s="345" t="s">
        <v>517</v>
      </c>
      <c r="C36" s="345">
        <v>467</v>
      </c>
      <c r="D36" s="345">
        <v>77</v>
      </c>
      <c r="E36" s="345">
        <v>544</v>
      </c>
      <c r="F36" s="483">
        <v>0</v>
      </c>
      <c r="H36" s="617"/>
      <c r="I36" s="361" t="s">
        <v>23</v>
      </c>
      <c r="J36" s="362">
        <v>158</v>
      </c>
      <c r="K36" s="363">
        <v>2.08</v>
      </c>
      <c r="L36" s="364">
        <f t="shared" si="0"/>
        <v>0.21654790182106096</v>
      </c>
      <c r="M36" s="364">
        <f t="shared" si="1"/>
        <v>0.78345209817893902</v>
      </c>
      <c r="N36" s="366"/>
      <c r="O36" s="545"/>
      <c r="P36" s="361" t="s">
        <v>89</v>
      </c>
      <c r="Q36" s="365" t="s">
        <v>545</v>
      </c>
      <c r="R36" s="362">
        <v>173</v>
      </c>
      <c r="S36" s="363">
        <v>2.2799999999999998</v>
      </c>
      <c r="T36" s="364">
        <f t="shared" si="2"/>
        <v>0.77276326207442603</v>
      </c>
      <c r="U36" s="364">
        <f t="shared" si="3"/>
        <v>0.23977302718395366</v>
      </c>
    </row>
    <row r="37" spans="1:21" ht="12.75" x14ac:dyDescent="0.2">
      <c r="A37" s="344" t="s">
        <v>40</v>
      </c>
      <c r="B37" s="345" t="s">
        <v>517</v>
      </c>
      <c r="C37" s="345">
        <v>244</v>
      </c>
      <c r="D37" s="345">
        <v>65</v>
      </c>
      <c r="E37" s="345">
        <v>309</v>
      </c>
      <c r="F37" s="483">
        <v>0</v>
      </c>
      <c r="H37" s="617"/>
      <c r="I37" s="361" t="s">
        <v>49</v>
      </c>
      <c r="J37" s="362">
        <v>171</v>
      </c>
      <c r="K37" s="363">
        <v>2.2599999999999998</v>
      </c>
      <c r="L37" s="364">
        <f t="shared" si="0"/>
        <v>0.23911322248614408</v>
      </c>
      <c r="M37" s="364">
        <f t="shared" si="1"/>
        <v>0.76088677751385592</v>
      </c>
      <c r="N37" s="366"/>
      <c r="O37" s="545"/>
      <c r="P37" s="361" t="s">
        <v>45</v>
      </c>
      <c r="Q37" s="365" t="s">
        <v>495</v>
      </c>
      <c r="R37" s="362">
        <v>112</v>
      </c>
      <c r="S37" s="363">
        <v>1.48</v>
      </c>
      <c r="T37" s="364">
        <f t="shared" si="2"/>
        <v>0.80733702823964115</v>
      </c>
      <c r="U37" s="364">
        <f t="shared" si="3"/>
        <v>0.224993401953022</v>
      </c>
    </row>
    <row r="38" spans="1:21" ht="12.75" x14ac:dyDescent="0.2">
      <c r="A38" s="344" t="s">
        <v>41</v>
      </c>
      <c r="B38" s="345" t="s">
        <v>517</v>
      </c>
      <c r="C38" s="345">
        <v>302</v>
      </c>
      <c r="D38" s="345">
        <v>68</v>
      </c>
      <c r="E38" s="345">
        <v>370</v>
      </c>
      <c r="F38" s="483">
        <v>0</v>
      </c>
      <c r="H38" s="617"/>
      <c r="I38" s="361" t="s">
        <v>89</v>
      </c>
      <c r="J38" s="362">
        <v>173</v>
      </c>
      <c r="K38" s="363">
        <v>2.2799999999999998</v>
      </c>
      <c r="L38" s="364">
        <f t="shared" si="0"/>
        <v>0.26194246503035101</v>
      </c>
      <c r="M38" s="364">
        <f t="shared" si="1"/>
        <v>0.73805753496964899</v>
      </c>
      <c r="N38" s="366"/>
      <c r="O38" s="545"/>
      <c r="P38" s="361" t="s">
        <v>128</v>
      </c>
      <c r="Q38" s="365" t="s">
        <v>495</v>
      </c>
      <c r="R38" s="362">
        <v>262</v>
      </c>
      <c r="S38" s="363">
        <v>3.46</v>
      </c>
      <c r="T38" s="364">
        <f t="shared" si="2"/>
        <v>0.89984164687252588</v>
      </c>
      <c r="U38" s="364">
        <f t="shared" si="3"/>
        <v>0.19041963578780691</v>
      </c>
    </row>
    <row r="39" spans="1:21" ht="12.75" x14ac:dyDescent="0.2">
      <c r="A39" s="344" t="s">
        <v>42</v>
      </c>
      <c r="B39" s="345" t="s">
        <v>517</v>
      </c>
      <c r="C39" s="345">
        <v>94</v>
      </c>
      <c r="D39" s="345">
        <v>14</v>
      </c>
      <c r="E39" s="345">
        <v>108</v>
      </c>
      <c r="F39" s="483">
        <v>0</v>
      </c>
      <c r="H39" s="618"/>
      <c r="I39" s="361" t="s">
        <v>22</v>
      </c>
      <c r="J39" s="362">
        <v>189</v>
      </c>
      <c r="K39" s="363">
        <v>2.4900000000000002</v>
      </c>
      <c r="L39" s="364">
        <f t="shared" si="0"/>
        <v>0.28688308260754813</v>
      </c>
      <c r="M39" s="364">
        <f t="shared" si="1"/>
        <v>0.71311691739245187</v>
      </c>
      <c r="N39" s="366"/>
      <c r="O39" s="548"/>
      <c r="P39" s="361" t="s">
        <v>12</v>
      </c>
      <c r="Q39" s="365" t="s">
        <v>496</v>
      </c>
      <c r="R39" s="362">
        <v>701</v>
      </c>
      <c r="S39" s="363">
        <v>9.25</v>
      </c>
      <c r="T39" s="364">
        <f t="shared" si="2"/>
        <v>0.93006070203219859</v>
      </c>
      <c r="U39" s="364">
        <f t="shared" si="3"/>
        <v>9.7915017154922235E-2</v>
      </c>
    </row>
    <row r="40" spans="1:21" ht="12.75" x14ac:dyDescent="0.2">
      <c r="A40" s="344" t="s">
        <v>43</v>
      </c>
      <c r="B40" s="345" t="s">
        <v>517</v>
      </c>
      <c r="C40" s="345">
        <v>157</v>
      </c>
      <c r="D40" s="345">
        <v>120</v>
      </c>
      <c r="E40" s="345">
        <v>277</v>
      </c>
      <c r="F40" s="483">
        <v>0</v>
      </c>
      <c r="H40" s="616" t="s">
        <v>135</v>
      </c>
      <c r="I40" s="361" t="s">
        <v>74</v>
      </c>
      <c r="J40" s="362">
        <v>225</v>
      </c>
      <c r="K40" s="363">
        <v>2.97</v>
      </c>
      <c r="L40" s="364">
        <f t="shared" si="0"/>
        <v>0.3165742940089733</v>
      </c>
      <c r="M40" s="364">
        <f t="shared" si="1"/>
        <v>0.6834257059910267</v>
      </c>
      <c r="N40" s="366"/>
      <c r="O40" s="616" t="s">
        <v>141</v>
      </c>
      <c r="P40" s="361" t="s">
        <v>104</v>
      </c>
      <c r="Q40" s="365" t="s">
        <v>546</v>
      </c>
      <c r="R40" s="362">
        <v>229</v>
      </c>
      <c r="S40" s="363">
        <v>3.02</v>
      </c>
      <c r="T40" s="364">
        <f t="shared" si="2"/>
        <v>0.94378463974663507</v>
      </c>
      <c r="U40" s="364">
        <f t="shared" si="3"/>
        <v>6.7695961995249493E-2</v>
      </c>
    </row>
    <row r="41" spans="1:21" ht="12.75" x14ac:dyDescent="0.2">
      <c r="A41" s="344" t="s">
        <v>44</v>
      </c>
      <c r="B41" s="345">
        <v>21</v>
      </c>
      <c r="C41" s="345">
        <v>52</v>
      </c>
      <c r="D41" s="345">
        <v>10</v>
      </c>
      <c r="E41" s="345">
        <v>83</v>
      </c>
      <c r="F41" s="483">
        <v>0.25301204820000001</v>
      </c>
      <c r="H41" s="617"/>
      <c r="I41" s="361" t="s">
        <v>104</v>
      </c>
      <c r="J41" s="362">
        <v>229</v>
      </c>
      <c r="K41" s="363">
        <v>3.02</v>
      </c>
      <c r="L41" s="364">
        <f t="shared" si="0"/>
        <v>0.34679334916864601</v>
      </c>
      <c r="M41" s="364">
        <f t="shared" si="1"/>
        <v>0.65320665083135399</v>
      </c>
      <c r="N41" s="366"/>
      <c r="O41" s="617"/>
      <c r="P41" s="361" t="s">
        <v>72</v>
      </c>
      <c r="Q41" s="365" t="s">
        <v>547</v>
      </c>
      <c r="R41" s="362">
        <v>104</v>
      </c>
      <c r="S41" s="363">
        <v>1.37</v>
      </c>
      <c r="T41" s="364">
        <f t="shared" si="2"/>
        <v>0.94879915544998683</v>
      </c>
      <c r="U41" s="364">
        <f t="shared" si="3"/>
        <v>5.3972024280812964E-2</v>
      </c>
    </row>
    <row r="42" spans="1:21" ht="12.75" x14ac:dyDescent="0.2">
      <c r="A42" s="344" t="s">
        <v>45</v>
      </c>
      <c r="B42" s="345">
        <v>112</v>
      </c>
      <c r="C42" s="345">
        <v>596</v>
      </c>
      <c r="D42" s="345">
        <v>145</v>
      </c>
      <c r="E42" s="345">
        <v>853</v>
      </c>
      <c r="F42" s="483">
        <v>0.13130128960000001</v>
      </c>
      <c r="H42" s="617"/>
      <c r="I42" s="361" t="s">
        <v>128</v>
      </c>
      <c r="J42" s="362">
        <v>262</v>
      </c>
      <c r="K42" s="363">
        <v>3.46</v>
      </c>
      <c r="L42" s="364">
        <f t="shared" si="0"/>
        <v>0.38136711533386114</v>
      </c>
      <c r="M42" s="364">
        <f t="shared" si="1"/>
        <v>0.61863288466613886</v>
      </c>
      <c r="N42" s="366"/>
      <c r="O42" s="617"/>
      <c r="P42" s="361" t="s">
        <v>112</v>
      </c>
      <c r="Q42" s="365" t="s">
        <v>548</v>
      </c>
      <c r="R42" s="362">
        <v>38</v>
      </c>
      <c r="S42" s="363">
        <v>0.5</v>
      </c>
      <c r="T42" s="364">
        <f t="shared" si="2"/>
        <v>0.96384270256004223</v>
      </c>
      <c r="U42" s="364">
        <f t="shared" si="3"/>
        <v>4.8957508577461159E-2</v>
      </c>
    </row>
    <row r="43" spans="1:21" ht="12.75" x14ac:dyDescent="0.2">
      <c r="A43" s="344" t="s">
        <v>46</v>
      </c>
      <c r="B43" s="345" t="s">
        <v>517</v>
      </c>
      <c r="C43" s="345">
        <v>495</v>
      </c>
      <c r="D43" s="345">
        <v>222</v>
      </c>
      <c r="E43" s="345">
        <v>717</v>
      </c>
      <c r="F43" s="483">
        <v>0</v>
      </c>
      <c r="H43" s="617"/>
      <c r="I43" s="361" t="s">
        <v>118</v>
      </c>
      <c r="J43" s="362">
        <v>263</v>
      </c>
      <c r="K43" s="363">
        <v>3.47</v>
      </c>
      <c r="L43" s="364">
        <f t="shared" si="0"/>
        <v>0.41607284243863812</v>
      </c>
      <c r="M43" s="364">
        <f t="shared" si="1"/>
        <v>0.58392715756136182</v>
      </c>
      <c r="N43" s="366"/>
      <c r="O43" s="617"/>
      <c r="P43" s="361" t="s">
        <v>103</v>
      </c>
      <c r="Q43" s="365" t="s">
        <v>549</v>
      </c>
      <c r="R43" s="362">
        <v>114</v>
      </c>
      <c r="S43" s="363">
        <v>1.5</v>
      </c>
      <c r="T43" s="364">
        <f t="shared" si="2"/>
        <v>0.97545526524148851</v>
      </c>
      <c r="U43" s="364">
        <f t="shared" si="3"/>
        <v>3.3913961467405732E-2</v>
      </c>
    </row>
    <row r="44" spans="1:21" ht="12.75" x14ac:dyDescent="0.2">
      <c r="A44" s="344" t="s">
        <v>47</v>
      </c>
      <c r="B44" s="345">
        <v>17</v>
      </c>
      <c r="C44" s="345">
        <v>23</v>
      </c>
      <c r="D44" s="345">
        <v>4</v>
      </c>
      <c r="E44" s="345">
        <v>44</v>
      </c>
      <c r="F44" s="483">
        <v>0.38636363639999999</v>
      </c>
      <c r="H44" s="617"/>
      <c r="I44" s="361" t="s">
        <v>38</v>
      </c>
      <c r="J44" s="362">
        <v>293</v>
      </c>
      <c r="K44" s="363">
        <v>3.87</v>
      </c>
      <c r="L44" s="364">
        <f t="shared" si="0"/>
        <v>0.45473739773027178</v>
      </c>
      <c r="M44" s="364">
        <f t="shared" si="1"/>
        <v>0.54526260226972811</v>
      </c>
      <c r="N44" s="366"/>
      <c r="O44" s="618"/>
      <c r="P44" s="361" t="s">
        <v>21</v>
      </c>
      <c r="Q44" s="365" t="s">
        <v>550</v>
      </c>
      <c r="R44" s="362">
        <v>88</v>
      </c>
      <c r="S44" s="363">
        <v>1.1599999999999999</v>
      </c>
      <c r="T44" s="364">
        <f t="shared" si="2"/>
        <v>0.97664291369754552</v>
      </c>
      <c r="U44" s="364">
        <f t="shared" si="3"/>
        <v>2.230139878595944E-2</v>
      </c>
    </row>
    <row r="45" spans="1:21" ht="12.75" x14ac:dyDescent="0.2">
      <c r="A45" s="344" t="s">
        <v>48</v>
      </c>
      <c r="B45" s="345" t="s">
        <v>517</v>
      </c>
      <c r="C45" s="345">
        <v>266</v>
      </c>
      <c r="D45" s="345">
        <v>21</v>
      </c>
      <c r="E45" s="345">
        <v>287</v>
      </c>
      <c r="F45" s="483">
        <v>0</v>
      </c>
      <c r="H45" s="618"/>
      <c r="I45" s="361" t="s">
        <v>26</v>
      </c>
      <c r="J45" s="362">
        <v>345</v>
      </c>
      <c r="K45" s="363">
        <v>4.55</v>
      </c>
      <c r="L45" s="364">
        <f t="shared" si="0"/>
        <v>0.50026392187912372</v>
      </c>
      <c r="M45" s="364">
        <f t="shared" si="1"/>
        <v>0.49973607812087617</v>
      </c>
      <c r="N45" s="366"/>
      <c r="O45" s="616" t="s">
        <v>142</v>
      </c>
      <c r="P45" s="361" t="s">
        <v>98</v>
      </c>
      <c r="Q45" s="365" t="s">
        <v>551</v>
      </c>
      <c r="R45" s="362">
        <v>9</v>
      </c>
      <c r="S45" s="363">
        <v>0.12</v>
      </c>
      <c r="T45" s="364">
        <f t="shared" si="2"/>
        <v>0.97941409342834518</v>
      </c>
      <c r="U45" s="364">
        <f t="shared" si="3"/>
        <v>2.1113750329902432E-2</v>
      </c>
    </row>
    <row r="46" spans="1:21" ht="12.75" x14ac:dyDescent="0.2">
      <c r="A46" s="344" t="s">
        <v>49</v>
      </c>
      <c r="B46" s="345">
        <v>171</v>
      </c>
      <c r="C46" s="345">
        <v>2492</v>
      </c>
      <c r="D46" s="345">
        <v>705</v>
      </c>
      <c r="E46" s="345">
        <v>3368</v>
      </c>
      <c r="F46" s="483">
        <v>5.0771971499999999E-2</v>
      </c>
      <c r="H46" s="616" t="s">
        <v>136</v>
      </c>
      <c r="I46" s="361" t="s">
        <v>94</v>
      </c>
      <c r="J46" s="362">
        <v>542</v>
      </c>
      <c r="K46" s="363">
        <v>7.15</v>
      </c>
      <c r="L46" s="364">
        <f t="shared" si="0"/>
        <v>0.57178675112166788</v>
      </c>
      <c r="M46" s="364">
        <f t="shared" si="1"/>
        <v>0.42821324887833195</v>
      </c>
      <c r="N46" s="366"/>
      <c r="O46" s="617"/>
      <c r="P46" s="361" t="s">
        <v>44</v>
      </c>
      <c r="Q46" s="365" t="s">
        <v>552</v>
      </c>
      <c r="R46" s="362">
        <v>21</v>
      </c>
      <c r="S46" s="363">
        <v>0.28000000000000003</v>
      </c>
      <c r="T46" s="364">
        <f t="shared" si="2"/>
        <v>0.98152546846133537</v>
      </c>
      <c r="U46" s="364">
        <f t="shared" si="3"/>
        <v>1.8342570599102749E-2</v>
      </c>
    </row>
    <row r="47" spans="1:21" ht="12.75" x14ac:dyDescent="0.2">
      <c r="A47" s="344" t="s">
        <v>50</v>
      </c>
      <c r="B47" s="345" t="s">
        <v>517</v>
      </c>
      <c r="C47" s="345">
        <v>128</v>
      </c>
      <c r="D47" s="345">
        <v>7</v>
      </c>
      <c r="E47" s="345">
        <v>135</v>
      </c>
      <c r="F47" s="483">
        <v>0</v>
      </c>
      <c r="H47" s="617"/>
      <c r="I47" s="361" t="s">
        <v>75</v>
      </c>
      <c r="J47" s="362">
        <v>587</v>
      </c>
      <c r="K47" s="363">
        <v>7.75</v>
      </c>
      <c r="L47" s="364">
        <f t="shared" si="0"/>
        <v>0.6492478226444971</v>
      </c>
      <c r="M47" s="364">
        <f t="shared" si="1"/>
        <v>0.35075217735550268</v>
      </c>
      <c r="N47" s="366"/>
      <c r="O47" s="617"/>
      <c r="P47" s="361" t="s">
        <v>84</v>
      </c>
      <c r="Q47" s="365" t="s">
        <v>553</v>
      </c>
      <c r="R47" s="362">
        <v>16</v>
      </c>
      <c r="S47" s="363">
        <v>0.21</v>
      </c>
      <c r="T47" s="364">
        <f t="shared" si="2"/>
        <v>0.98561625758775395</v>
      </c>
      <c r="U47" s="364">
        <f t="shared" si="3"/>
        <v>1.6231195566112515E-2</v>
      </c>
    </row>
    <row r="48" spans="1:21" ht="12.75" x14ac:dyDescent="0.2">
      <c r="A48" s="344" t="s">
        <v>51</v>
      </c>
      <c r="B48" s="345" t="s">
        <v>517</v>
      </c>
      <c r="C48" s="345">
        <v>59</v>
      </c>
      <c r="D48" s="345">
        <v>7</v>
      </c>
      <c r="E48" s="345">
        <v>66</v>
      </c>
      <c r="F48" s="483">
        <v>0</v>
      </c>
      <c r="H48" s="617"/>
      <c r="I48" s="361" t="s">
        <v>62</v>
      </c>
      <c r="J48" s="362">
        <v>615</v>
      </c>
      <c r="K48" s="363">
        <v>8.1199999999999992</v>
      </c>
      <c r="L48" s="364">
        <f t="shared" si="0"/>
        <v>0.73040380047505926</v>
      </c>
      <c r="M48" s="364">
        <f t="shared" si="1"/>
        <v>0.26959619952494052</v>
      </c>
      <c r="N48" s="366"/>
      <c r="O48" s="617"/>
      <c r="P48" s="361" t="s">
        <v>97</v>
      </c>
      <c r="Q48" s="365" t="s">
        <v>554</v>
      </c>
      <c r="R48" s="362">
        <v>31</v>
      </c>
      <c r="S48" s="363">
        <v>0.41</v>
      </c>
      <c r="T48" s="364">
        <f t="shared" si="2"/>
        <v>0.99551332805489567</v>
      </c>
      <c r="U48" s="364">
        <f t="shared" si="3"/>
        <v>1.2140406439693933E-2</v>
      </c>
    </row>
    <row r="49" spans="1:21" ht="12.75" x14ac:dyDescent="0.2">
      <c r="A49" s="344" t="s">
        <v>52</v>
      </c>
      <c r="B49" s="345" t="s">
        <v>517</v>
      </c>
      <c r="C49" s="345">
        <v>334</v>
      </c>
      <c r="D49" s="345">
        <v>38</v>
      </c>
      <c r="E49" s="345">
        <v>372</v>
      </c>
      <c r="F49" s="483">
        <v>0</v>
      </c>
      <c r="H49" s="617"/>
      <c r="I49" s="361" t="s">
        <v>12</v>
      </c>
      <c r="J49" s="362">
        <v>701</v>
      </c>
      <c r="K49" s="363">
        <v>9.25</v>
      </c>
      <c r="L49" s="364">
        <f t="shared" si="0"/>
        <v>0.82290841910794388</v>
      </c>
      <c r="M49" s="364">
        <f t="shared" si="1"/>
        <v>0.17709158089205584</v>
      </c>
      <c r="N49" s="366"/>
      <c r="O49" s="617"/>
      <c r="P49" s="361" t="s">
        <v>79</v>
      </c>
      <c r="Q49" s="365" t="s">
        <v>555</v>
      </c>
      <c r="R49" s="362">
        <v>75</v>
      </c>
      <c r="S49" s="363">
        <v>0.99</v>
      </c>
      <c r="T49" s="364">
        <f t="shared" si="2"/>
        <v>0.99775666402744778</v>
      </c>
      <c r="U49" s="364">
        <f t="shared" si="3"/>
        <v>2.243335972552208E-3</v>
      </c>
    </row>
    <row r="50" spans="1:21" ht="12.75" x14ac:dyDescent="0.2">
      <c r="A50" s="344" t="s">
        <v>53</v>
      </c>
      <c r="B50" s="345">
        <v>13</v>
      </c>
      <c r="C50" s="345">
        <v>89</v>
      </c>
      <c r="D50" s="345">
        <v>4</v>
      </c>
      <c r="E50" s="345">
        <v>106</v>
      </c>
      <c r="F50" s="483">
        <v>0.1226415094</v>
      </c>
      <c r="H50" s="619"/>
      <c r="I50" s="361" t="s">
        <v>30</v>
      </c>
      <c r="J50" s="362">
        <v>1342</v>
      </c>
      <c r="K50" s="363">
        <v>17.71</v>
      </c>
      <c r="L50" s="364">
        <f t="shared" si="0"/>
        <v>0.99999999999999978</v>
      </c>
      <c r="M50" s="364">
        <f t="shared" si="1"/>
        <v>0</v>
      </c>
      <c r="N50" s="366"/>
      <c r="O50" s="618"/>
      <c r="P50" s="361" t="s">
        <v>47</v>
      </c>
      <c r="Q50" s="365" t="s">
        <v>556</v>
      </c>
      <c r="R50" s="362">
        <v>17</v>
      </c>
      <c r="S50" s="363">
        <v>0.22</v>
      </c>
      <c r="T50" s="364">
        <f t="shared" si="2"/>
        <v>0.99775666402744778</v>
      </c>
      <c r="U50" s="364">
        <f t="shared" si="3"/>
        <v>8.3266726846886741E-17</v>
      </c>
    </row>
    <row r="51" spans="1:21" ht="12.75" x14ac:dyDescent="0.2">
      <c r="A51" s="344" t="s">
        <v>54</v>
      </c>
      <c r="B51" s="345" t="s">
        <v>517</v>
      </c>
      <c r="C51" s="345">
        <v>135</v>
      </c>
      <c r="D51" s="345">
        <v>17</v>
      </c>
      <c r="E51" s="345">
        <v>152</v>
      </c>
      <c r="F51" s="483">
        <v>0</v>
      </c>
      <c r="H51" s="368"/>
      <c r="I51" s="368"/>
      <c r="J51" s="368"/>
      <c r="K51" s="368"/>
      <c r="L51" s="369"/>
      <c r="M51" s="369"/>
      <c r="N51" s="366"/>
    </row>
    <row r="52" spans="1:21" x14ac:dyDescent="0.2">
      <c r="A52" s="344" t="s">
        <v>55</v>
      </c>
      <c r="B52" s="345" t="s">
        <v>517</v>
      </c>
      <c r="C52" s="345">
        <v>284</v>
      </c>
      <c r="D52" s="345">
        <v>82</v>
      </c>
      <c r="E52" s="345">
        <v>366</v>
      </c>
      <c r="F52" s="483">
        <v>0</v>
      </c>
    </row>
    <row r="53" spans="1:21" x14ac:dyDescent="0.2">
      <c r="A53" s="344" t="s">
        <v>56</v>
      </c>
      <c r="B53" s="345">
        <v>36</v>
      </c>
      <c r="C53" s="345">
        <v>250</v>
      </c>
      <c r="D53" s="345">
        <v>51</v>
      </c>
      <c r="E53" s="345">
        <v>337</v>
      </c>
      <c r="F53" s="483">
        <v>0.1068249258</v>
      </c>
    </row>
    <row r="54" spans="1:21" x14ac:dyDescent="0.2">
      <c r="A54" s="344" t="s">
        <v>57</v>
      </c>
      <c r="B54" s="345" t="s">
        <v>517</v>
      </c>
      <c r="C54" s="345">
        <v>153</v>
      </c>
      <c r="D54" s="345">
        <v>4</v>
      </c>
      <c r="E54" s="345">
        <v>157</v>
      </c>
      <c r="F54" s="483">
        <v>0</v>
      </c>
    </row>
    <row r="55" spans="1:21" x14ac:dyDescent="0.2">
      <c r="A55" s="344" t="s">
        <v>58</v>
      </c>
      <c r="B55" s="345" t="s">
        <v>517</v>
      </c>
      <c r="C55" s="345">
        <v>107</v>
      </c>
      <c r="D55" s="345">
        <v>62</v>
      </c>
      <c r="E55" s="345">
        <v>169</v>
      </c>
      <c r="F55" s="483">
        <v>0</v>
      </c>
    </row>
    <row r="56" spans="1:21" x14ac:dyDescent="0.2">
      <c r="A56" s="344" t="s">
        <v>59</v>
      </c>
      <c r="B56" s="345" t="s">
        <v>517</v>
      </c>
      <c r="C56" s="345">
        <v>154</v>
      </c>
      <c r="D56" s="345">
        <v>12</v>
      </c>
      <c r="E56" s="345">
        <v>166</v>
      </c>
      <c r="F56" s="483">
        <v>0</v>
      </c>
    </row>
    <row r="57" spans="1:21" x14ac:dyDescent="0.2">
      <c r="A57" s="344" t="s">
        <v>60</v>
      </c>
      <c r="B57" s="345">
        <v>21</v>
      </c>
      <c r="C57" s="345">
        <v>142</v>
      </c>
      <c r="D57" s="345">
        <v>27</v>
      </c>
      <c r="E57" s="345">
        <v>190</v>
      </c>
      <c r="F57" s="483">
        <v>0.1105263158</v>
      </c>
    </row>
    <row r="58" spans="1:21" x14ac:dyDescent="0.2">
      <c r="A58" s="344" t="s">
        <v>61</v>
      </c>
      <c r="B58" s="345" t="s">
        <v>517</v>
      </c>
      <c r="C58" s="345">
        <v>261</v>
      </c>
      <c r="D58" s="345">
        <v>102</v>
      </c>
      <c r="E58" s="345">
        <v>363</v>
      </c>
      <c r="F58" s="483">
        <v>0</v>
      </c>
    </row>
    <row r="59" spans="1:21" x14ac:dyDescent="0.2">
      <c r="A59" s="344" t="s">
        <v>62</v>
      </c>
      <c r="B59" s="345">
        <v>615</v>
      </c>
      <c r="C59" s="345">
        <v>2836</v>
      </c>
      <c r="D59" s="345">
        <v>1819</v>
      </c>
      <c r="E59" s="345">
        <v>5270</v>
      </c>
      <c r="F59" s="483">
        <v>0.1166982922</v>
      </c>
    </row>
    <row r="60" spans="1:21" x14ac:dyDescent="0.2">
      <c r="A60" s="344" t="s">
        <v>63</v>
      </c>
      <c r="B60" s="345" t="s">
        <v>517</v>
      </c>
      <c r="C60" s="345">
        <v>515</v>
      </c>
      <c r="D60" s="345">
        <v>137</v>
      </c>
      <c r="E60" s="345">
        <v>652</v>
      </c>
      <c r="F60" s="483">
        <v>0</v>
      </c>
    </row>
    <row r="61" spans="1:21" x14ac:dyDescent="0.2">
      <c r="A61" s="344" t="s">
        <v>64</v>
      </c>
      <c r="B61" s="345" t="s">
        <v>517</v>
      </c>
      <c r="C61" s="345">
        <v>238</v>
      </c>
      <c r="D61" s="345">
        <v>11</v>
      </c>
      <c r="E61" s="345">
        <v>249</v>
      </c>
      <c r="F61" s="483">
        <v>0</v>
      </c>
    </row>
    <row r="62" spans="1:21" x14ac:dyDescent="0.2">
      <c r="A62" s="344" t="s">
        <v>65</v>
      </c>
      <c r="B62" s="345" t="s">
        <v>517</v>
      </c>
      <c r="C62" s="345">
        <v>776</v>
      </c>
      <c r="D62" s="345">
        <v>19</v>
      </c>
      <c r="E62" s="345">
        <v>795</v>
      </c>
      <c r="F62" s="483">
        <v>0</v>
      </c>
    </row>
    <row r="63" spans="1:21" x14ac:dyDescent="0.2">
      <c r="A63" s="344" t="s">
        <v>66</v>
      </c>
      <c r="B63" s="345" t="s">
        <v>517</v>
      </c>
      <c r="C63" s="345">
        <v>578</v>
      </c>
      <c r="D63" s="345">
        <v>44</v>
      </c>
      <c r="E63" s="345">
        <v>622</v>
      </c>
      <c r="F63" s="483">
        <v>0</v>
      </c>
    </row>
    <row r="64" spans="1:21" x14ac:dyDescent="0.2">
      <c r="A64" s="344" t="s">
        <v>67</v>
      </c>
      <c r="B64" s="345" t="s">
        <v>517</v>
      </c>
      <c r="C64" s="345">
        <v>119</v>
      </c>
      <c r="D64" s="345">
        <v>13</v>
      </c>
      <c r="E64" s="345">
        <v>132</v>
      </c>
      <c r="F64" s="483">
        <v>0</v>
      </c>
    </row>
    <row r="65" spans="1:6" x14ac:dyDescent="0.2">
      <c r="A65" s="344" t="s">
        <v>68</v>
      </c>
      <c r="B65" s="345" t="s">
        <v>517</v>
      </c>
      <c r="C65" s="345">
        <v>176</v>
      </c>
      <c r="D65" s="345">
        <v>18</v>
      </c>
      <c r="E65" s="345">
        <v>194</v>
      </c>
      <c r="F65" s="483">
        <v>0</v>
      </c>
    </row>
    <row r="66" spans="1:6" x14ac:dyDescent="0.2">
      <c r="A66" s="344" t="s">
        <v>69</v>
      </c>
      <c r="B66" s="345" t="s">
        <v>517</v>
      </c>
      <c r="C66" s="345">
        <v>80</v>
      </c>
      <c r="D66" s="345">
        <v>12</v>
      </c>
      <c r="E66" s="345">
        <v>92</v>
      </c>
      <c r="F66" s="483">
        <v>0</v>
      </c>
    </row>
    <row r="67" spans="1:6" x14ac:dyDescent="0.2">
      <c r="A67" s="344" t="s">
        <v>70</v>
      </c>
      <c r="B67" s="345" t="s">
        <v>517</v>
      </c>
      <c r="C67" s="345">
        <v>467</v>
      </c>
      <c r="D67" s="345">
        <v>83</v>
      </c>
      <c r="E67" s="345">
        <v>550</v>
      </c>
      <c r="F67" s="483">
        <v>0</v>
      </c>
    </row>
    <row r="68" spans="1:6" x14ac:dyDescent="0.2">
      <c r="A68" s="344" t="s">
        <v>71</v>
      </c>
      <c r="B68" s="345">
        <v>15</v>
      </c>
      <c r="C68" s="345">
        <v>85</v>
      </c>
      <c r="D68" s="345">
        <v>21</v>
      </c>
      <c r="E68" s="345">
        <v>121</v>
      </c>
      <c r="F68" s="483">
        <v>0.1239669421</v>
      </c>
    </row>
    <row r="69" spans="1:6" x14ac:dyDescent="0.2">
      <c r="A69" s="344" t="s">
        <v>72</v>
      </c>
      <c r="B69" s="345">
        <v>104</v>
      </c>
      <c r="C69" s="345">
        <v>441</v>
      </c>
      <c r="D69" s="345">
        <v>132</v>
      </c>
      <c r="E69" s="345">
        <v>677</v>
      </c>
      <c r="F69" s="483">
        <v>0.15361890689999999</v>
      </c>
    </row>
    <row r="70" spans="1:6" x14ac:dyDescent="0.2">
      <c r="A70" s="344" t="s">
        <v>73</v>
      </c>
      <c r="B70" s="345" t="s">
        <v>517</v>
      </c>
      <c r="C70" s="345">
        <v>181</v>
      </c>
      <c r="D70" s="345">
        <v>21</v>
      </c>
      <c r="E70" s="345">
        <v>202</v>
      </c>
      <c r="F70" s="483">
        <v>0</v>
      </c>
    </row>
    <row r="71" spans="1:6" x14ac:dyDescent="0.2">
      <c r="A71" s="344" t="s">
        <v>74</v>
      </c>
      <c r="B71" s="345">
        <v>225</v>
      </c>
      <c r="C71" s="345">
        <v>2632</v>
      </c>
      <c r="D71" s="345">
        <v>514</v>
      </c>
      <c r="E71" s="345">
        <v>3371</v>
      </c>
      <c r="F71" s="483">
        <v>6.6745772800000006E-2</v>
      </c>
    </row>
    <row r="72" spans="1:6" x14ac:dyDescent="0.2">
      <c r="A72" s="344" t="s">
        <v>75</v>
      </c>
      <c r="B72" s="345">
        <v>587</v>
      </c>
      <c r="C72" s="345">
        <v>3072</v>
      </c>
      <c r="D72" s="345">
        <v>1539</v>
      </c>
      <c r="E72" s="345">
        <v>5198</v>
      </c>
      <c r="F72" s="483">
        <v>0.11292804920000001</v>
      </c>
    </row>
    <row r="73" spans="1:6" x14ac:dyDescent="0.2">
      <c r="A73" s="344" t="s">
        <v>76</v>
      </c>
      <c r="B73" s="345" t="s">
        <v>517</v>
      </c>
      <c r="C73" s="345">
        <v>146</v>
      </c>
      <c r="D73" s="345">
        <v>34</v>
      </c>
      <c r="E73" s="345">
        <v>180</v>
      </c>
      <c r="F73" s="483">
        <v>0</v>
      </c>
    </row>
    <row r="74" spans="1:6" x14ac:dyDescent="0.2">
      <c r="A74" s="344" t="s">
        <v>77</v>
      </c>
      <c r="B74" s="345" t="s">
        <v>517</v>
      </c>
      <c r="C74" s="345">
        <v>151</v>
      </c>
      <c r="D74" s="345">
        <v>5</v>
      </c>
      <c r="E74" s="345">
        <v>156</v>
      </c>
      <c r="F74" s="483">
        <v>0</v>
      </c>
    </row>
    <row r="75" spans="1:6" x14ac:dyDescent="0.2">
      <c r="A75" s="344" t="s">
        <v>78</v>
      </c>
      <c r="B75" s="345">
        <v>151</v>
      </c>
      <c r="C75" s="345">
        <v>2411</v>
      </c>
      <c r="D75" s="345">
        <v>964</v>
      </c>
      <c r="E75" s="345">
        <v>3526</v>
      </c>
      <c r="F75" s="483">
        <v>4.2824730599999999E-2</v>
      </c>
    </row>
    <row r="76" spans="1:6" x14ac:dyDescent="0.2">
      <c r="A76" s="344" t="s">
        <v>79</v>
      </c>
      <c r="B76" s="345">
        <v>75</v>
      </c>
      <c r="C76" s="345">
        <v>117</v>
      </c>
      <c r="D76" s="345">
        <v>27</v>
      </c>
      <c r="E76" s="345">
        <v>219</v>
      </c>
      <c r="F76" s="483">
        <v>0.34246575340000002</v>
      </c>
    </row>
    <row r="77" spans="1:6" x14ac:dyDescent="0.2">
      <c r="A77" s="344" t="s">
        <v>80</v>
      </c>
      <c r="B77" s="345" t="s">
        <v>517</v>
      </c>
      <c r="C77" s="345">
        <v>131</v>
      </c>
      <c r="D77" s="345">
        <v>40</v>
      </c>
      <c r="E77" s="345">
        <v>171</v>
      </c>
      <c r="F77" s="483">
        <v>0</v>
      </c>
    </row>
    <row r="78" spans="1:6" x14ac:dyDescent="0.2">
      <c r="A78" s="344" t="s">
        <v>81</v>
      </c>
      <c r="B78" s="345" t="s">
        <v>517</v>
      </c>
      <c r="C78" s="345">
        <v>195</v>
      </c>
      <c r="D78" s="345">
        <v>29</v>
      </c>
      <c r="E78" s="345">
        <v>224</v>
      </c>
      <c r="F78" s="483">
        <v>0</v>
      </c>
    </row>
    <row r="79" spans="1:6" x14ac:dyDescent="0.2">
      <c r="A79" s="344" t="s">
        <v>82</v>
      </c>
      <c r="B79" s="345" t="s">
        <v>517</v>
      </c>
      <c r="C79" s="345">
        <v>40</v>
      </c>
      <c r="D79" s="345">
        <v>17</v>
      </c>
      <c r="E79" s="345">
        <v>57</v>
      </c>
      <c r="F79" s="483">
        <v>0</v>
      </c>
    </row>
    <row r="80" spans="1:6" x14ac:dyDescent="0.2">
      <c r="A80" s="344" t="s">
        <v>83</v>
      </c>
      <c r="B80" s="345">
        <v>7</v>
      </c>
      <c r="C80" s="345">
        <v>63</v>
      </c>
      <c r="D80" s="345">
        <v>4</v>
      </c>
      <c r="E80" s="345">
        <v>74</v>
      </c>
      <c r="F80" s="483">
        <v>9.4594594599999998E-2</v>
      </c>
    </row>
    <row r="81" spans="1:6" x14ac:dyDescent="0.2">
      <c r="A81" s="344" t="s">
        <v>84</v>
      </c>
      <c r="B81" s="345">
        <v>16</v>
      </c>
      <c r="C81" s="345">
        <v>41</v>
      </c>
      <c r="D81" s="345">
        <v>5</v>
      </c>
      <c r="E81" s="345">
        <v>62</v>
      </c>
      <c r="F81" s="483">
        <v>0.25806451609999997</v>
      </c>
    </row>
    <row r="82" spans="1:6" x14ac:dyDescent="0.2">
      <c r="A82" s="344" t="s">
        <v>85</v>
      </c>
      <c r="B82" s="345" t="s">
        <v>517</v>
      </c>
      <c r="C82" s="345">
        <v>100</v>
      </c>
      <c r="D82" s="345">
        <v>21</v>
      </c>
      <c r="E82" s="345">
        <v>121</v>
      </c>
      <c r="F82" s="483">
        <v>0</v>
      </c>
    </row>
    <row r="83" spans="1:6" x14ac:dyDescent="0.2">
      <c r="A83" s="344" t="s">
        <v>86</v>
      </c>
      <c r="B83" s="345">
        <v>6</v>
      </c>
      <c r="C83" s="345">
        <v>26</v>
      </c>
      <c r="D83" s="345">
        <v>21</v>
      </c>
      <c r="E83" s="345">
        <v>53</v>
      </c>
      <c r="F83" s="483">
        <v>0.11320754719999999</v>
      </c>
    </row>
    <row r="84" spans="1:6" x14ac:dyDescent="0.2">
      <c r="A84" s="344" t="s">
        <v>87</v>
      </c>
      <c r="B84" s="345" t="s">
        <v>517</v>
      </c>
      <c r="C84" s="345">
        <v>59</v>
      </c>
      <c r="D84" s="345">
        <v>6</v>
      </c>
      <c r="E84" s="345">
        <v>65</v>
      </c>
      <c r="F84" s="483">
        <v>0</v>
      </c>
    </row>
    <row r="85" spans="1:6" x14ac:dyDescent="0.2">
      <c r="A85" s="344" t="s">
        <v>88</v>
      </c>
      <c r="B85" s="345" t="s">
        <v>517</v>
      </c>
      <c r="C85" s="345">
        <v>69</v>
      </c>
      <c r="D85" s="345">
        <v>9</v>
      </c>
      <c r="E85" s="345">
        <v>78</v>
      </c>
      <c r="F85" s="483">
        <v>0</v>
      </c>
    </row>
    <row r="86" spans="1:6" x14ac:dyDescent="0.2">
      <c r="A86" s="344" t="s">
        <v>89</v>
      </c>
      <c r="B86" s="345">
        <v>173</v>
      </c>
      <c r="C86" s="345">
        <v>1129</v>
      </c>
      <c r="D86" s="345">
        <v>86</v>
      </c>
      <c r="E86" s="345">
        <v>1388</v>
      </c>
      <c r="F86" s="483">
        <v>0.1246397695</v>
      </c>
    </row>
    <row r="87" spans="1:6" x14ac:dyDescent="0.2">
      <c r="A87" s="344" t="s">
        <v>90</v>
      </c>
      <c r="B87" s="345" t="s">
        <v>517</v>
      </c>
      <c r="C87" s="345">
        <v>187</v>
      </c>
      <c r="D87" s="345">
        <v>5</v>
      </c>
      <c r="E87" s="345">
        <v>192</v>
      </c>
      <c r="F87" s="483">
        <v>0</v>
      </c>
    </row>
    <row r="88" spans="1:6" x14ac:dyDescent="0.2">
      <c r="A88" s="344" t="s">
        <v>91</v>
      </c>
      <c r="B88" s="345" t="s">
        <v>517</v>
      </c>
      <c r="C88" s="345">
        <v>369</v>
      </c>
      <c r="D88" s="345">
        <v>3</v>
      </c>
      <c r="E88" s="345">
        <v>372</v>
      </c>
      <c r="F88" s="483">
        <v>0</v>
      </c>
    </row>
    <row r="89" spans="1:6" x14ac:dyDescent="0.2">
      <c r="A89" s="344" t="s">
        <v>92</v>
      </c>
      <c r="B89" s="345" t="s">
        <v>517</v>
      </c>
      <c r="C89" s="345">
        <v>327</v>
      </c>
      <c r="D89" s="345">
        <v>35</v>
      </c>
      <c r="E89" s="345">
        <v>362</v>
      </c>
      <c r="F89" s="483">
        <v>0</v>
      </c>
    </row>
    <row r="90" spans="1:6" x14ac:dyDescent="0.2">
      <c r="A90" s="344" t="s">
        <v>93</v>
      </c>
      <c r="B90" s="345" t="s">
        <v>517</v>
      </c>
      <c r="C90" s="345">
        <v>241</v>
      </c>
      <c r="D90" s="345">
        <v>35</v>
      </c>
      <c r="E90" s="345">
        <v>276</v>
      </c>
      <c r="F90" s="483">
        <v>0</v>
      </c>
    </row>
    <row r="91" spans="1:6" x14ac:dyDescent="0.2">
      <c r="A91" s="344" t="s">
        <v>94</v>
      </c>
      <c r="B91" s="345">
        <v>542</v>
      </c>
      <c r="C91" s="345">
        <v>4158</v>
      </c>
      <c r="D91" s="345">
        <v>610</v>
      </c>
      <c r="E91" s="345">
        <v>5310</v>
      </c>
      <c r="F91" s="483">
        <v>0.1020715631</v>
      </c>
    </row>
    <row r="92" spans="1:6" x14ac:dyDescent="0.2">
      <c r="A92" s="344" t="s">
        <v>95</v>
      </c>
      <c r="B92" s="345">
        <v>5</v>
      </c>
      <c r="C92" s="345">
        <v>99</v>
      </c>
      <c r="D92" s="345">
        <v>85</v>
      </c>
      <c r="E92" s="345">
        <v>189</v>
      </c>
      <c r="F92" s="483">
        <v>2.6455026499999999E-2</v>
      </c>
    </row>
    <row r="93" spans="1:6" x14ac:dyDescent="0.2">
      <c r="A93" s="344" t="s">
        <v>96</v>
      </c>
      <c r="B93" s="345">
        <v>22</v>
      </c>
      <c r="C93" s="345">
        <v>234</v>
      </c>
      <c r="D93" s="345">
        <v>6</v>
      </c>
      <c r="E93" s="345">
        <v>262</v>
      </c>
      <c r="F93" s="483">
        <v>8.3969465600000001E-2</v>
      </c>
    </row>
    <row r="94" spans="1:6" x14ac:dyDescent="0.2">
      <c r="A94" s="344" t="s">
        <v>97</v>
      </c>
      <c r="B94" s="345">
        <v>31</v>
      </c>
      <c r="C94" s="345">
        <v>54</v>
      </c>
      <c r="D94" s="345">
        <v>11</v>
      </c>
      <c r="E94" s="345">
        <v>96</v>
      </c>
      <c r="F94" s="483">
        <v>0.32291666670000002</v>
      </c>
    </row>
    <row r="95" spans="1:6" x14ac:dyDescent="0.2">
      <c r="A95" s="344" t="s">
        <v>98</v>
      </c>
      <c r="B95" s="345">
        <v>9</v>
      </c>
      <c r="C95" s="345">
        <v>22</v>
      </c>
      <c r="D95" s="345">
        <v>5</v>
      </c>
      <c r="E95" s="345">
        <v>36</v>
      </c>
      <c r="F95" s="483">
        <v>0.25</v>
      </c>
    </row>
    <row r="96" spans="1:6" x14ac:dyDescent="0.2">
      <c r="A96" s="344" t="s">
        <v>99</v>
      </c>
      <c r="B96" s="345">
        <v>6</v>
      </c>
      <c r="C96" s="345">
        <v>61</v>
      </c>
      <c r="D96" s="345">
        <v>15</v>
      </c>
      <c r="E96" s="345">
        <v>82</v>
      </c>
      <c r="F96" s="483">
        <v>7.3170731700000005E-2</v>
      </c>
    </row>
    <row r="97" spans="1:6" x14ac:dyDescent="0.2">
      <c r="A97" s="344" t="s">
        <v>100</v>
      </c>
      <c r="B97" s="345" t="s">
        <v>517</v>
      </c>
      <c r="C97" s="345">
        <v>155</v>
      </c>
      <c r="D97" s="345">
        <v>8</v>
      </c>
      <c r="E97" s="345">
        <v>163</v>
      </c>
      <c r="F97" s="483">
        <v>0</v>
      </c>
    </row>
    <row r="98" spans="1:6" x14ac:dyDescent="0.2">
      <c r="A98" s="344" t="s">
        <v>101</v>
      </c>
      <c r="B98" s="345" t="s">
        <v>517</v>
      </c>
      <c r="C98" s="345">
        <v>613</v>
      </c>
      <c r="D98" s="345">
        <v>423</v>
      </c>
      <c r="E98" s="345">
        <v>1036</v>
      </c>
      <c r="F98" s="483">
        <v>0</v>
      </c>
    </row>
    <row r="99" spans="1:6" x14ac:dyDescent="0.2">
      <c r="A99" s="344" t="s">
        <v>102</v>
      </c>
      <c r="B99" s="345">
        <v>13</v>
      </c>
      <c r="C99" s="345">
        <v>146</v>
      </c>
      <c r="D99" s="345">
        <v>15</v>
      </c>
      <c r="E99" s="345">
        <v>174</v>
      </c>
      <c r="F99" s="483">
        <v>7.4712643699999998E-2</v>
      </c>
    </row>
    <row r="100" spans="1:6" x14ac:dyDescent="0.2">
      <c r="A100" s="344" t="s">
        <v>103</v>
      </c>
      <c r="B100" s="345">
        <v>114</v>
      </c>
      <c r="C100" s="345">
        <v>319</v>
      </c>
      <c r="D100" s="345">
        <v>106</v>
      </c>
      <c r="E100" s="345">
        <v>539</v>
      </c>
      <c r="F100" s="483">
        <v>0.21150278289999999</v>
      </c>
    </row>
    <row r="101" spans="1:6" x14ac:dyDescent="0.2">
      <c r="A101" s="344" t="s">
        <v>104</v>
      </c>
      <c r="B101" s="345">
        <v>229</v>
      </c>
      <c r="C101" s="345">
        <v>1070</v>
      </c>
      <c r="D101" s="345">
        <v>220</v>
      </c>
      <c r="E101" s="345">
        <v>1519</v>
      </c>
      <c r="F101" s="483">
        <v>0.15075707699999999</v>
      </c>
    </row>
    <row r="102" spans="1:6" x14ac:dyDescent="0.2">
      <c r="A102" s="344" t="s">
        <v>105</v>
      </c>
      <c r="B102" s="345" t="s">
        <v>517</v>
      </c>
      <c r="C102" s="345">
        <v>297</v>
      </c>
      <c r="D102" s="345">
        <v>43</v>
      </c>
      <c r="E102" s="345">
        <v>340</v>
      </c>
      <c r="F102" s="483">
        <v>0</v>
      </c>
    </row>
    <row r="103" spans="1:6" x14ac:dyDescent="0.2">
      <c r="A103" s="344" t="s">
        <v>106</v>
      </c>
      <c r="B103" s="345">
        <v>15</v>
      </c>
      <c r="C103" s="345">
        <v>100</v>
      </c>
      <c r="D103" s="345">
        <v>6</v>
      </c>
      <c r="E103" s="345">
        <v>121</v>
      </c>
      <c r="F103" s="483">
        <v>0.1239669421</v>
      </c>
    </row>
    <row r="104" spans="1:6" x14ac:dyDescent="0.2">
      <c r="A104" s="344" t="s">
        <v>107</v>
      </c>
      <c r="B104" s="345" t="s">
        <v>517</v>
      </c>
      <c r="C104" s="345">
        <v>351</v>
      </c>
      <c r="D104" s="345">
        <v>22</v>
      </c>
      <c r="E104" s="345">
        <v>373</v>
      </c>
      <c r="F104" s="483">
        <v>0</v>
      </c>
    </row>
    <row r="105" spans="1:6" x14ac:dyDescent="0.2">
      <c r="A105" s="344" t="s">
        <v>108</v>
      </c>
      <c r="B105" s="345" t="s">
        <v>517</v>
      </c>
      <c r="C105" s="345">
        <v>130</v>
      </c>
      <c r="D105" s="345">
        <v>13</v>
      </c>
      <c r="E105" s="345">
        <v>143</v>
      </c>
      <c r="F105" s="483">
        <v>0</v>
      </c>
    </row>
    <row r="106" spans="1:6" x14ac:dyDescent="0.2">
      <c r="A106" s="344" t="s">
        <v>109</v>
      </c>
      <c r="B106" s="345" t="s">
        <v>517</v>
      </c>
      <c r="C106" s="345">
        <v>513</v>
      </c>
      <c r="D106" s="345">
        <v>46</v>
      </c>
      <c r="E106" s="345">
        <v>559</v>
      </c>
      <c r="F106" s="483">
        <v>0</v>
      </c>
    </row>
    <row r="107" spans="1:6" x14ac:dyDescent="0.2">
      <c r="A107" s="344" t="s">
        <v>110</v>
      </c>
      <c r="B107" s="345">
        <v>8</v>
      </c>
      <c r="C107" s="345">
        <v>239</v>
      </c>
      <c r="D107" s="345">
        <v>24</v>
      </c>
      <c r="E107" s="345">
        <v>271</v>
      </c>
      <c r="F107" s="483">
        <v>2.9520295200000001E-2</v>
      </c>
    </row>
    <row r="108" spans="1:6" x14ac:dyDescent="0.2">
      <c r="A108" s="344" t="s">
        <v>111</v>
      </c>
      <c r="B108" s="345">
        <v>29</v>
      </c>
      <c r="C108" s="345">
        <v>751</v>
      </c>
      <c r="D108" s="345">
        <v>143</v>
      </c>
      <c r="E108" s="345">
        <v>923</v>
      </c>
      <c r="F108" s="483">
        <v>3.1419284899999997E-2</v>
      </c>
    </row>
    <row r="109" spans="1:6" x14ac:dyDescent="0.2">
      <c r="A109" s="344" t="s">
        <v>112</v>
      </c>
      <c r="B109" s="345">
        <v>38</v>
      </c>
      <c r="C109" s="345">
        <v>172</v>
      </c>
      <c r="D109" s="345">
        <v>9</v>
      </c>
      <c r="E109" s="345">
        <v>219</v>
      </c>
      <c r="F109" s="483">
        <v>0.17351598169999999</v>
      </c>
    </row>
    <row r="110" spans="1:6" x14ac:dyDescent="0.2">
      <c r="A110" s="344" t="s">
        <v>113</v>
      </c>
      <c r="B110" s="345" t="s">
        <v>517</v>
      </c>
      <c r="C110" s="345">
        <v>268</v>
      </c>
      <c r="D110" s="345">
        <v>27</v>
      </c>
      <c r="E110" s="345">
        <v>295</v>
      </c>
      <c r="F110" s="483">
        <v>0</v>
      </c>
    </row>
    <row r="111" spans="1:6" x14ac:dyDescent="0.2">
      <c r="A111" s="344" t="s">
        <v>114</v>
      </c>
      <c r="B111" s="345" t="s">
        <v>517</v>
      </c>
      <c r="C111" s="345">
        <v>187</v>
      </c>
      <c r="D111" s="345">
        <v>123</v>
      </c>
      <c r="E111" s="345">
        <v>310</v>
      </c>
      <c r="F111" s="483">
        <v>0</v>
      </c>
    </row>
    <row r="112" spans="1:6" x14ac:dyDescent="0.2">
      <c r="A112" s="344" t="s">
        <v>115</v>
      </c>
      <c r="B112" s="345" t="s">
        <v>517</v>
      </c>
      <c r="C112" s="345">
        <v>270</v>
      </c>
      <c r="D112" s="345">
        <v>0</v>
      </c>
      <c r="E112" s="345">
        <v>270</v>
      </c>
      <c r="F112" s="483">
        <v>0</v>
      </c>
    </row>
    <row r="113" spans="1:6" x14ac:dyDescent="0.2">
      <c r="A113" s="344" t="s">
        <v>116</v>
      </c>
      <c r="B113" s="345">
        <v>14</v>
      </c>
      <c r="C113" s="345">
        <v>101</v>
      </c>
      <c r="D113" s="345">
        <v>45</v>
      </c>
      <c r="E113" s="345">
        <v>160</v>
      </c>
      <c r="F113" s="483">
        <v>8.7499999999999994E-2</v>
      </c>
    </row>
    <row r="114" spans="1:6" x14ac:dyDescent="0.2">
      <c r="A114" s="344" t="s">
        <v>117</v>
      </c>
      <c r="B114" s="345" t="s">
        <v>517</v>
      </c>
      <c r="C114" s="345">
        <v>203</v>
      </c>
      <c r="D114" s="345">
        <v>108</v>
      </c>
      <c r="E114" s="345">
        <v>311</v>
      </c>
      <c r="F114" s="483">
        <v>0</v>
      </c>
    </row>
    <row r="115" spans="1:6" x14ac:dyDescent="0.2">
      <c r="A115" s="344" t="s">
        <v>118</v>
      </c>
      <c r="B115" s="345">
        <v>263</v>
      </c>
      <c r="C115" s="345">
        <v>1663</v>
      </c>
      <c r="D115" s="345">
        <v>310</v>
      </c>
      <c r="E115" s="345">
        <v>2236</v>
      </c>
      <c r="F115" s="483">
        <v>0.11762075130000001</v>
      </c>
    </row>
    <row r="116" spans="1:6" x14ac:dyDescent="0.2">
      <c r="A116" s="344" t="s">
        <v>119</v>
      </c>
      <c r="B116" s="345" t="s">
        <v>517</v>
      </c>
      <c r="C116" s="345">
        <v>152</v>
      </c>
      <c r="D116" s="345">
        <v>5</v>
      </c>
      <c r="E116" s="345">
        <v>157</v>
      </c>
      <c r="F116" s="483">
        <v>0</v>
      </c>
    </row>
    <row r="117" spans="1:6" x14ac:dyDescent="0.2">
      <c r="A117" s="344" t="s">
        <v>120</v>
      </c>
      <c r="B117" s="345" t="s">
        <v>517</v>
      </c>
      <c r="C117" s="345">
        <v>241</v>
      </c>
      <c r="D117" s="345">
        <v>15</v>
      </c>
      <c r="E117" s="345">
        <v>256</v>
      </c>
      <c r="F117" s="483">
        <v>0</v>
      </c>
    </row>
    <row r="118" spans="1:6" x14ac:dyDescent="0.2">
      <c r="A118" s="344" t="s">
        <v>121</v>
      </c>
      <c r="B118" s="345">
        <v>17</v>
      </c>
      <c r="C118" s="345">
        <v>510</v>
      </c>
      <c r="D118" s="345">
        <v>70</v>
      </c>
      <c r="E118" s="345">
        <v>597</v>
      </c>
      <c r="F118" s="483">
        <v>2.8475711899999999E-2</v>
      </c>
    </row>
    <row r="119" spans="1:6" x14ac:dyDescent="0.2">
      <c r="A119" s="344" t="s">
        <v>122</v>
      </c>
      <c r="B119" s="345" t="s">
        <v>517</v>
      </c>
      <c r="C119" s="345">
        <v>411</v>
      </c>
      <c r="D119" s="345">
        <v>42</v>
      </c>
      <c r="E119" s="345">
        <v>453</v>
      </c>
      <c r="F119" s="483">
        <v>0</v>
      </c>
    </row>
    <row r="120" spans="1:6" x14ac:dyDescent="0.2">
      <c r="A120" s="344" t="s">
        <v>123</v>
      </c>
      <c r="B120" s="345" t="s">
        <v>517</v>
      </c>
      <c r="C120" s="345">
        <v>162</v>
      </c>
      <c r="D120" s="345">
        <v>23</v>
      </c>
      <c r="E120" s="345">
        <v>185</v>
      </c>
      <c r="F120" s="483">
        <v>0</v>
      </c>
    </row>
    <row r="121" spans="1:6" x14ac:dyDescent="0.2">
      <c r="A121" s="344" t="s">
        <v>124</v>
      </c>
      <c r="B121" s="345" t="s">
        <v>517</v>
      </c>
      <c r="C121" s="345">
        <v>880</v>
      </c>
      <c r="D121" s="345">
        <v>652</v>
      </c>
      <c r="E121" s="345">
        <v>1532</v>
      </c>
      <c r="F121" s="483">
        <v>0</v>
      </c>
    </row>
    <row r="122" spans="1:6" x14ac:dyDescent="0.2">
      <c r="A122" s="344" t="s">
        <v>125</v>
      </c>
      <c r="B122" s="345" t="s">
        <v>517</v>
      </c>
      <c r="C122" s="345">
        <v>542</v>
      </c>
      <c r="D122" s="345">
        <v>74</v>
      </c>
      <c r="E122" s="345">
        <v>616</v>
      </c>
      <c r="F122" s="483">
        <v>0</v>
      </c>
    </row>
    <row r="123" spans="1:6" x14ac:dyDescent="0.2">
      <c r="A123" s="344" t="s">
        <v>126</v>
      </c>
      <c r="B123" s="345" t="s">
        <v>517</v>
      </c>
      <c r="C123" s="345">
        <v>219</v>
      </c>
      <c r="D123" s="345">
        <v>12</v>
      </c>
      <c r="E123" s="345">
        <v>231</v>
      </c>
      <c r="F123" s="483">
        <v>0</v>
      </c>
    </row>
    <row r="124" spans="1:6" x14ac:dyDescent="0.2">
      <c r="A124" s="344" t="s">
        <v>127</v>
      </c>
      <c r="B124" s="345">
        <v>98</v>
      </c>
      <c r="C124" s="345">
        <v>1268</v>
      </c>
      <c r="D124" s="345">
        <v>319</v>
      </c>
      <c r="E124" s="345">
        <v>1685</v>
      </c>
      <c r="F124" s="483">
        <v>5.8160237400000002E-2</v>
      </c>
    </row>
    <row r="125" spans="1:6" x14ac:dyDescent="0.2">
      <c r="A125" s="351" t="s">
        <v>128</v>
      </c>
      <c r="B125" s="352">
        <v>262</v>
      </c>
      <c r="C125" s="352">
        <v>1220</v>
      </c>
      <c r="D125" s="352">
        <v>514</v>
      </c>
      <c r="E125" s="352">
        <v>1996</v>
      </c>
      <c r="F125" s="484">
        <v>0.1312625251</v>
      </c>
    </row>
  </sheetData>
  <mergeCells count="10">
    <mergeCell ref="H1:I1"/>
    <mergeCell ref="H2:H16"/>
    <mergeCell ref="H17:H29"/>
    <mergeCell ref="H30:H39"/>
    <mergeCell ref="H40:H45"/>
    <mergeCell ref="O10:O30"/>
    <mergeCell ref="O40:O44"/>
    <mergeCell ref="O45:O50"/>
    <mergeCell ref="H46:H50"/>
    <mergeCell ref="O2:O9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I30"/>
  <sheetViews>
    <sheetView showGridLines="0" workbookViewId="0">
      <selection activeCell="K26" sqref="K26"/>
    </sheetView>
  </sheetViews>
  <sheetFormatPr baseColWidth="10" defaultRowHeight="15" x14ac:dyDescent="0.25"/>
  <cols>
    <col min="1" max="1" width="14.28515625" style="1" bestFit="1" customWidth="1"/>
    <col min="2" max="2" width="17.140625" style="1" bestFit="1" customWidth="1"/>
    <col min="3" max="3" width="8.5703125" style="1" bestFit="1" customWidth="1"/>
    <col min="4" max="4" width="5.7109375" style="1" bestFit="1" customWidth="1"/>
    <col min="5" max="5" width="8.5703125" style="1" bestFit="1" customWidth="1"/>
    <col min="6" max="6" width="5.7109375" style="1" bestFit="1" customWidth="1"/>
    <col min="7" max="7" width="8.5703125" style="1" bestFit="1" customWidth="1"/>
    <col min="8" max="8" width="5.7109375" style="1" bestFit="1" customWidth="1"/>
    <col min="9" max="9" width="17.140625" style="1" bestFit="1" customWidth="1"/>
    <col min="10" max="16384" width="11.42578125" style="1"/>
  </cols>
  <sheetData>
    <row r="1" spans="1:9" customFormat="1" ht="18" x14ac:dyDescent="0.25">
      <c r="A1" s="60" t="s">
        <v>454</v>
      </c>
      <c r="C1" s="61"/>
      <c r="D1" s="61"/>
      <c r="E1" s="61"/>
      <c r="F1" s="61"/>
      <c r="G1" s="61"/>
      <c r="H1" s="61"/>
      <c r="I1" s="61"/>
    </row>
    <row r="2" spans="1:9" customFormat="1" ht="15.75" x14ac:dyDescent="0.25">
      <c r="A2" s="62" t="s">
        <v>518</v>
      </c>
      <c r="C2" s="63"/>
      <c r="D2" s="63"/>
      <c r="E2" s="63"/>
      <c r="F2" s="63"/>
      <c r="G2" s="63"/>
      <c r="H2" s="63"/>
      <c r="I2" s="63"/>
    </row>
    <row r="3" spans="1:9" customFormat="1" ht="15.75" x14ac:dyDescent="0.25">
      <c r="A3" s="62"/>
      <c r="C3" s="63"/>
      <c r="D3" s="63"/>
      <c r="E3" s="63"/>
      <c r="F3" s="63"/>
      <c r="G3" s="63"/>
      <c r="H3" s="63"/>
      <c r="I3" s="63"/>
    </row>
    <row r="5" spans="1:9" ht="12.95" customHeight="1" x14ac:dyDescent="0.25">
      <c r="A5" s="623"/>
      <c r="B5" s="623"/>
      <c r="C5" s="625" t="s">
        <v>0</v>
      </c>
      <c r="D5" s="626"/>
      <c r="E5" s="627" t="s">
        <v>143</v>
      </c>
      <c r="F5" s="626"/>
      <c r="G5" s="627" t="s">
        <v>2</v>
      </c>
      <c r="H5" s="626"/>
      <c r="I5" s="628" t="s">
        <v>3</v>
      </c>
    </row>
    <row r="6" spans="1:9" ht="12.95" customHeight="1" x14ac:dyDescent="0.25">
      <c r="A6" s="624"/>
      <c r="B6" s="624"/>
      <c r="C6" s="187" t="s">
        <v>144</v>
      </c>
      <c r="D6" s="186" t="s">
        <v>145</v>
      </c>
      <c r="E6" s="187" t="s">
        <v>144</v>
      </c>
      <c r="F6" s="186" t="s">
        <v>145</v>
      </c>
      <c r="G6" s="187" t="s">
        <v>144</v>
      </c>
      <c r="H6" s="188" t="s">
        <v>145</v>
      </c>
      <c r="I6" s="629"/>
    </row>
    <row r="7" spans="1:9" ht="12.95" customHeight="1" x14ac:dyDescent="0.25">
      <c r="A7" s="630" t="s">
        <v>146</v>
      </c>
      <c r="B7" s="372" t="s">
        <v>147</v>
      </c>
      <c r="C7" s="373">
        <v>76</v>
      </c>
      <c r="D7" s="374">
        <v>0.6</v>
      </c>
      <c r="E7" s="373">
        <v>10438</v>
      </c>
      <c r="F7" s="374">
        <v>81.599999999999994</v>
      </c>
      <c r="G7" s="373">
        <v>2274</v>
      </c>
      <c r="H7" s="374">
        <v>17.8</v>
      </c>
      <c r="I7" s="375">
        <v>12788</v>
      </c>
    </row>
    <row r="8" spans="1:9" ht="12.95" customHeight="1" x14ac:dyDescent="0.25">
      <c r="A8" s="631"/>
      <c r="B8" s="376" t="s">
        <v>148</v>
      </c>
      <c r="C8" s="373">
        <v>158</v>
      </c>
      <c r="D8" s="374">
        <v>23.3</v>
      </c>
      <c r="E8" s="373">
        <v>403</v>
      </c>
      <c r="F8" s="374">
        <v>59.4</v>
      </c>
      <c r="G8" s="373">
        <v>117</v>
      </c>
      <c r="H8" s="374">
        <v>17.3</v>
      </c>
      <c r="I8" s="375">
        <v>678</v>
      </c>
    </row>
    <row r="9" spans="1:9" ht="12.95" customHeight="1" x14ac:dyDescent="0.25">
      <c r="A9" s="631"/>
      <c r="B9" s="376" t="s">
        <v>149</v>
      </c>
      <c r="C9" s="373">
        <v>1331</v>
      </c>
      <c r="D9" s="374">
        <v>14.7</v>
      </c>
      <c r="E9" s="373">
        <v>5644</v>
      </c>
      <c r="F9" s="374">
        <v>62.5</v>
      </c>
      <c r="G9" s="373">
        <v>2052</v>
      </c>
      <c r="H9" s="374">
        <v>22.7</v>
      </c>
      <c r="I9" s="375">
        <v>9027</v>
      </c>
    </row>
    <row r="10" spans="1:9" ht="12.95" customHeight="1" x14ac:dyDescent="0.25">
      <c r="A10" s="631"/>
      <c r="B10" s="377" t="s">
        <v>3</v>
      </c>
      <c r="C10" s="378">
        <v>1565</v>
      </c>
      <c r="D10" s="379">
        <v>7</v>
      </c>
      <c r="E10" s="378">
        <v>16485</v>
      </c>
      <c r="F10" s="379">
        <v>73.3</v>
      </c>
      <c r="G10" s="378">
        <v>4443</v>
      </c>
      <c r="H10" s="379">
        <v>19.8</v>
      </c>
      <c r="I10" s="380">
        <v>22493</v>
      </c>
    </row>
    <row r="11" spans="1:9" ht="12.95" customHeight="1" x14ac:dyDescent="0.25">
      <c r="A11" s="630" t="s">
        <v>150</v>
      </c>
      <c r="B11" s="372" t="s">
        <v>147</v>
      </c>
      <c r="C11" s="381">
        <v>95</v>
      </c>
      <c r="D11" s="382">
        <v>1.9</v>
      </c>
      <c r="E11" s="381">
        <v>4204</v>
      </c>
      <c r="F11" s="382">
        <v>84.5</v>
      </c>
      <c r="G11" s="381">
        <v>676</v>
      </c>
      <c r="H11" s="382">
        <v>13.6</v>
      </c>
      <c r="I11" s="383">
        <v>4975</v>
      </c>
    </row>
    <row r="12" spans="1:9" ht="12.95" customHeight="1" x14ac:dyDescent="0.25">
      <c r="A12" s="631"/>
      <c r="B12" s="376" t="s">
        <v>148</v>
      </c>
      <c r="C12" s="373">
        <v>222</v>
      </c>
      <c r="D12" s="374">
        <v>42.4</v>
      </c>
      <c r="E12" s="373">
        <v>276</v>
      </c>
      <c r="F12" s="374">
        <v>52.8</v>
      </c>
      <c r="G12" s="373">
        <v>25</v>
      </c>
      <c r="H12" s="374">
        <v>4.8</v>
      </c>
      <c r="I12" s="375">
        <v>523</v>
      </c>
    </row>
    <row r="13" spans="1:9" ht="12.95" customHeight="1" x14ac:dyDescent="0.25">
      <c r="A13" s="631"/>
      <c r="B13" s="376" t="s">
        <v>149</v>
      </c>
      <c r="C13" s="373">
        <v>594</v>
      </c>
      <c r="D13" s="374">
        <v>21.9</v>
      </c>
      <c r="E13" s="373">
        <v>1826</v>
      </c>
      <c r="F13" s="374">
        <v>67.400000000000006</v>
      </c>
      <c r="G13" s="373">
        <v>291</v>
      </c>
      <c r="H13" s="374">
        <v>10.7</v>
      </c>
      <c r="I13" s="375">
        <v>2711</v>
      </c>
    </row>
    <row r="14" spans="1:9" ht="12.95" customHeight="1" x14ac:dyDescent="0.25">
      <c r="A14" s="631"/>
      <c r="B14" s="376" t="s">
        <v>151</v>
      </c>
      <c r="C14" s="373">
        <v>26</v>
      </c>
      <c r="D14" s="374">
        <v>30.2</v>
      </c>
      <c r="E14" s="373">
        <v>55</v>
      </c>
      <c r="F14" s="374">
        <v>64</v>
      </c>
      <c r="G14" s="373">
        <v>5</v>
      </c>
      <c r="H14" s="374">
        <v>5.8</v>
      </c>
      <c r="I14" s="375">
        <v>86</v>
      </c>
    </row>
    <row r="15" spans="1:9" ht="12.95" customHeight="1" x14ac:dyDescent="0.25">
      <c r="A15" s="632"/>
      <c r="B15" s="384" t="s">
        <v>3</v>
      </c>
      <c r="C15" s="385">
        <v>937</v>
      </c>
      <c r="D15" s="386">
        <v>11.3</v>
      </c>
      <c r="E15" s="385">
        <v>6361</v>
      </c>
      <c r="F15" s="386">
        <v>76.7</v>
      </c>
      <c r="G15" s="385">
        <v>997</v>
      </c>
      <c r="H15" s="386">
        <v>12</v>
      </c>
      <c r="I15" s="387">
        <v>8295</v>
      </c>
    </row>
    <row r="16" spans="1:9" ht="12.95" customHeight="1" x14ac:dyDescent="0.25">
      <c r="A16" s="630" t="s">
        <v>152</v>
      </c>
      <c r="B16" s="376" t="s">
        <v>147</v>
      </c>
      <c r="C16" s="373">
        <v>25</v>
      </c>
      <c r="D16" s="374">
        <v>0.4</v>
      </c>
      <c r="E16" s="373">
        <v>5266</v>
      </c>
      <c r="F16" s="374">
        <v>82</v>
      </c>
      <c r="G16" s="373">
        <v>1134</v>
      </c>
      <c r="H16" s="374">
        <v>17.600000000000001</v>
      </c>
      <c r="I16" s="375">
        <v>6425</v>
      </c>
    </row>
    <row r="17" spans="1:9" ht="12.95" customHeight="1" x14ac:dyDescent="0.25">
      <c r="A17" s="631"/>
      <c r="B17" s="376" t="s">
        <v>148</v>
      </c>
      <c r="C17" s="373">
        <v>126</v>
      </c>
      <c r="D17" s="374">
        <v>27.7</v>
      </c>
      <c r="E17" s="373">
        <v>209</v>
      </c>
      <c r="F17" s="374">
        <v>45.9</v>
      </c>
      <c r="G17" s="373">
        <v>120</v>
      </c>
      <c r="H17" s="374">
        <v>26.4</v>
      </c>
      <c r="I17" s="375">
        <v>455</v>
      </c>
    </row>
    <row r="18" spans="1:9" ht="12.95" customHeight="1" x14ac:dyDescent="0.25">
      <c r="A18" s="631"/>
      <c r="B18" s="376" t="s">
        <v>149</v>
      </c>
      <c r="C18" s="373">
        <v>655</v>
      </c>
      <c r="D18" s="374">
        <v>16.7</v>
      </c>
      <c r="E18" s="373">
        <v>2736</v>
      </c>
      <c r="F18" s="374">
        <v>69.8</v>
      </c>
      <c r="G18" s="373">
        <v>528</v>
      </c>
      <c r="H18" s="374">
        <v>13.5</v>
      </c>
      <c r="I18" s="375">
        <v>3919</v>
      </c>
    </row>
    <row r="19" spans="1:9" ht="12.95" customHeight="1" x14ac:dyDescent="0.25">
      <c r="A19" s="631"/>
      <c r="B19" s="376" t="s">
        <v>151</v>
      </c>
      <c r="C19" s="373">
        <v>45</v>
      </c>
      <c r="D19" s="374">
        <v>57</v>
      </c>
      <c r="E19" s="373">
        <v>32</v>
      </c>
      <c r="F19" s="374">
        <v>40.5</v>
      </c>
      <c r="G19" s="373">
        <v>2</v>
      </c>
      <c r="H19" s="374">
        <v>2.5</v>
      </c>
      <c r="I19" s="375">
        <v>79</v>
      </c>
    </row>
    <row r="20" spans="1:9" ht="12.95" customHeight="1" x14ac:dyDescent="0.25">
      <c r="A20" s="631"/>
      <c r="B20" s="377" t="s">
        <v>3</v>
      </c>
      <c r="C20" s="378">
        <v>851</v>
      </c>
      <c r="D20" s="379">
        <v>7.8</v>
      </c>
      <c r="E20" s="378">
        <v>8243</v>
      </c>
      <c r="F20" s="379">
        <v>75.8</v>
      </c>
      <c r="G20" s="378">
        <v>1784</v>
      </c>
      <c r="H20" s="379">
        <v>16.399999999999999</v>
      </c>
      <c r="I20" s="380">
        <v>10878</v>
      </c>
    </row>
    <row r="21" spans="1:9" ht="12.95" customHeight="1" x14ac:dyDescent="0.25">
      <c r="A21" s="630" t="s">
        <v>153</v>
      </c>
      <c r="B21" s="372" t="s">
        <v>147</v>
      </c>
      <c r="C21" s="381">
        <v>127</v>
      </c>
      <c r="D21" s="382">
        <v>0.5</v>
      </c>
      <c r="E21" s="381">
        <v>20336</v>
      </c>
      <c r="F21" s="382">
        <v>84.1</v>
      </c>
      <c r="G21" s="381">
        <v>3732</v>
      </c>
      <c r="H21" s="382">
        <v>15.4</v>
      </c>
      <c r="I21" s="383">
        <v>24195</v>
      </c>
    </row>
    <row r="22" spans="1:9" ht="12.95" customHeight="1" x14ac:dyDescent="0.25">
      <c r="A22" s="631"/>
      <c r="B22" s="376" t="s">
        <v>148</v>
      </c>
      <c r="C22" s="373">
        <v>1079</v>
      </c>
      <c r="D22" s="374">
        <v>25.6</v>
      </c>
      <c r="E22" s="373">
        <v>2456</v>
      </c>
      <c r="F22" s="374">
        <v>58.3</v>
      </c>
      <c r="G22" s="373">
        <v>676</v>
      </c>
      <c r="H22" s="374">
        <v>16.100000000000001</v>
      </c>
      <c r="I22" s="375">
        <v>4211</v>
      </c>
    </row>
    <row r="23" spans="1:9" ht="12.95" customHeight="1" x14ac:dyDescent="0.25">
      <c r="A23" s="631"/>
      <c r="B23" s="376" t="s">
        <v>149</v>
      </c>
      <c r="C23" s="373">
        <v>1899</v>
      </c>
      <c r="D23" s="374">
        <v>12.6</v>
      </c>
      <c r="E23" s="373">
        <v>10534</v>
      </c>
      <c r="F23" s="374">
        <v>69.900000000000006</v>
      </c>
      <c r="G23" s="373">
        <v>2643</v>
      </c>
      <c r="H23" s="374">
        <v>17.5</v>
      </c>
      <c r="I23" s="375">
        <v>15076</v>
      </c>
    </row>
    <row r="24" spans="1:9" ht="12.95" customHeight="1" x14ac:dyDescent="0.25">
      <c r="A24" s="631"/>
      <c r="B24" s="376" t="s">
        <v>151</v>
      </c>
      <c r="C24" s="373">
        <v>31</v>
      </c>
      <c r="D24" s="374">
        <v>32.299999999999997</v>
      </c>
      <c r="E24" s="373">
        <v>54</v>
      </c>
      <c r="F24" s="374">
        <v>56.3</v>
      </c>
      <c r="G24" s="373">
        <v>11</v>
      </c>
      <c r="H24" s="374">
        <v>11.5</v>
      </c>
      <c r="I24" s="375">
        <v>96</v>
      </c>
    </row>
    <row r="25" spans="1:9" ht="12.95" customHeight="1" x14ac:dyDescent="0.25">
      <c r="A25" s="632"/>
      <c r="B25" s="384" t="s">
        <v>3</v>
      </c>
      <c r="C25" s="385">
        <v>3136</v>
      </c>
      <c r="D25" s="386">
        <v>7.2</v>
      </c>
      <c r="E25" s="385">
        <v>33380</v>
      </c>
      <c r="F25" s="386">
        <v>76.599999999999994</v>
      </c>
      <c r="G25" s="385">
        <v>7062</v>
      </c>
      <c r="H25" s="386">
        <v>16.2</v>
      </c>
      <c r="I25" s="387">
        <v>43578</v>
      </c>
    </row>
    <row r="26" spans="1:9" ht="12.95" customHeight="1" x14ac:dyDescent="0.25">
      <c r="A26" s="630" t="s">
        <v>154</v>
      </c>
      <c r="B26" s="376" t="s">
        <v>147</v>
      </c>
      <c r="C26" s="373">
        <v>323</v>
      </c>
      <c r="D26" s="374">
        <v>0.7</v>
      </c>
      <c r="E26" s="373">
        <v>40244</v>
      </c>
      <c r="F26" s="374">
        <v>83.2</v>
      </c>
      <c r="G26" s="373">
        <v>7816</v>
      </c>
      <c r="H26" s="374">
        <v>16.2</v>
      </c>
      <c r="I26" s="375">
        <v>48383</v>
      </c>
    </row>
    <row r="27" spans="1:9" ht="12.95" customHeight="1" x14ac:dyDescent="0.25">
      <c r="A27" s="631"/>
      <c r="B27" s="376" t="s">
        <v>148</v>
      </c>
      <c r="C27" s="373">
        <v>1585</v>
      </c>
      <c r="D27" s="374">
        <v>27</v>
      </c>
      <c r="E27" s="373">
        <v>3344</v>
      </c>
      <c r="F27" s="374">
        <v>57</v>
      </c>
      <c r="G27" s="373">
        <v>938</v>
      </c>
      <c r="H27" s="374">
        <v>16</v>
      </c>
      <c r="I27" s="375">
        <v>5867</v>
      </c>
    </row>
    <row r="28" spans="1:9" ht="12.95" customHeight="1" x14ac:dyDescent="0.25">
      <c r="A28" s="631"/>
      <c r="B28" s="376" t="s">
        <v>149</v>
      </c>
      <c r="C28" s="373">
        <v>4479</v>
      </c>
      <c r="D28" s="374">
        <v>14.6</v>
      </c>
      <c r="E28" s="373">
        <v>20740</v>
      </c>
      <c r="F28" s="374">
        <v>67.5</v>
      </c>
      <c r="G28" s="373">
        <v>5514</v>
      </c>
      <c r="H28" s="374">
        <v>17.899999999999999</v>
      </c>
      <c r="I28" s="375">
        <v>30733</v>
      </c>
    </row>
    <row r="29" spans="1:9" ht="12.95" customHeight="1" x14ac:dyDescent="0.25">
      <c r="A29" s="631"/>
      <c r="B29" s="376" t="s">
        <v>151</v>
      </c>
      <c r="C29" s="373">
        <v>102</v>
      </c>
      <c r="D29" s="374">
        <v>39.1</v>
      </c>
      <c r="E29" s="373">
        <v>141</v>
      </c>
      <c r="F29" s="374">
        <v>54</v>
      </c>
      <c r="G29" s="373">
        <v>18</v>
      </c>
      <c r="H29" s="374">
        <v>6.9</v>
      </c>
      <c r="I29" s="375">
        <v>261</v>
      </c>
    </row>
    <row r="30" spans="1:9" ht="12.95" customHeight="1" x14ac:dyDescent="0.25">
      <c r="A30" s="632"/>
      <c r="B30" s="384" t="s">
        <v>3</v>
      </c>
      <c r="C30" s="388">
        <v>6489</v>
      </c>
      <c r="D30" s="389">
        <v>7.6</v>
      </c>
      <c r="E30" s="388">
        <v>64469</v>
      </c>
      <c r="F30" s="389">
        <v>75.599999999999994</v>
      </c>
      <c r="G30" s="388">
        <v>14286</v>
      </c>
      <c r="H30" s="389">
        <v>16.8</v>
      </c>
      <c r="I30" s="390">
        <v>85244</v>
      </c>
    </row>
  </sheetData>
  <mergeCells count="10">
    <mergeCell ref="A7:A10"/>
    <mergeCell ref="A11:A15"/>
    <mergeCell ref="A16:A20"/>
    <mergeCell ref="A21:A25"/>
    <mergeCell ref="A26:A30"/>
    <mergeCell ref="A5:B6"/>
    <mergeCell ref="C5:D5"/>
    <mergeCell ref="E5:F5"/>
    <mergeCell ref="G5:H5"/>
    <mergeCell ref="I5:I6"/>
  </mergeCells>
  <pageMargins left="0.08" right="0.08" top="1" bottom="1" header="0.5" footer="0.4921259845"/>
  <pageSetup orientation="portrait" horizontalDpi="300" verticalDpi="300"/>
  <headerFooter>
    <oddHeader>Régime scolaire des établissements publics par département_x000D_Année scolaire 2018-2019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N29"/>
  <sheetViews>
    <sheetView workbookViewId="0">
      <selection activeCell="Q23" sqref="Q23"/>
    </sheetView>
  </sheetViews>
  <sheetFormatPr baseColWidth="10" defaultRowHeight="15" x14ac:dyDescent="0.25"/>
  <cols>
    <col min="1" max="1" width="10.42578125" style="1" customWidth="1"/>
    <col min="2" max="2" width="14.28515625" style="1" bestFit="1" customWidth="1"/>
    <col min="3" max="3" width="6.42578125" style="1" bestFit="1" customWidth="1"/>
    <col min="4" max="4" width="4.5703125" style="1" bestFit="1" customWidth="1"/>
    <col min="5" max="5" width="4.42578125" style="1" bestFit="1" customWidth="1"/>
    <col min="6" max="6" width="6.42578125" style="1" bestFit="1" customWidth="1"/>
    <col min="7" max="8" width="5.28515625" style="1" bestFit="1" customWidth="1"/>
    <col min="9" max="9" width="6.42578125" style="1" bestFit="1" customWidth="1"/>
    <col min="10" max="10" width="4.5703125" style="1" bestFit="1" customWidth="1"/>
    <col min="11" max="11" width="5.28515625" style="1" bestFit="1" customWidth="1"/>
    <col min="12" max="12" width="6.42578125" style="1" bestFit="1" customWidth="1"/>
    <col min="13" max="14" width="5.28515625" style="1" bestFit="1" customWidth="1"/>
    <col min="15" max="16384" width="11.42578125" style="1"/>
  </cols>
  <sheetData>
    <row r="1" spans="1:14" customFormat="1" ht="18" x14ac:dyDescent="0.25">
      <c r="A1" s="11" t="s">
        <v>455</v>
      </c>
      <c r="C1" s="64"/>
      <c r="D1" s="64"/>
      <c r="E1" s="64"/>
      <c r="F1" s="64"/>
      <c r="G1" s="64"/>
      <c r="H1" s="64"/>
      <c r="I1" s="64"/>
      <c r="J1" s="64"/>
      <c r="K1" s="64"/>
      <c r="L1" s="65"/>
      <c r="M1" s="65"/>
      <c r="N1" s="65"/>
    </row>
    <row r="2" spans="1:14" customFormat="1" ht="18" x14ac:dyDescent="0.25">
      <c r="A2" s="7" t="s">
        <v>518</v>
      </c>
      <c r="C2" s="66"/>
      <c r="D2" s="66"/>
      <c r="E2" s="66"/>
      <c r="F2" s="66"/>
      <c r="G2" s="66"/>
      <c r="H2" s="66"/>
      <c r="I2" s="66"/>
      <c r="J2" s="66"/>
      <c r="K2" s="66"/>
      <c r="L2" s="67"/>
      <c r="M2" s="67"/>
      <c r="N2" s="67"/>
    </row>
    <row r="3" spans="1:14" customFormat="1" ht="12.95" customHeight="1" x14ac:dyDescent="0.25">
      <c r="A3" s="392"/>
      <c r="B3" s="392"/>
      <c r="C3" s="392"/>
      <c r="D3" s="392"/>
      <c r="E3" s="392"/>
      <c r="F3" s="392"/>
      <c r="G3" s="392"/>
      <c r="H3" s="392"/>
      <c r="I3" s="392"/>
      <c r="J3" s="392"/>
      <c r="K3" s="392"/>
      <c r="L3" s="392"/>
      <c r="M3" s="392"/>
      <c r="N3" s="392"/>
    </row>
    <row r="4" spans="1:14" ht="12.95" customHeight="1" x14ac:dyDescent="0.25">
      <c r="A4" s="636" t="s">
        <v>129</v>
      </c>
      <c r="B4" s="637"/>
      <c r="C4" s="640" t="s">
        <v>0</v>
      </c>
      <c r="D4" s="641"/>
      <c r="E4" s="642"/>
      <c r="F4" s="640" t="s">
        <v>143</v>
      </c>
      <c r="G4" s="641"/>
      <c r="H4" s="642"/>
      <c r="I4" s="640" t="s">
        <v>2</v>
      </c>
      <c r="J4" s="641"/>
      <c r="K4" s="641"/>
      <c r="L4" s="643" t="s">
        <v>3</v>
      </c>
      <c r="M4" s="641"/>
      <c r="N4" s="642"/>
    </row>
    <row r="5" spans="1:14" ht="12.95" customHeight="1" x14ac:dyDescent="0.25">
      <c r="A5" s="638"/>
      <c r="B5" s="639"/>
      <c r="C5" s="412" t="s">
        <v>155</v>
      </c>
      <c r="D5" s="413" t="s">
        <v>156</v>
      </c>
      <c r="E5" s="414" t="s">
        <v>3</v>
      </c>
      <c r="F5" s="412" t="s">
        <v>155</v>
      </c>
      <c r="G5" s="413" t="s">
        <v>156</v>
      </c>
      <c r="H5" s="414" t="s">
        <v>3</v>
      </c>
      <c r="I5" s="412" t="s">
        <v>155</v>
      </c>
      <c r="J5" s="413" t="s">
        <v>156</v>
      </c>
      <c r="K5" s="412" t="s">
        <v>3</v>
      </c>
      <c r="L5" s="415" t="s">
        <v>155</v>
      </c>
      <c r="M5" s="413" t="s">
        <v>156</v>
      </c>
      <c r="N5" s="414" t="s">
        <v>3</v>
      </c>
    </row>
    <row r="6" spans="1:14" ht="12.95" customHeight="1" x14ac:dyDescent="0.25">
      <c r="A6" s="633" t="s">
        <v>146</v>
      </c>
      <c r="B6" s="416" t="s">
        <v>147</v>
      </c>
      <c r="C6" s="400">
        <v>46</v>
      </c>
      <c r="D6" s="407">
        <v>30</v>
      </c>
      <c r="E6" s="393">
        <v>76</v>
      </c>
      <c r="F6" s="400">
        <v>5232</v>
      </c>
      <c r="G6" s="407">
        <v>5206</v>
      </c>
      <c r="H6" s="393">
        <v>10438</v>
      </c>
      <c r="I6" s="400">
        <v>1199</v>
      </c>
      <c r="J6" s="407">
        <v>1075</v>
      </c>
      <c r="K6" s="396">
        <v>2274</v>
      </c>
      <c r="L6" s="403">
        <v>6477</v>
      </c>
      <c r="M6" s="407">
        <v>6311</v>
      </c>
      <c r="N6" s="393">
        <v>12788</v>
      </c>
    </row>
    <row r="7" spans="1:14" ht="12.95" customHeight="1" x14ac:dyDescent="0.25">
      <c r="A7" s="634"/>
      <c r="B7" s="417" t="s">
        <v>148</v>
      </c>
      <c r="C7" s="401">
        <v>135</v>
      </c>
      <c r="D7" s="408">
        <v>23</v>
      </c>
      <c r="E7" s="394">
        <v>158</v>
      </c>
      <c r="F7" s="401">
        <v>241</v>
      </c>
      <c r="G7" s="408">
        <v>162</v>
      </c>
      <c r="H7" s="394">
        <v>403</v>
      </c>
      <c r="I7" s="401">
        <v>81</v>
      </c>
      <c r="J7" s="408">
        <v>36</v>
      </c>
      <c r="K7" s="397">
        <v>117</v>
      </c>
      <c r="L7" s="404">
        <v>457</v>
      </c>
      <c r="M7" s="408">
        <v>221</v>
      </c>
      <c r="N7" s="394">
        <v>678</v>
      </c>
    </row>
    <row r="8" spans="1:14" ht="12.95" customHeight="1" x14ac:dyDescent="0.25">
      <c r="A8" s="634"/>
      <c r="B8" s="418" t="s">
        <v>149</v>
      </c>
      <c r="C8" s="402">
        <v>622</v>
      </c>
      <c r="D8" s="409">
        <v>709</v>
      </c>
      <c r="E8" s="395">
        <v>1331</v>
      </c>
      <c r="F8" s="402">
        <v>2683</v>
      </c>
      <c r="G8" s="409">
        <v>2961</v>
      </c>
      <c r="H8" s="395">
        <v>5644</v>
      </c>
      <c r="I8" s="402">
        <v>1054</v>
      </c>
      <c r="J8" s="409">
        <v>998</v>
      </c>
      <c r="K8" s="398">
        <v>2052</v>
      </c>
      <c r="L8" s="405">
        <v>4359</v>
      </c>
      <c r="M8" s="409">
        <v>4668</v>
      </c>
      <c r="N8" s="395">
        <v>9027</v>
      </c>
    </row>
    <row r="9" spans="1:14" ht="12.95" customHeight="1" x14ac:dyDescent="0.25">
      <c r="A9" s="635"/>
      <c r="B9" s="411" t="s">
        <v>3</v>
      </c>
      <c r="C9" s="399">
        <v>803</v>
      </c>
      <c r="D9" s="410">
        <v>762</v>
      </c>
      <c r="E9" s="391">
        <v>1565</v>
      </c>
      <c r="F9" s="399">
        <v>8156</v>
      </c>
      <c r="G9" s="410">
        <v>8329</v>
      </c>
      <c r="H9" s="391">
        <v>16485</v>
      </c>
      <c r="I9" s="399">
        <v>2334</v>
      </c>
      <c r="J9" s="410">
        <v>2109</v>
      </c>
      <c r="K9" s="399">
        <v>4443</v>
      </c>
      <c r="L9" s="406">
        <v>11293</v>
      </c>
      <c r="M9" s="410">
        <v>11200</v>
      </c>
      <c r="N9" s="391">
        <v>22493</v>
      </c>
    </row>
    <row r="10" spans="1:14" ht="12.95" customHeight="1" x14ac:dyDescent="0.25">
      <c r="A10" s="633" t="s">
        <v>150</v>
      </c>
      <c r="B10" s="416" t="s">
        <v>147</v>
      </c>
      <c r="C10" s="400">
        <v>58</v>
      </c>
      <c r="D10" s="407">
        <v>37</v>
      </c>
      <c r="E10" s="393">
        <v>95</v>
      </c>
      <c r="F10" s="400">
        <v>2099</v>
      </c>
      <c r="G10" s="407">
        <v>2105</v>
      </c>
      <c r="H10" s="393">
        <v>4204</v>
      </c>
      <c r="I10" s="400">
        <v>332</v>
      </c>
      <c r="J10" s="407">
        <v>344</v>
      </c>
      <c r="K10" s="396">
        <v>676</v>
      </c>
      <c r="L10" s="403">
        <v>2489</v>
      </c>
      <c r="M10" s="407">
        <v>2486</v>
      </c>
      <c r="N10" s="393">
        <v>4975</v>
      </c>
    </row>
    <row r="11" spans="1:14" ht="12.95" customHeight="1" x14ac:dyDescent="0.25">
      <c r="A11" s="634"/>
      <c r="B11" s="417" t="s">
        <v>148</v>
      </c>
      <c r="C11" s="401">
        <v>113</v>
      </c>
      <c r="D11" s="408">
        <v>109</v>
      </c>
      <c r="E11" s="394">
        <v>222</v>
      </c>
      <c r="F11" s="401">
        <v>104</v>
      </c>
      <c r="G11" s="408">
        <v>172</v>
      </c>
      <c r="H11" s="394">
        <v>276</v>
      </c>
      <c r="I11" s="401">
        <v>10</v>
      </c>
      <c r="J11" s="408">
        <v>15</v>
      </c>
      <c r="K11" s="397">
        <v>25</v>
      </c>
      <c r="L11" s="404">
        <v>227</v>
      </c>
      <c r="M11" s="408">
        <v>296</v>
      </c>
      <c r="N11" s="394">
        <v>523</v>
      </c>
    </row>
    <row r="12" spans="1:14" ht="12.95" customHeight="1" x14ac:dyDescent="0.25">
      <c r="A12" s="634"/>
      <c r="B12" s="417" t="s">
        <v>149</v>
      </c>
      <c r="C12" s="401">
        <v>271</v>
      </c>
      <c r="D12" s="408">
        <v>323</v>
      </c>
      <c r="E12" s="394">
        <v>594</v>
      </c>
      <c r="F12" s="401">
        <v>952</v>
      </c>
      <c r="G12" s="408">
        <v>874</v>
      </c>
      <c r="H12" s="394">
        <v>1826</v>
      </c>
      <c r="I12" s="401">
        <v>163</v>
      </c>
      <c r="J12" s="408">
        <v>128</v>
      </c>
      <c r="K12" s="397">
        <v>291</v>
      </c>
      <c r="L12" s="404">
        <v>1386</v>
      </c>
      <c r="M12" s="408">
        <v>1325</v>
      </c>
      <c r="N12" s="394">
        <v>2711</v>
      </c>
    </row>
    <row r="13" spans="1:14" ht="12.95" customHeight="1" x14ac:dyDescent="0.25">
      <c r="A13" s="634"/>
      <c r="B13" s="418" t="s">
        <v>151</v>
      </c>
      <c r="C13" s="402">
        <v>19</v>
      </c>
      <c r="D13" s="409">
        <v>7</v>
      </c>
      <c r="E13" s="395">
        <v>26</v>
      </c>
      <c r="F13" s="402">
        <v>39</v>
      </c>
      <c r="G13" s="409">
        <v>16</v>
      </c>
      <c r="H13" s="395">
        <v>55</v>
      </c>
      <c r="I13" s="402">
        <v>4</v>
      </c>
      <c r="J13" s="409">
        <v>1</v>
      </c>
      <c r="K13" s="398">
        <v>5</v>
      </c>
      <c r="L13" s="405">
        <v>62</v>
      </c>
      <c r="M13" s="409">
        <v>24</v>
      </c>
      <c r="N13" s="395">
        <v>86</v>
      </c>
    </row>
    <row r="14" spans="1:14" ht="12.95" customHeight="1" x14ac:dyDescent="0.25">
      <c r="A14" s="635"/>
      <c r="B14" s="411" t="s">
        <v>3</v>
      </c>
      <c r="C14" s="399">
        <v>461</v>
      </c>
      <c r="D14" s="410">
        <v>476</v>
      </c>
      <c r="E14" s="391">
        <v>937</v>
      </c>
      <c r="F14" s="399">
        <v>3194</v>
      </c>
      <c r="G14" s="410">
        <v>3167</v>
      </c>
      <c r="H14" s="391">
        <v>6361</v>
      </c>
      <c r="I14" s="399">
        <v>509</v>
      </c>
      <c r="J14" s="410">
        <v>488</v>
      </c>
      <c r="K14" s="399">
        <v>997</v>
      </c>
      <c r="L14" s="406">
        <v>4164</v>
      </c>
      <c r="M14" s="410">
        <v>4131</v>
      </c>
      <c r="N14" s="391">
        <v>8295</v>
      </c>
    </row>
    <row r="15" spans="1:14" ht="12.95" customHeight="1" x14ac:dyDescent="0.25">
      <c r="A15" s="633" t="s">
        <v>152</v>
      </c>
      <c r="B15" s="416" t="s">
        <v>147</v>
      </c>
      <c r="C15" s="400">
        <v>14</v>
      </c>
      <c r="D15" s="407">
        <v>11</v>
      </c>
      <c r="E15" s="393">
        <v>25</v>
      </c>
      <c r="F15" s="400">
        <v>2562</v>
      </c>
      <c r="G15" s="407">
        <v>2704</v>
      </c>
      <c r="H15" s="393">
        <v>5266</v>
      </c>
      <c r="I15" s="400">
        <v>574</v>
      </c>
      <c r="J15" s="407">
        <v>560</v>
      </c>
      <c r="K15" s="396">
        <v>1134</v>
      </c>
      <c r="L15" s="403">
        <v>3150</v>
      </c>
      <c r="M15" s="407">
        <v>3275</v>
      </c>
      <c r="N15" s="393">
        <v>6425</v>
      </c>
    </row>
    <row r="16" spans="1:14" ht="12.95" customHeight="1" x14ac:dyDescent="0.25">
      <c r="A16" s="634"/>
      <c r="B16" s="417" t="s">
        <v>148</v>
      </c>
      <c r="C16" s="401">
        <v>49</v>
      </c>
      <c r="D16" s="408">
        <v>77</v>
      </c>
      <c r="E16" s="394">
        <v>126</v>
      </c>
      <c r="F16" s="401">
        <v>112</v>
      </c>
      <c r="G16" s="408">
        <v>97</v>
      </c>
      <c r="H16" s="394">
        <v>209</v>
      </c>
      <c r="I16" s="401">
        <v>61</v>
      </c>
      <c r="J16" s="408">
        <v>59</v>
      </c>
      <c r="K16" s="397">
        <v>120</v>
      </c>
      <c r="L16" s="404">
        <v>222</v>
      </c>
      <c r="M16" s="408">
        <v>233</v>
      </c>
      <c r="N16" s="394">
        <v>455</v>
      </c>
    </row>
    <row r="17" spans="1:14" ht="12.95" customHeight="1" x14ac:dyDescent="0.25">
      <c r="A17" s="634"/>
      <c r="B17" s="417" t="s">
        <v>149</v>
      </c>
      <c r="C17" s="401">
        <v>312</v>
      </c>
      <c r="D17" s="408">
        <v>343</v>
      </c>
      <c r="E17" s="394">
        <v>655</v>
      </c>
      <c r="F17" s="401">
        <v>1256</v>
      </c>
      <c r="G17" s="408">
        <v>1480</v>
      </c>
      <c r="H17" s="394">
        <v>2736</v>
      </c>
      <c r="I17" s="401">
        <v>257</v>
      </c>
      <c r="J17" s="408">
        <v>271</v>
      </c>
      <c r="K17" s="397">
        <v>528</v>
      </c>
      <c r="L17" s="404">
        <v>1825</v>
      </c>
      <c r="M17" s="408">
        <v>2094</v>
      </c>
      <c r="N17" s="394">
        <v>3919</v>
      </c>
    </row>
    <row r="18" spans="1:14" ht="12.95" customHeight="1" x14ac:dyDescent="0.25">
      <c r="A18" s="634"/>
      <c r="B18" s="418" t="s">
        <v>151</v>
      </c>
      <c r="C18" s="402">
        <v>26</v>
      </c>
      <c r="D18" s="409">
        <v>19</v>
      </c>
      <c r="E18" s="395">
        <v>45</v>
      </c>
      <c r="F18" s="402">
        <v>17</v>
      </c>
      <c r="G18" s="409">
        <v>15</v>
      </c>
      <c r="H18" s="395">
        <v>32</v>
      </c>
      <c r="I18" s="402">
        <v>2</v>
      </c>
      <c r="J18" s="409" t="s">
        <v>157</v>
      </c>
      <c r="K18" s="398">
        <v>2</v>
      </c>
      <c r="L18" s="405">
        <v>45</v>
      </c>
      <c r="M18" s="409">
        <v>34</v>
      </c>
      <c r="N18" s="395">
        <v>79</v>
      </c>
    </row>
    <row r="19" spans="1:14" ht="12.95" customHeight="1" x14ac:dyDescent="0.25">
      <c r="A19" s="635"/>
      <c r="B19" s="411" t="s">
        <v>3</v>
      </c>
      <c r="C19" s="399">
        <v>401</v>
      </c>
      <c r="D19" s="410">
        <v>450</v>
      </c>
      <c r="E19" s="391">
        <v>851</v>
      </c>
      <c r="F19" s="399">
        <v>3947</v>
      </c>
      <c r="G19" s="410">
        <v>4296</v>
      </c>
      <c r="H19" s="391">
        <v>8243</v>
      </c>
      <c r="I19" s="399">
        <v>894</v>
      </c>
      <c r="J19" s="410">
        <v>890</v>
      </c>
      <c r="K19" s="399">
        <v>1784</v>
      </c>
      <c r="L19" s="406">
        <v>5242</v>
      </c>
      <c r="M19" s="410">
        <v>5636</v>
      </c>
      <c r="N19" s="391">
        <v>10878</v>
      </c>
    </row>
    <row r="20" spans="1:14" ht="12.95" customHeight="1" x14ac:dyDescent="0.25">
      <c r="A20" s="633" t="s">
        <v>153</v>
      </c>
      <c r="B20" s="416" t="s">
        <v>147</v>
      </c>
      <c r="C20" s="400">
        <v>69</v>
      </c>
      <c r="D20" s="407">
        <v>58</v>
      </c>
      <c r="E20" s="393">
        <v>127</v>
      </c>
      <c r="F20" s="400">
        <v>10193</v>
      </c>
      <c r="G20" s="407">
        <v>10143</v>
      </c>
      <c r="H20" s="393">
        <v>20336</v>
      </c>
      <c r="I20" s="400">
        <v>1942</v>
      </c>
      <c r="J20" s="407">
        <v>1790</v>
      </c>
      <c r="K20" s="396">
        <v>3732</v>
      </c>
      <c r="L20" s="403">
        <v>12204</v>
      </c>
      <c r="M20" s="407">
        <v>11991</v>
      </c>
      <c r="N20" s="393">
        <v>24195</v>
      </c>
    </row>
    <row r="21" spans="1:14" ht="12.95" customHeight="1" x14ac:dyDescent="0.25">
      <c r="A21" s="634"/>
      <c r="B21" s="417" t="s">
        <v>148</v>
      </c>
      <c r="C21" s="401">
        <v>640</v>
      </c>
      <c r="D21" s="408">
        <v>439</v>
      </c>
      <c r="E21" s="394">
        <v>1079</v>
      </c>
      <c r="F21" s="401">
        <v>1441</v>
      </c>
      <c r="G21" s="408">
        <v>1015</v>
      </c>
      <c r="H21" s="394">
        <v>2456</v>
      </c>
      <c r="I21" s="401">
        <v>342</v>
      </c>
      <c r="J21" s="408">
        <v>334</v>
      </c>
      <c r="K21" s="397">
        <v>676</v>
      </c>
      <c r="L21" s="404">
        <v>2423</v>
      </c>
      <c r="M21" s="408">
        <v>1788</v>
      </c>
      <c r="N21" s="394">
        <v>4211</v>
      </c>
    </row>
    <row r="22" spans="1:14" ht="12.95" customHeight="1" x14ac:dyDescent="0.25">
      <c r="A22" s="634"/>
      <c r="B22" s="417" t="s">
        <v>149</v>
      </c>
      <c r="C22" s="401">
        <v>1021</v>
      </c>
      <c r="D22" s="408">
        <v>878</v>
      </c>
      <c r="E22" s="394">
        <v>1899</v>
      </c>
      <c r="F22" s="401">
        <v>5244</v>
      </c>
      <c r="G22" s="408">
        <v>5290</v>
      </c>
      <c r="H22" s="394">
        <v>10534</v>
      </c>
      <c r="I22" s="401">
        <v>1214</v>
      </c>
      <c r="J22" s="408">
        <v>1429</v>
      </c>
      <c r="K22" s="397">
        <v>2643</v>
      </c>
      <c r="L22" s="404">
        <v>7479</v>
      </c>
      <c r="M22" s="408">
        <v>7597</v>
      </c>
      <c r="N22" s="394">
        <v>15076</v>
      </c>
    </row>
    <row r="23" spans="1:14" ht="12.95" customHeight="1" x14ac:dyDescent="0.25">
      <c r="A23" s="634"/>
      <c r="B23" s="418" t="s">
        <v>151</v>
      </c>
      <c r="C23" s="402">
        <v>31</v>
      </c>
      <c r="D23" s="409" t="s">
        <v>157</v>
      </c>
      <c r="E23" s="395">
        <v>31</v>
      </c>
      <c r="F23" s="402">
        <v>50</v>
      </c>
      <c r="G23" s="409">
        <v>4</v>
      </c>
      <c r="H23" s="395">
        <v>54</v>
      </c>
      <c r="I23" s="402">
        <v>11</v>
      </c>
      <c r="J23" s="409" t="s">
        <v>157</v>
      </c>
      <c r="K23" s="398">
        <v>11</v>
      </c>
      <c r="L23" s="405">
        <v>92</v>
      </c>
      <c r="M23" s="409">
        <v>4</v>
      </c>
      <c r="N23" s="395">
        <v>96</v>
      </c>
    </row>
    <row r="24" spans="1:14" ht="12.95" customHeight="1" x14ac:dyDescent="0.25">
      <c r="A24" s="635"/>
      <c r="B24" s="411" t="s">
        <v>3</v>
      </c>
      <c r="C24" s="399">
        <v>1761</v>
      </c>
      <c r="D24" s="410">
        <v>1375</v>
      </c>
      <c r="E24" s="391">
        <v>3136</v>
      </c>
      <c r="F24" s="399">
        <v>16928</v>
      </c>
      <c r="G24" s="410">
        <v>16452</v>
      </c>
      <c r="H24" s="391">
        <v>33380</v>
      </c>
      <c r="I24" s="399">
        <v>3509</v>
      </c>
      <c r="J24" s="410">
        <v>3553</v>
      </c>
      <c r="K24" s="399">
        <v>7062</v>
      </c>
      <c r="L24" s="406">
        <v>22198</v>
      </c>
      <c r="M24" s="410">
        <v>21380</v>
      </c>
      <c r="N24" s="391">
        <v>43578</v>
      </c>
    </row>
    <row r="25" spans="1:14" ht="12.95" customHeight="1" x14ac:dyDescent="0.25">
      <c r="A25" s="633" t="s">
        <v>154</v>
      </c>
      <c r="B25" s="416" t="s">
        <v>147</v>
      </c>
      <c r="C25" s="400">
        <v>187</v>
      </c>
      <c r="D25" s="407">
        <v>136</v>
      </c>
      <c r="E25" s="393">
        <v>323</v>
      </c>
      <c r="F25" s="400">
        <v>20086</v>
      </c>
      <c r="G25" s="407">
        <v>20158</v>
      </c>
      <c r="H25" s="393">
        <v>40244</v>
      </c>
      <c r="I25" s="400">
        <v>4047</v>
      </c>
      <c r="J25" s="407">
        <v>3769</v>
      </c>
      <c r="K25" s="396">
        <v>7816</v>
      </c>
      <c r="L25" s="403">
        <v>24320</v>
      </c>
      <c r="M25" s="407">
        <v>24063</v>
      </c>
      <c r="N25" s="393">
        <v>48383</v>
      </c>
    </row>
    <row r="26" spans="1:14" ht="12.95" customHeight="1" x14ac:dyDescent="0.25">
      <c r="A26" s="634"/>
      <c r="B26" s="417" t="s">
        <v>148</v>
      </c>
      <c r="C26" s="401">
        <v>937</v>
      </c>
      <c r="D26" s="408">
        <v>648</v>
      </c>
      <c r="E26" s="394">
        <v>1585</v>
      </c>
      <c r="F26" s="401">
        <v>1898</v>
      </c>
      <c r="G26" s="408">
        <v>1446</v>
      </c>
      <c r="H26" s="394">
        <v>3344</v>
      </c>
      <c r="I26" s="401">
        <v>494</v>
      </c>
      <c r="J26" s="408">
        <v>444</v>
      </c>
      <c r="K26" s="397">
        <v>938</v>
      </c>
      <c r="L26" s="404">
        <v>3329</v>
      </c>
      <c r="M26" s="408">
        <v>2538</v>
      </c>
      <c r="N26" s="394">
        <v>5867</v>
      </c>
    </row>
    <row r="27" spans="1:14" ht="12.95" customHeight="1" x14ac:dyDescent="0.25">
      <c r="A27" s="634"/>
      <c r="B27" s="417" t="s">
        <v>149</v>
      </c>
      <c r="C27" s="401">
        <v>2226</v>
      </c>
      <c r="D27" s="408">
        <v>2253</v>
      </c>
      <c r="E27" s="394">
        <v>4479</v>
      </c>
      <c r="F27" s="401">
        <v>10135</v>
      </c>
      <c r="G27" s="408">
        <v>10605</v>
      </c>
      <c r="H27" s="394">
        <v>20740</v>
      </c>
      <c r="I27" s="401">
        <v>2688</v>
      </c>
      <c r="J27" s="408">
        <v>2826</v>
      </c>
      <c r="K27" s="397">
        <v>5514</v>
      </c>
      <c r="L27" s="404">
        <v>15049</v>
      </c>
      <c r="M27" s="408">
        <v>15684</v>
      </c>
      <c r="N27" s="394">
        <v>30733</v>
      </c>
    </row>
    <row r="28" spans="1:14" ht="12.95" customHeight="1" x14ac:dyDescent="0.25">
      <c r="A28" s="634"/>
      <c r="B28" s="418" t="s">
        <v>151</v>
      </c>
      <c r="C28" s="402">
        <v>76</v>
      </c>
      <c r="D28" s="409">
        <v>26</v>
      </c>
      <c r="E28" s="395">
        <v>102</v>
      </c>
      <c r="F28" s="402">
        <v>106</v>
      </c>
      <c r="G28" s="409">
        <v>35</v>
      </c>
      <c r="H28" s="395">
        <v>141</v>
      </c>
      <c r="I28" s="402">
        <v>17</v>
      </c>
      <c r="J28" s="409">
        <v>1</v>
      </c>
      <c r="K28" s="398">
        <v>18</v>
      </c>
      <c r="L28" s="405">
        <v>199</v>
      </c>
      <c r="M28" s="409">
        <v>62</v>
      </c>
      <c r="N28" s="395">
        <v>261</v>
      </c>
    </row>
    <row r="29" spans="1:14" ht="12.95" customHeight="1" x14ac:dyDescent="0.25">
      <c r="A29" s="635"/>
      <c r="B29" s="411" t="s">
        <v>3</v>
      </c>
      <c r="C29" s="399">
        <v>3426</v>
      </c>
      <c r="D29" s="410">
        <v>3063</v>
      </c>
      <c r="E29" s="391">
        <v>6489</v>
      </c>
      <c r="F29" s="399">
        <v>32225</v>
      </c>
      <c r="G29" s="410">
        <v>32244</v>
      </c>
      <c r="H29" s="391">
        <v>64469</v>
      </c>
      <c r="I29" s="399">
        <v>7246</v>
      </c>
      <c r="J29" s="410">
        <v>7040</v>
      </c>
      <c r="K29" s="399">
        <v>14286</v>
      </c>
      <c r="L29" s="406">
        <v>42897</v>
      </c>
      <c r="M29" s="410">
        <v>42347</v>
      </c>
      <c r="N29" s="391">
        <v>85244</v>
      </c>
    </row>
  </sheetData>
  <mergeCells count="10">
    <mergeCell ref="C4:E4"/>
    <mergeCell ref="F4:H4"/>
    <mergeCell ref="I4:K4"/>
    <mergeCell ref="L4:N4"/>
    <mergeCell ref="A6:A9"/>
    <mergeCell ref="A10:A14"/>
    <mergeCell ref="A15:A19"/>
    <mergeCell ref="A20:A24"/>
    <mergeCell ref="A25:A29"/>
    <mergeCell ref="A4:B5"/>
  </mergeCells>
  <pageMargins left="0.08" right="0.08" top="1" bottom="1" header="0.5" footer="0.4921259845"/>
  <pageSetup orientation="portrait" horizontalDpi="300" verticalDpi="300"/>
  <headerFooter>
    <oddHeader>Régime scolaire des établissements publics par département et sexe_x000D_Année scolaire 2018-2019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O55"/>
  <sheetViews>
    <sheetView showGridLines="0" workbookViewId="0"/>
  </sheetViews>
  <sheetFormatPr baseColWidth="10" defaultRowHeight="15" x14ac:dyDescent="0.25"/>
  <cols>
    <col min="1" max="1" width="17" style="1" customWidth="1"/>
    <col min="2" max="2" width="15.85546875" style="1" customWidth="1"/>
    <col min="3" max="4" width="4" style="1" bestFit="1" customWidth="1"/>
    <col min="5" max="7" width="4.28515625" style="1" bestFit="1" customWidth="1"/>
    <col min="8" max="8" width="5.140625" style="1" bestFit="1" customWidth="1"/>
    <col min="9" max="11" width="4.28515625" style="1" bestFit="1" customWidth="1"/>
    <col min="12" max="12" width="5.140625" style="1" bestFit="1" customWidth="1"/>
    <col min="13" max="13" width="5" style="1" bestFit="1" customWidth="1"/>
    <col min="14" max="14" width="5.140625" style="1" bestFit="1" customWidth="1"/>
    <col min="15" max="16384" width="11.42578125" style="1"/>
  </cols>
  <sheetData>
    <row r="1" spans="1:15" s="72" customFormat="1" ht="18" x14ac:dyDescent="0.25">
      <c r="A1" s="68" t="s">
        <v>456</v>
      </c>
      <c r="B1" s="69"/>
      <c r="C1" s="70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</row>
    <row r="2" spans="1:15" s="72" customFormat="1" ht="15.75" x14ac:dyDescent="0.25">
      <c r="A2" s="7" t="s">
        <v>518</v>
      </c>
      <c r="B2" s="69"/>
      <c r="C2" s="70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</row>
    <row r="3" spans="1:15" s="72" customFormat="1" x14ac:dyDescent="0.25">
      <c r="A3" s="73"/>
      <c r="B3" s="73"/>
      <c r="C3" s="74"/>
    </row>
    <row r="4" spans="1:15" ht="13.5" customHeight="1" x14ac:dyDescent="0.25">
      <c r="A4" s="419" t="s">
        <v>129</v>
      </c>
      <c r="B4" s="420"/>
      <c r="C4" s="646" t="s">
        <v>0</v>
      </c>
      <c r="D4" s="647"/>
      <c r="E4" s="648"/>
      <c r="F4" s="646" t="s">
        <v>143</v>
      </c>
      <c r="G4" s="647"/>
      <c r="H4" s="648"/>
      <c r="I4" s="646" t="s">
        <v>2</v>
      </c>
      <c r="J4" s="647"/>
      <c r="K4" s="648"/>
      <c r="L4" s="646" t="s">
        <v>3</v>
      </c>
      <c r="M4" s="647"/>
      <c r="N4" s="648"/>
    </row>
    <row r="5" spans="1:15" ht="27" customHeight="1" x14ac:dyDescent="0.25">
      <c r="A5" s="421"/>
      <c r="B5" s="422"/>
      <c r="C5" s="486" t="s">
        <v>155</v>
      </c>
      <c r="D5" s="487" t="s">
        <v>156</v>
      </c>
      <c r="E5" s="488" t="s">
        <v>3</v>
      </c>
      <c r="F5" s="489" t="s">
        <v>155</v>
      </c>
      <c r="G5" s="490" t="s">
        <v>156</v>
      </c>
      <c r="H5" s="491" t="s">
        <v>3</v>
      </c>
      <c r="I5" s="490" t="s">
        <v>155</v>
      </c>
      <c r="J5" s="487" t="s">
        <v>156</v>
      </c>
      <c r="K5" s="492" t="s">
        <v>3</v>
      </c>
      <c r="L5" s="490" t="s">
        <v>155</v>
      </c>
      <c r="M5" s="487" t="s">
        <v>156</v>
      </c>
      <c r="N5" s="488" t="s">
        <v>3</v>
      </c>
    </row>
    <row r="6" spans="1:15" ht="12.75" customHeight="1" x14ac:dyDescent="0.25">
      <c r="A6" s="644" t="s">
        <v>158</v>
      </c>
      <c r="B6" s="645"/>
      <c r="C6" s="505">
        <v>803</v>
      </c>
      <c r="D6" s="506">
        <v>762</v>
      </c>
      <c r="E6" s="507">
        <v>1565</v>
      </c>
      <c r="F6" s="508">
        <v>8156</v>
      </c>
      <c r="G6" s="509">
        <v>8329</v>
      </c>
      <c r="H6" s="507">
        <v>16485</v>
      </c>
      <c r="I6" s="508">
        <v>2334</v>
      </c>
      <c r="J6" s="509">
        <v>2109</v>
      </c>
      <c r="K6" s="510">
        <v>4443</v>
      </c>
      <c r="L6" s="508">
        <v>11293</v>
      </c>
      <c r="M6" s="509">
        <v>11200</v>
      </c>
      <c r="N6" s="509">
        <v>22493</v>
      </c>
    </row>
    <row r="7" spans="1:15" ht="15" customHeight="1" x14ac:dyDescent="0.25">
      <c r="A7" s="449" t="s">
        <v>14</v>
      </c>
      <c r="B7" s="450" t="s">
        <v>159</v>
      </c>
      <c r="C7" s="219" t="s">
        <v>157</v>
      </c>
      <c r="D7" s="220" t="s">
        <v>157</v>
      </c>
      <c r="E7" s="221" t="s">
        <v>157</v>
      </c>
      <c r="F7" s="222">
        <v>143</v>
      </c>
      <c r="G7" s="223">
        <v>153</v>
      </c>
      <c r="H7" s="224">
        <v>296</v>
      </c>
      <c r="I7" s="223">
        <v>15</v>
      </c>
      <c r="J7" s="220">
        <v>7</v>
      </c>
      <c r="K7" s="225">
        <v>22</v>
      </c>
      <c r="L7" s="226">
        <v>158</v>
      </c>
      <c r="M7" s="227">
        <v>160</v>
      </c>
      <c r="N7" s="221">
        <v>318</v>
      </c>
    </row>
    <row r="8" spans="1:15" ht="15" customHeight="1" x14ac:dyDescent="0.25">
      <c r="A8" s="449" t="s">
        <v>15</v>
      </c>
      <c r="B8" s="450" t="s">
        <v>160</v>
      </c>
      <c r="C8" s="219" t="s">
        <v>157</v>
      </c>
      <c r="D8" s="220" t="s">
        <v>157</v>
      </c>
      <c r="E8" s="221" t="s">
        <v>157</v>
      </c>
      <c r="F8" s="222">
        <v>191</v>
      </c>
      <c r="G8" s="223">
        <v>160</v>
      </c>
      <c r="H8" s="224">
        <v>351</v>
      </c>
      <c r="I8" s="223">
        <v>29</v>
      </c>
      <c r="J8" s="220">
        <v>42</v>
      </c>
      <c r="K8" s="225">
        <v>71</v>
      </c>
      <c r="L8" s="226">
        <v>220</v>
      </c>
      <c r="M8" s="227">
        <v>202</v>
      </c>
      <c r="N8" s="221">
        <v>422</v>
      </c>
    </row>
    <row r="9" spans="1:15" ht="15" customHeight="1" x14ac:dyDescent="0.25">
      <c r="A9" s="449" t="s">
        <v>19</v>
      </c>
      <c r="B9" s="450" t="s">
        <v>161</v>
      </c>
      <c r="C9" s="219" t="s">
        <v>157</v>
      </c>
      <c r="D9" s="220" t="s">
        <v>157</v>
      </c>
      <c r="E9" s="221" t="s">
        <v>157</v>
      </c>
      <c r="F9" s="222">
        <v>141</v>
      </c>
      <c r="G9" s="223">
        <v>138</v>
      </c>
      <c r="H9" s="224">
        <v>279</v>
      </c>
      <c r="I9" s="223">
        <v>4</v>
      </c>
      <c r="J9" s="220">
        <v>1</v>
      </c>
      <c r="K9" s="225">
        <v>5</v>
      </c>
      <c r="L9" s="226">
        <v>145</v>
      </c>
      <c r="M9" s="227">
        <v>139</v>
      </c>
      <c r="N9" s="221">
        <v>284</v>
      </c>
    </row>
    <row r="10" spans="1:15" ht="15" customHeight="1" x14ac:dyDescent="0.25">
      <c r="A10" s="449" t="s">
        <v>24</v>
      </c>
      <c r="B10" s="450" t="s">
        <v>162</v>
      </c>
      <c r="C10" s="219" t="s">
        <v>157</v>
      </c>
      <c r="D10" s="220" t="s">
        <v>157</v>
      </c>
      <c r="E10" s="221" t="s">
        <v>157</v>
      </c>
      <c r="F10" s="222">
        <v>49</v>
      </c>
      <c r="G10" s="223">
        <v>48</v>
      </c>
      <c r="H10" s="224">
        <v>97</v>
      </c>
      <c r="I10" s="223">
        <v>10</v>
      </c>
      <c r="J10" s="220">
        <v>4</v>
      </c>
      <c r="K10" s="225">
        <v>14</v>
      </c>
      <c r="L10" s="226">
        <v>59</v>
      </c>
      <c r="M10" s="227">
        <v>52</v>
      </c>
      <c r="N10" s="221">
        <v>111</v>
      </c>
    </row>
    <row r="11" spans="1:15" ht="15" customHeight="1" x14ac:dyDescent="0.25">
      <c r="A11" s="449" t="s">
        <v>31</v>
      </c>
      <c r="B11" s="450" t="s">
        <v>163</v>
      </c>
      <c r="C11" s="219" t="s">
        <v>157</v>
      </c>
      <c r="D11" s="220" t="s">
        <v>157</v>
      </c>
      <c r="E11" s="221" t="s">
        <v>157</v>
      </c>
      <c r="F11" s="222">
        <v>162</v>
      </c>
      <c r="G11" s="223">
        <v>143</v>
      </c>
      <c r="H11" s="224">
        <v>305</v>
      </c>
      <c r="I11" s="223">
        <v>45</v>
      </c>
      <c r="J11" s="220">
        <v>32</v>
      </c>
      <c r="K11" s="225">
        <v>77</v>
      </c>
      <c r="L11" s="226">
        <v>207</v>
      </c>
      <c r="M11" s="227">
        <v>175</v>
      </c>
      <c r="N11" s="221">
        <v>382</v>
      </c>
    </row>
    <row r="12" spans="1:15" ht="15" customHeight="1" x14ac:dyDescent="0.25">
      <c r="A12" s="449"/>
      <c r="B12" s="450" t="s">
        <v>164</v>
      </c>
      <c r="C12" s="219">
        <v>10</v>
      </c>
      <c r="D12" s="220">
        <v>62</v>
      </c>
      <c r="E12" s="221">
        <v>72</v>
      </c>
      <c r="F12" s="222">
        <v>25</v>
      </c>
      <c r="G12" s="223">
        <v>203</v>
      </c>
      <c r="H12" s="224">
        <v>228</v>
      </c>
      <c r="I12" s="223">
        <v>10</v>
      </c>
      <c r="J12" s="220">
        <v>21</v>
      </c>
      <c r="K12" s="225">
        <v>31</v>
      </c>
      <c r="L12" s="226">
        <v>45</v>
      </c>
      <c r="M12" s="227">
        <v>286</v>
      </c>
      <c r="N12" s="221">
        <v>331</v>
      </c>
    </row>
    <row r="13" spans="1:15" ht="15" customHeight="1" x14ac:dyDescent="0.25">
      <c r="A13" s="449" t="s">
        <v>33</v>
      </c>
      <c r="B13" s="450" t="s">
        <v>165</v>
      </c>
      <c r="C13" s="219" t="s">
        <v>157</v>
      </c>
      <c r="D13" s="220" t="s">
        <v>157</v>
      </c>
      <c r="E13" s="221" t="s">
        <v>157</v>
      </c>
      <c r="F13" s="222">
        <v>113</v>
      </c>
      <c r="G13" s="223">
        <v>126</v>
      </c>
      <c r="H13" s="224">
        <v>239</v>
      </c>
      <c r="I13" s="223">
        <v>15</v>
      </c>
      <c r="J13" s="220">
        <v>16</v>
      </c>
      <c r="K13" s="225">
        <v>31</v>
      </c>
      <c r="L13" s="226">
        <v>128</v>
      </c>
      <c r="M13" s="227">
        <v>142</v>
      </c>
      <c r="N13" s="221">
        <v>270</v>
      </c>
    </row>
    <row r="14" spans="1:15" ht="15" customHeight="1" x14ac:dyDescent="0.25">
      <c r="A14" s="449" t="s">
        <v>38</v>
      </c>
      <c r="B14" s="450" t="s">
        <v>166</v>
      </c>
      <c r="C14" s="219" t="s">
        <v>157</v>
      </c>
      <c r="D14" s="220" t="s">
        <v>157</v>
      </c>
      <c r="E14" s="221" t="s">
        <v>157</v>
      </c>
      <c r="F14" s="222">
        <v>248</v>
      </c>
      <c r="G14" s="223">
        <v>277</v>
      </c>
      <c r="H14" s="224">
        <v>525</v>
      </c>
      <c r="I14" s="223">
        <v>102</v>
      </c>
      <c r="J14" s="220">
        <v>79</v>
      </c>
      <c r="K14" s="225">
        <v>181</v>
      </c>
      <c r="L14" s="226">
        <v>350</v>
      </c>
      <c r="M14" s="227">
        <v>356</v>
      </c>
      <c r="N14" s="221">
        <v>706</v>
      </c>
    </row>
    <row r="15" spans="1:15" ht="15" customHeight="1" x14ac:dyDescent="0.25">
      <c r="A15" s="449"/>
      <c r="B15" s="450" t="s">
        <v>167</v>
      </c>
      <c r="C15" s="219">
        <v>24</v>
      </c>
      <c r="D15" s="220">
        <v>8</v>
      </c>
      <c r="E15" s="221">
        <v>32</v>
      </c>
      <c r="F15" s="222">
        <v>128</v>
      </c>
      <c r="G15" s="223">
        <v>46</v>
      </c>
      <c r="H15" s="224">
        <v>174</v>
      </c>
      <c r="I15" s="223">
        <v>67</v>
      </c>
      <c r="J15" s="220">
        <v>20</v>
      </c>
      <c r="K15" s="225">
        <v>87</v>
      </c>
      <c r="L15" s="226">
        <v>219</v>
      </c>
      <c r="M15" s="227">
        <v>74</v>
      </c>
      <c r="N15" s="221">
        <v>293</v>
      </c>
    </row>
    <row r="16" spans="1:15" ht="15" customHeight="1" x14ac:dyDescent="0.25">
      <c r="A16" s="449"/>
      <c r="B16" s="450" t="s">
        <v>168</v>
      </c>
      <c r="C16" s="219">
        <v>37</v>
      </c>
      <c r="D16" s="220">
        <v>41</v>
      </c>
      <c r="E16" s="221">
        <v>78</v>
      </c>
      <c r="F16" s="222">
        <v>642</v>
      </c>
      <c r="G16" s="223">
        <v>615</v>
      </c>
      <c r="H16" s="224">
        <v>1257</v>
      </c>
      <c r="I16" s="223">
        <v>236</v>
      </c>
      <c r="J16" s="220">
        <v>267</v>
      </c>
      <c r="K16" s="225">
        <v>503</v>
      </c>
      <c r="L16" s="226">
        <v>915</v>
      </c>
      <c r="M16" s="227">
        <v>923</v>
      </c>
      <c r="N16" s="221">
        <v>1838</v>
      </c>
    </row>
    <row r="17" spans="1:14" ht="15" customHeight="1" x14ac:dyDescent="0.25">
      <c r="A17" s="449"/>
      <c r="B17" s="450" t="s">
        <v>169</v>
      </c>
      <c r="C17" s="219">
        <v>60</v>
      </c>
      <c r="D17" s="220">
        <v>123</v>
      </c>
      <c r="E17" s="221">
        <v>183</v>
      </c>
      <c r="F17" s="222">
        <v>214</v>
      </c>
      <c r="G17" s="223">
        <v>408</v>
      </c>
      <c r="H17" s="224">
        <v>622</v>
      </c>
      <c r="I17" s="223">
        <v>61</v>
      </c>
      <c r="J17" s="220">
        <v>76</v>
      </c>
      <c r="K17" s="225">
        <v>137</v>
      </c>
      <c r="L17" s="226">
        <v>335</v>
      </c>
      <c r="M17" s="227">
        <v>607</v>
      </c>
      <c r="N17" s="221">
        <v>942</v>
      </c>
    </row>
    <row r="18" spans="1:14" ht="15" customHeight="1" x14ac:dyDescent="0.25">
      <c r="A18" s="449" t="s">
        <v>39</v>
      </c>
      <c r="B18" s="450" t="s">
        <v>170</v>
      </c>
      <c r="C18" s="219" t="s">
        <v>157</v>
      </c>
      <c r="D18" s="220" t="s">
        <v>157</v>
      </c>
      <c r="E18" s="221" t="s">
        <v>157</v>
      </c>
      <c r="F18" s="222">
        <v>247</v>
      </c>
      <c r="G18" s="223">
        <v>220</v>
      </c>
      <c r="H18" s="224">
        <v>467</v>
      </c>
      <c r="I18" s="223">
        <v>28</v>
      </c>
      <c r="J18" s="220">
        <v>49</v>
      </c>
      <c r="K18" s="225">
        <v>77</v>
      </c>
      <c r="L18" s="226">
        <v>275</v>
      </c>
      <c r="M18" s="227">
        <v>269</v>
      </c>
      <c r="N18" s="221">
        <v>544</v>
      </c>
    </row>
    <row r="19" spans="1:14" ht="15" customHeight="1" x14ac:dyDescent="0.25">
      <c r="A19" s="449" t="s">
        <v>40</v>
      </c>
      <c r="B19" s="450" t="s">
        <v>171</v>
      </c>
      <c r="C19" s="219" t="s">
        <v>157</v>
      </c>
      <c r="D19" s="220" t="s">
        <v>157</v>
      </c>
      <c r="E19" s="221" t="s">
        <v>157</v>
      </c>
      <c r="F19" s="222">
        <v>121</v>
      </c>
      <c r="G19" s="223">
        <v>123</v>
      </c>
      <c r="H19" s="224">
        <v>244</v>
      </c>
      <c r="I19" s="223">
        <v>38</v>
      </c>
      <c r="J19" s="220">
        <v>27</v>
      </c>
      <c r="K19" s="225">
        <v>65</v>
      </c>
      <c r="L19" s="226">
        <v>159</v>
      </c>
      <c r="M19" s="227">
        <v>150</v>
      </c>
      <c r="N19" s="221">
        <v>309</v>
      </c>
    </row>
    <row r="20" spans="1:14" ht="15" customHeight="1" x14ac:dyDescent="0.25">
      <c r="A20" s="449" t="s">
        <v>41</v>
      </c>
      <c r="B20" s="450" t="s">
        <v>172</v>
      </c>
      <c r="C20" s="219" t="s">
        <v>157</v>
      </c>
      <c r="D20" s="220" t="s">
        <v>157</v>
      </c>
      <c r="E20" s="221" t="s">
        <v>157</v>
      </c>
      <c r="F20" s="222">
        <v>142</v>
      </c>
      <c r="G20" s="223">
        <v>160</v>
      </c>
      <c r="H20" s="224">
        <v>302</v>
      </c>
      <c r="I20" s="223">
        <v>38</v>
      </c>
      <c r="J20" s="220">
        <v>30</v>
      </c>
      <c r="K20" s="225">
        <v>68</v>
      </c>
      <c r="L20" s="226">
        <v>180</v>
      </c>
      <c r="M20" s="227">
        <v>190</v>
      </c>
      <c r="N20" s="221">
        <v>370</v>
      </c>
    </row>
    <row r="21" spans="1:14" ht="15" customHeight="1" x14ac:dyDescent="0.25">
      <c r="A21" s="449" t="s">
        <v>42</v>
      </c>
      <c r="B21" s="450" t="s">
        <v>173</v>
      </c>
      <c r="C21" s="219" t="s">
        <v>157</v>
      </c>
      <c r="D21" s="220" t="s">
        <v>157</v>
      </c>
      <c r="E21" s="221" t="s">
        <v>157</v>
      </c>
      <c r="F21" s="222">
        <v>43</v>
      </c>
      <c r="G21" s="223">
        <v>51</v>
      </c>
      <c r="H21" s="224">
        <v>94</v>
      </c>
      <c r="I21" s="223">
        <v>10</v>
      </c>
      <c r="J21" s="220">
        <v>4</v>
      </c>
      <c r="K21" s="225">
        <v>14</v>
      </c>
      <c r="L21" s="226">
        <v>53</v>
      </c>
      <c r="M21" s="227">
        <v>55</v>
      </c>
      <c r="N21" s="221">
        <v>108</v>
      </c>
    </row>
    <row r="22" spans="1:14" ht="15" customHeight="1" x14ac:dyDescent="0.25">
      <c r="A22" s="449" t="s">
        <v>45</v>
      </c>
      <c r="B22" s="450" t="s">
        <v>174</v>
      </c>
      <c r="C22" s="219" t="s">
        <v>157</v>
      </c>
      <c r="D22" s="220" t="s">
        <v>157</v>
      </c>
      <c r="E22" s="221" t="s">
        <v>157</v>
      </c>
      <c r="F22" s="222">
        <v>193</v>
      </c>
      <c r="G22" s="223">
        <v>222</v>
      </c>
      <c r="H22" s="224">
        <v>415</v>
      </c>
      <c r="I22" s="223">
        <v>27</v>
      </c>
      <c r="J22" s="220">
        <v>25</v>
      </c>
      <c r="K22" s="225">
        <v>52</v>
      </c>
      <c r="L22" s="226">
        <v>220</v>
      </c>
      <c r="M22" s="227">
        <v>247</v>
      </c>
      <c r="N22" s="221">
        <v>467</v>
      </c>
    </row>
    <row r="23" spans="1:14" ht="15" customHeight="1" x14ac:dyDescent="0.25">
      <c r="A23" s="449"/>
      <c r="B23" s="450" t="s">
        <v>175</v>
      </c>
      <c r="C23" s="219">
        <v>109</v>
      </c>
      <c r="D23" s="220">
        <v>3</v>
      </c>
      <c r="E23" s="221">
        <v>112</v>
      </c>
      <c r="F23" s="222">
        <v>65</v>
      </c>
      <c r="G23" s="223">
        <v>3</v>
      </c>
      <c r="H23" s="224">
        <v>68</v>
      </c>
      <c r="I23" s="223">
        <v>9</v>
      </c>
      <c r="J23" s="220">
        <v>1</v>
      </c>
      <c r="K23" s="225">
        <v>10</v>
      </c>
      <c r="L23" s="226">
        <v>183</v>
      </c>
      <c r="M23" s="227">
        <v>7</v>
      </c>
      <c r="N23" s="221">
        <v>190</v>
      </c>
    </row>
    <row r="24" spans="1:14" ht="15" customHeight="1" x14ac:dyDescent="0.25">
      <c r="A24" s="449" t="s">
        <v>48</v>
      </c>
      <c r="B24" s="450" t="s">
        <v>176</v>
      </c>
      <c r="C24" s="219" t="s">
        <v>157</v>
      </c>
      <c r="D24" s="220" t="s">
        <v>157</v>
      </c>
      <c r="E24" s="221" t="s">
        <v>157</v>
      </c>
      <c r="F24" s="222">
        <v>131</v>
      </c>
      <c r="G24" s="223">
        <v>135</v>
      </c>
      <c r="H24" s="224">
        <v>266</v>
      </c>
      <c r="I24" s="223">
        <v>13</v>
      </c>
      <c r="J24" s="220">
        <v>8</v>
      </c>
      <c r="K24" s="225">
        <v>21</v>
      </c>
      <c r="L24" s="226">
        <v>144</v>
      </c>
      <c r="M24" s="227">
        <v>143</v>
      </c>
      <c r="N24" s="221">
        <v>287</v>
      </c>
    </row>
    <row r="25" spans="1:14" ht="15" customHeight="1" x14ac:dyDescent="0.25">
      <c r="A25" s="449" t="s">
        <v>50</v>
      </c>
      <c r="B25" s="450" t="s">
        <v>177</v>
      </c>
      <c r="C25" s="219" t="s">
        <v>157</v>
      </c>
      <c r="D25" s="220" t="s">
        <v>157</v>
      </c>
      <c r="E25" s="221" t="s">
        <v>157</v>
      </c>
      <c r="F25" s="222">
        <v>63</v>
      </c>
      <c r="G25" s="223">
        <v>65</v>
      </c>
      <c r="H25" s="224">
        <v>128</v>
      </c>
      <c r="I25" s="223">
        <v>5</v>
      </c>
      <c r="J25" s="220">
        <v>2</v>
      </c>
      <c r="K25" s="225">
        <v>7</v>
      </c>
      <c r="L25" s="226">
        <v>68</v>
      </c>
      <c r="M25" s="227">
        <v>67</v>
      </c>
      <c r="N25" s="221">
        <v>135</v>
      </c>
    </row>
    <row r="26" spans="1:14" ht="15" customHeight="1" x14ac:dyDescent="0.25">
      <c r="A26" s="449" t="s">
        <v>56</v>
      </c>
      <c r="B26" s="450" t="s">
        <v>178</v>
      </c>
      <c r="C26" s="219">
        <v>23</v>
      </c>
      <c r="D26" s="220">
        <v>13</v>
      </c>
      <c r="E26" s="221">
        <v>36</v>
      </c>
      <c r="F26" s="222">
        <v>125</v>
      </c>
      <c r="G26" s="223">
        <v>125</v>
      </c>
      <c r="H26" s="224">
        <v>250</v>
      </c>
      <c r="I26" s="223">
        <v>18</v>
      </c>
      <c r="J26" s="220">
        <v>33</v>
      </c>
      <c r="K26" s="225">
        <v>51</v>
      </c>
      <c r="L26" s="226">
        <v>166</v>
      </c>
      <c r="M26" s="227">
        <v>171</v>
      </c>
      <c r="N26" s="221">
        <v>337</v>
      </c>
    </row>
    <row r="27" spans="1:14" ht="15" customHeight="1" x14ac:dyDescent="0.25">
      <c r="A27" s="449" t="s">
        <v>59</v>
      </c>
      <c r="B27" s="450" t="s">
        <v>179</v>
      </c>
      <c r="C27" s="219" t="s">
        <v>157</v>
      </c>
      <c r="D27" s="220" t="s">
        <v>157</v>
      </c>
      <c r="E27" s="221" t="s">
        <v>157</v>
      </c>
      <c r="F27" s="222">
        <v>69</v>
      </c>
      <c r="G27" s="223">
        <v>85</v>
      </c>
      <c r="H27" s="224">
        <v>154</v>
      </c>
      <c r="I27" s="223">
        <v>6</v>
      </c>
      <c r="J27" s="220">
        <v>6</v>
      </c>
      <c r="K27" s="225">
        <v>12</v>
      </c>
      <c r="L27" s="226">
        <v>75</v>
      </c>
      <c r="M27" s="227">
        <v>91</v>
      </c>
      <c r="N27" s="221">
        <v>166</v>
      </c>
    </row>
    <row r="28" spans="1:14" ht="15" customHeight="1" x14ac:dyDescent="0.25">
      <c r="A28" s="449" t="s">
        <v>60</v>
      </c>
      <c r="B28" s="450" t="s">
        <v>180</v>
      </c>
      <c r="C28" s="219">
        <v>13</v>
      </c>
      <c r="D28" s="220">
        <v>8</v>
      </c>
      <c r="E28" s="221">
        <v>21</v>
      </c>
      <c r="F28" s="222">
        <v>59</v>
      </c>
      <c r="G28" s="223">
        <v>83</v>
      </c>
      <c r="H28" s="224">
        <v>142</v>
      </c>
      <c r="I28" s="223">
        <v>15</v>
      </c>
      <c r="J28" s="220">
        <v>12</v>
      </c>
      <c r="K28" s="225">
        <v>27</v>
      </c>
      <c r="L28" s="226">
        <v>87</v>
      </c>
      <c r="M28" s="227">
        <v>103</v>
      </c>
      <c r="N28" s="221">
        <v>190</v>
      </c>
    </row>
    <row r="29" spans="1:14" ht="15" customHeight="1" x14ac:dyDescent="0.25">
      <c r="A29" s="449" t="s">
        <v>67</v>
      </c>
      <c r="B29" s="450" t="s">
        <v>181</v>
      </c>
      <c r="C29" s="219" t="s">
        <v>157</v>
      </c>
      <c r="D29" s="220" t="s">
        <v>157</v>
      </c>
      <c r="E29" s="221" t="s">
        <v>157</v>
      </c>
      <c r="F29" s="222">
        <v>55</v>
      </c>
      <c r="G29" s="223">
        <v>64</v>
      </c>
      <c r="H29" s="224">
        <v>119</v>
      </c>
      <c r="I29" s="223">
        <v>6</v>
      </c>
      <c r="J29" s="220">
        <v>7</v>
      </c>
      <c r="K29" s="225">
        <v>13</v>
      </c>
      <c r="L29" s="226">
        <v>61</v>
      </c>
      <c r="M29" s="227">
        <v>71</v>
      </c>
      <c r="N29" s="221">
        <v>132</v>
      </c>
    </row>
    <row r="30" spans="1:14" ht="15" customHeight="1" x14ac:dyDescent="0.25">
      <c r="A30" s="449" t="s">
        <v>69</v>
      </c>
      <c r="B30" s="450" t="s">
        <v>182</v>
      </c>
      <c r="C30" s="219" t="s">
        <v>157</v>
      </c>
      <c r="D30" s="220" t="s">
        <v>157</v>
      </c>
      <c r="E30" s="221" t="s">
        <v>157</v>
      </c>
      <c r="F30" s="222">
        <v>34</v>
      </c>
      <c r="G30" s="223">
        <v>46</v>
      </c>
      <c r="H30" s="224">
        <v>80</v>
      </c>
      <c r="I30" s="223">
        <v>6</v>
      </c>
      <c r="J30" s="220">
        <v>6</v>
      </c>
      <c r="K30" s="225">
        <v>12</v>
      </c>
      <c r="L30" s="226">
        <v>40</v>
      </c>
      <c r="M30" s="227">
        <v>52</v>
      </c>
      <c r="N30" s="221">
        <v>92</v>
      </c>
    </row>
    <row r="31" spans="1:14" ht="15" customHeight="1" x14ac:dyDescent="0.25">
      <c r="A31" s="449" t="s">
        <v>75</v>
      </c>
      <c r="B31" s="450" t="s">
        <v>183</v>
      </c>
      <c r="C31" s="219" t="s">
        <v>157</v>
      </c>
      <c r="D31" s="220" t="s">
        <v>157</v>
      </c>
      <c r="E31" s="221" t="s">
        <v>157</v>
      </c>
      <c r="F31" s="222">
        <v>55</v>
      </c>
      <c r="G31" s="223">
        <v>38</v>
      </c>
      <c r="H31" s="224">
        <v>93</v>
      </c>
      <c r="I31" s="223">
        <v>77</v>
      </c>
      <c r="J31" s="220">
        <v>92</v>
      </c>
      <c r="K31" s="225">
        <v>169</v>
      </c>
      <c r="L31" s="226">
        <v>132</v>
      </c>
      <c r="M31" s="227">
        <v>130</v>
      </c>
      <c r="N31" s="221">
        <v>262</v>
      </c>
    </row>
    <row r="32" spans="1:14" ht="15" customHeight="1" x14ac:dyDescent="0.25">
      <c r="A32" s="449"/>
      <c r="B32" s="450" t="s">
        <v>184</v>
      </c>
      <c r="C32" s="219" t="s">
        <v>157</v>
      </c>
      <c r="D32" s="220" t="s">
        <v>157</v>
      </c>
      <c r="E32" s="221" t="s">
        <v>157</v>
      </c>
      <c r="F32" s="222">
        <v>215</v>
      </c>
      <c r="G32" s="223">
        <v>245</v>
      </c>
      <c r="H32" s="224">
        <v>460</v>
      </c>
      <c r="I32" s="223">
        <v>63</v>
      </c>
      <c r="J32" s="220">
        <v>61</v>
      </c>
      <c r="K32" s="225">
        <v>124</v>
      </c>
      <c r="L32" s="226">
        <v>278</v>
      </c>
      <c r="M32" s="227">
        <v>306</v>
      </c>
      <c r="N32" s="221">
        <v>584</v>
      </c>
    </row>
    <row r="33" spans="1:14" ht="15" customHeight="1" x14ac:dyDescent="0.25">
      <c r="A33" s="449"/>
      <c r="B33" s="450" t="s">
        <v>185</v>
      </c>
      <c r="C33" s="219">
        <v>8</v>
      </c>
      <c r="D33" s="220">
        <v>8</v>
      </c>
      <c r="E33" s="221">
        <v>16</v>
      </c>
      <c r="F33" s="222">
        <v>175</v>
      </c>
      <c r="G33" s="223">
        <v>188</v>
      </c>
      <c r="H33" s="224">
        <v>363</v>
      </c>
      <c r="I33" s="223">
        <v>56</v>
      </c>
      <c r="J33" s="220">
        <v>74</v>
      </c>
      <c r="K33" s="225">
        <v>130</v>
      </c>
      <c r="L33" s="226">
        <v>239</v>
      </c>
      <c r="M33" s="227">
        <v>270</v>
      </c>
      <c r="N33" s="221">
        <v>509</v>
      </c>
    </row>
    <row r="34" spans="1:14" ht="15" customHeight="1" x14ac:dyDescent="0.25">
      <c r="A34" s="449"/>
      <c r="B34" s="450" t="s">
        <v>180</v>
      </c>
      <c r="C34" s="219" t="s">
        <v>157</v>
      </c>
      <c r="D34" s="220" t="s">
        <v>157</v>
      </c>
      <c r="E34" s="221" t="s">
        <v>157</v>
      </c>
      <c r="F34" s="222">
        <v>73</v>
      </c>
      <c r="G34" s="223">
        <v>71</v>
      </c>
      <c r="H34" s="224">
        <v>144</v>
      </c>
      <c r="I34" s="223">
        <v>39</v>
      </c>
      <c r="J34" s="220">
        <v>31</v>
      </c>
      <c r="K34" s="225">
        <v>70</v>
      </c>
      <c r="L34" s="226">
        <v>112</v>
      </c>
      <c r="M34" s="227">
        <v>102</v>
      </c>
      <c r="N34" s="221">
        <v>214</v>
      </c>
    </row>
    <row r="35" spans="1:14" ht="15" customHeight="1" x14ac:dyDescent="0.25">
      <c r="A35" s="449"/>
      <c r="B35" s="450" t="s">
        <v>186</v>
      </c>
      <c r="C35" s="219">
        <v>106</v>
      </c>
      <c r="D35" s="220">
        <v>3</v>
      </c>
      <c r="E35" s="221">
        <v>109</v>
      </c>
      <c r="F35" s="222">
        <v>128</v>
      </c>
      <c r="G35" s="223">
        <v>7</v>
      </c>
      <c r="H35" s="224">
        <v>135</v>
      </c>
      <c r="I35" s="223">
        <v>47</v>
      </c>
      <c r="J35" s="220">
        <v>2</v>
      </c>
      <c r="K35" s="225">
        <v>49</v>
      </c>
      <c r="L35" s="226">
        <v>281</v>
      </c>
      <c r="M35" s="227">
        <v>12</v>
      </c>
      <c r="N35" s="221">
        <v>293</v>
      </c>
    </row>
    <row r="36" spans="1:14" ht="15" customHeight="1" x14ac:dyDescent="0.25">
      <c r="A36" s="449"/>
      <c r="B36" s="450" t="s">
        <v>187</v>
      </c>
      <c r="C36" s="219">
        <v>99</v>
      </c>
      <c r="D36" s="220">
        <v>185</v>
      </c>
      <c r="E36" s="221">
        <v>284</v>
      </c>
      <c r="F36" s="222">
        <v>248</v>
      </c>
      <c r="G36" s="223">
        <v>410</v>
      </c>
      <c r="H36" s="224">
        <v>658</v>
      </c>
      <c r="I36" s="223">
        <v>71</v>
      </c>
      <c r="J36" s="220">
        <v>137</v>
      </c>
      <c r="K36" s="225">
        <v>208</v>
      </c>
      <c r="L36" s="226">
        <v>418</v>
      </c>
      <c r="M36" s="227">
        <v>732</v>
      </c>
      <c r="N36" s="221">
        <v>1150</v>
      </c>
    </row>
    <row r="37" spans="1:14" ht="15" customHeight="1" x14ac:dyDescent="0.25">
      <c r="A37" s="449"/>
      <c r="B37" s="450" t="s">
        <v>188</v>
      </c>
      <c r="C37" s="219">
        <v>107</v>
      </c>
      <c r="D37" s="220">
        <v>56</v>
      </c>
      <c r="E37" s="221">
        <v>163</v>
      </c>
      <c r="F37" s="222">
        <v>613</v>
      </c>
      <c r="G37" s="223">
        <v>388</v>
      </c>
      <c r="H37" s="224">
        <v>1001</v>
      </c>
      <c r="I37" s="223">
        <v>354</v>
      </c>
      <c r="J37" s="220">
        <v>234</v>
      </c>
      <c r="K37" s="225">
        <v>588</v>
      </c>
      <c r="L37" s="226">
        <v>1074</v>
      </c>
      <c r="M37" s="227">
        <v>678</v>
      </c>
      <c r="N37" s="221">
        <v>1752</v>
      </c>
    </row>
    <row r="38" spans="1:14" ht="15" customHeight="1" x14ac:dyDescent="0.25">
      <c r="A38" s="449" t="s">
        <v>76</v>
      </c>
      <c r="B38" s="450" t="s">
        <v>189</v>
      </c>
      <c r="C38" s="219" t="s">
        <v>157</v>
      </c>
      <c r="D38" s="220" t="s">
        <v>157</v>
      </c>
      <c r="E38" s="221" t="s">
        <v>157</v>
      </c>
      <c r="F38" s="222">
        <v>69</v>
      </c>
      <c r="G38" s="223">
        <v>77</v>
      </c>
      <c r="H38" s="224">
        <v>146</v>
      </c>
      <c r="I38" s="223">
        <v>22</v>
      </c>
      <c r="J38" s="220">
        <v>12</v>
      </c>
      <c r="K38" s="225">
        <v>34</v>
      </c>
      <c r="L38" s="226">
        <v>91</v>
      </c>
      <c r="M38" s="227">
        <v>89</v>
      </c>
      <c r="N38" s="221">
        <v>180</v>
      </c>
    </row>
    <row r="39" spans="1:14" ht="15" customHeight="1" x14ac:dyDescent="0.25">
      <c r="A39" s="449" t="s">
        <v>78</v>
      </c>
      <c r="B39" s="450" t="s">
        <v>190</v>
      </c>
      <c r="C39" s="219" t="s">
        <v>157</v>
      </c>
      <c r="D39" s="220" t="s">
        <v>157</v>
      </c>
      <c r="E39" s="221" t="s">
        <v>157</v>
      </c>
      <c r="F39" s="222">
        <v>287</v>
      </c>
      <c r="G39" s="223">
        <v>318</v>
      </c>
      <c r="H39" s="224">
        <v>605</v>
      </c>
      <c r="I39" s="223">
        <v>29</v>
      </c>
      <c r="J39" s="220">
        <v>31</v>
      </c>
      <c r="K39" s="225">
        <v>60</v>
      </c>
      <c r="L39" s="226">
        <v>316</v>
      </c>
      <c r="M39" s="227">
        <v>349</v>
      </c>
      <c r="N39" s="221">
        <v>665</v>
      </c>
    </row>
    <row r="40" spans="1:14" ht="15" customHeight="1" x14ac:dyDescent="0.25">
      <c r="A40" s="449"/>
      <c r="B40" s="450" t="s">
        <v>191</v>
      </c>
      <c r="C40" s="219" t="s">
        <v>157</v>
      </c>
      <c r="D40" s="220" t="s">
        <v>157</v>
      </c>
      <c r="E40" s="221" t="s">
        <v>157</v>
      </c>
      <c r="F40" s="222">
        <v>266</v>
      </c>
      <c r="G40" s="223">
        <v>195</v>
      </c>
      <c r="H40" s="224">
        <v>461</v>
      </c>
      <c r="I40" s="223">
        <v>60</v>
      </c>
      <c r="J40" s="220">
        <v>40</v>
      </c>
      <c r="K40" s="225">
        <v>100</v>
      </c>
      <c r="L40" s="226">
        <v>326</v>
      </c>
      <c r="M40" s="227">
        <v>235</v>
      </c>
      <c r="N40" s="221">
        <v>561</v>
      </c>
    </row>
    <row r="41" spans="1:14" ht="15" customHeight="1" x14ac:dyDescent="0.25">
      <c r="A41" s="449"/>
      <c r="B41" s="450" t="s">
        <v>165</v>
      </c>
      <c r="C41" s="219" t="s">
        <v>157</v>
      </c>
      <c r="D41" s="220" t="s">
        <v>157</v>
      </c>
      <c r="E41" s="221" t="s">
        <v>157</v>
      </c>
      <c r="F41" s="222">
        <v>172</v>
      </c>
      <c r="G41" s="223">
        <v>169</v>
      </c>
      <c r="H41" s="224">
        <v>341</v>
      </c>
      <c r="I41" s="223">
        <v>79</v>
      </c>
      <c r="J41" s="220">
        <v>80</v>
      </c>
      <c r="K41" s="225">
        <v>159</v>
      </c>
      <c r="L41" s="226">
        <v>251</v>
      </c>
      <c r="M41" s="227">
        <v>249</v>
      </c>
      <c r="N41" s="221">
        <v>500</v>
      </c>
    </row>
    <row r="42" spans="1:14" ht="15" customHeight="1" x14ac:dyDescent="0.25">
      <c r="A42" s="449"/>
      <c r="B42" s="450" t="s">
        <v>192</v>
      </c>
      <c r="C42" s="219">
        <v>54</v>
      </c>
      <c r="D42" s="220">
        <v>97</v>
      </c>
      <c r="E42" s="221">
        <v>151</v>
      </c>
      <c r="F42" s="222">
        <v>305</v>
      </c>
      <c r="G42" s="223">
        <v>468</v>
      </c>
      <c r="H42" s="224">
        <v>773</v>
      </c>
      <c r="I42" s="223">
        <v>34</v>
      </c>
      <c r="J42" s="220">
        <v>76</v>
      </c>
      <c r="K42" s="225">
        <v>110</v>
      </c>
      <c r="L42" s="226">
        <v>393</v>
      </c>
      <c r="M42" s="227">
        <v>641</v>
      </c>
      <c r="N42" s="221">
        <v>1034</v>
      </c>
    </row>
    <row r="43" spans="1:14" ht="15" customHeight="1" x14ac:dyDescent="0.25">
      <c r="A43" s="449" t="s">
        <v>81</v>
      </c>
      <c r="B43" s="450" t="s">
        <v>193</v>
      </c>
      <c r="C43" s="219" t="s">
        <v>157</v>
      </c>
      <c r="D43" s="220" t="s">
        <v>157</v>
      </c>
      <c r="E43" s="221" t="s">
        <v>157</v>
      </c>
      <c r="F43" s="222">
        <v>102</v>
      </c>
      <c r="G43" s="223">
        <v>93</v>
      </c>
      <c r="H43" s="224">
        <v>195</v>
      </c>
      <c r="I43" s="223">
        <v>20</v>
      </c>
      <c r="J43" s="220">
        <v>9</v>
      </c>
      <c r="K43" s="225">
        <v>29</v>
      </c>
      <c r="L43" s="226">
        <v>122</v>
      </c>
      <c r="M43" s="227">
        <v>102</v>
      </c>
      <c r="N43" s="221">
        <v>224</v>
      </c>
    </row>
    <row r="44" spans="1:14" ht="15" customHeight="1" x14ac:dyDescent="0.25">
      <c r="A44" s="449" t="s">
        <v>105</v>
      </c>
      <c r="B44" s="450" t="s">
        <v>194</v>
      </c>
      <c r="C44" s="219" t="s">
        <v>157</v>
      </c>
      <c r="D44" s="220" t="s">
        <v>157</v>
      </c>
      <c r="E44" s="221" t="s">
        <v>157</v>
      </c>
      <c r="F44" s="222">
        <v>146</v>
      </c>
      <c r="G44" s="223">
        <v>151</v>
      </c>
      <c r="H44" s="224">
        <v>297</v>
      </c>
      <c r="I44" s="223">
        <v>26</v>
      </c>
      <c r="J44" s="220">
        <v>17</v>
      </c>
      <c r="K44" s="225">
        <v>43</v>
      </c>
      <c r="L44" s="226">
        <v>172</v>
      </c>
      <c r="M44" s="227">
        <v>168</v>
      </c>
      <c r="N44" s="221">
        <v>340</v>
      </c>
    </row>
    <row r="45" spans="1:14" ht="15" customHeight="1" x14ac:dyDescent="0.25">
      <c r="A45" s="449" t="s">
        <v>111</v>
      </c>
      <c r="B45" s="450" t="s">
        <v>195</v>
      </c>
      <c r="C45" s="219" t="s">
        <v>157</v>
      </c>
      <c r="D45" s="220" t="s">
        <v>157</v>
      </c>
      <c r="E45" s="221" t="s">
        <v>157</v>
      </c>
      <c r="F45" s="222">
        <v>167</v>
      </c>
      <c r="G45" s="223">
        <v>184</v>
      </c>
      <c r="H45" s="224">
        <v>351</v>
      </c>
      <c r="I45" s="223">
        <v>43</v>
      </c>
      <c r="J45" s="220">
        <v>45</v>
      </c>
      <c r="K45" s="225">
        <v>88</v>
      </c>
      <c r="L45" s="226">
        <v>210</v>
      </c>
      <c r="M45" s="227">
        <v>229</v>
      </c>
      <c r="N45" s="221">
        <v>439</v>
      </c>
    </row>
    <row r="46" spans="1:14" ht="15" customHeight="1" x14ac:dyDescent="0.25">
      <c r="A46" s="449"/>
      <c r="B46" s="450" t="s">
        <v>196</v>
      </c>
      <c r="C46" s="219">
        <v>16</v>
      </c>
      <c r="D46" s="220">
        <v>13</v>
      </c>
      <c r="E46" s="221">
        <v>29</v>
      </c>
      <c r="F46" s="222">
        <v>120</v>
      </c>
      <c r="G46" s="223">
        <v>184</v>
      </c>
      <c r="H46" s="224">
        <v>304</v>
      </c>
      <c r="I46" s="223">
        <v>23</v>
      </c>
      <c r="J46" s="220">
        <v>20</v>
      </c>
      <c r="K46" s="225">
        <v>43</v>
      </c>
      <c r="L46" s="226">
        <v>159</v>
      </c>
      <c r="M46" s="227">
        <v>217</v>
      </c>
      <c r="N46" s="221">
        <v>376</v>
      </c>
    </row>
    <row r="47" spans="1:14" ht="15" customHeight="1" x14ac:dyDescent="0.25">
      <c r="A47" s="449" t="s">
        <v>113</v>
      </c>
      <c r="B47" s="450" t="s">
        <v>179</v>
      </c>
      <c r="C47" s="219" t="s">
        <v>157</v>
      </c>
      <c r="D47" s="220" t="s">
        <v>157</v>
      </c>
      <c r="E47" s="221" t="s">
        <v>157</v>
      </c>
      <c r="F47" s="222">
        <v>138</v>
      </c>
      <c r="G47" s="223">
        <v>130</v>
      </c>
      <c r="H47" s="224">
        <v>268</v>
      </c>
      <c r="I47" s="223">
        <v>15</v>
      </c>
      <c r="J47" s="220">
        <v>12</v>
      </c>
      <c r="K47" s="225">
        <v>27</v>
      </c>
      <c r="L47" s="226">
        <v>153</v>
      </c>
      <c r="M47" s="227">
        <v>142</v>
      </c>
      <c r="N47" s="221">
        <v>295</v>
      </c>
    </row>
    <row r="48" spans="1:14" ht="15" customHeight="1" x14ac:dyDescent="0.25">
      <c r="A48" s="449" t="s">
        <v>119</v>
      </c>
      <c r="B48" s="450" t="s">
        <v>197</v>
      </c>
      <c r="C48" s="219" t="s">
        <v>157</v>
      </c>
      <c r="D48" s="220" t="s">
        <v>157</v>
      </c>
      <c r="E48" s="221" t="s">
        <v>157</v>
      </c>
      <c r="F48" s="222">
        <v>87</v>
      </c>
      <c r="G48" s="223">
        <v>65</v>
      </c>
      <c r="H48" s="224">
        <v>152</v>
      </c>
      <c r="I48" s="223">
        <v>5</v>
      </c>
      <c r="J48" s="220" t="s">
        <v>157</v>
      </c>
      <c r="K48" s="225">
        <v>5</v>
      </c>
      <c r="L48" s="226">
        <v>92</v>
      </c>
      <c r="M48" s="227">
        <v>65</v>
      </c>
      <c r="N48" s="221">
        <v>157</v>
      </c>
    </row>
    <row r="49" spans="1:14" ht="15" customHeight="1" x14ac:dyDescent="0.25">
      <c r="A49" s="449" t="s">
        <v>120</v>
      </c>
      <c r="B49" s="450" t="s">
        <v>198</v>
      </c>
      <c r="C49" s="219" t="s">
        <v>157</v>
      </c>
      <c r="D49" s="220" t="s">
        <v>157</v>
      </c>
      <c r="E49" s="221" t="s">
        <v>157</v>
      </c>
      <c r="F49" s="222">
        <v>118</v>
      </c>
      <c r="G49" s="223">
        <v>123</v>
      </c>
      <c r="H49" s="224">
        <v>241</v>
      </c>
      <c r="I49" s="223">
        <v>7</v>
      </c>
      <c r="J49" s="220">
        <v>8</v>
      </c>
      <c r="K49" s="225">
        <v>15</v>
      </c>
      <c r="L49" s="226">
        <v>125</v>
      </c>
      <c r="M49" s="227">
        <v>131</v>
      </c>
      <c r="N49" s="221">
        <v>256</v>
      </c>
    </row>
    <row r="50" spans="1:14" ht="15" customHeight="1" x14ac:dyDescent="0.25">
      <c r="A50" s="449" t="s">
        <v>121</v>
      </c>
      <c r="B50" s="450" t="s">
        <v>199</v>
      </c>
      <c r="C50" s="219">
        <v>2</v>
      </c>
      <c r="D50" s="220">
        <v>1</v>
      </c>
      <c r="E50" s="221">
        <v>3</v>
      </c>
      <c r="F50" s="222">
        <v>185</v>
      </c>
      <c r="G50" s="223">
        <v>164</v>
      </c>
      <c r="H50" s="224">
        <v>349</v>
      </c>
      <c r="I50" s="223">
        <v>28</v>
      </c>
      <c r="J50" s="220">
        <v>22</v>
      </c>
      <c r="K50" s="225">
        <v>50</v>
      </c>
      <c r="L50" s="226">
        <v>215</v>
      </c>
      <c r="M50" s="227">
        <v>187</v>
      </c>
      <c r="N50" s="221">
        <v>402</v>
      </c>
    </row>
    <row r="51" spans="1:14" ht="15" customHeight="1" x14ac:dyDescent="0.25">
      <c r="A51" s="449"/>
      <c r="B51" s="450" t="s">
        <v>200</v>
      </c>
      <c r="C51" s="219">
        <v>2</v>
      </c>
      <c r="D51" s="220">
        <v>12</v>
      </c>
      <c r="E51" s="221">
        <v>14</v>
      </c>
      <c r="F51" s="222">
        <v>48</v>
      </c>
      <c r="G51" s="223">
        <v>113</v>
      </c>
      <c r="H51" s="224">
        <v>161</v>
      </c>
      <c r="I51" s="223">
        <v>5</v>
      </c>
      <c r="J51" s="220">
        <v>15</v>
      </c>
      <c r="K51" s="225">
        <v>20</v>
      </c>
      <c r="L51" s="226">
        <v>55</v>
      </c>
      <c r="M51" s="227">
        <v>140</v>
      </c>
      <c r="N51" s="221">
        <v>195</v>
      </c>
    </row>
    <row r="52" spans="1:14" ht="15" customHeight="1" x14ac:dyDescent="0.25">
      <c r="A52" s="449" t="s">
        <v>124</v>
      </c>
      <c r="B52" s="450" t="s">
        <v>185</v>
      </c>
      <c r="C52" s="219" t="s">
        <v>157</v>
      </c>
      <c r="D52" s="220" t="s">
        <v>157</v>
      </c>
      <c r="E52" s="221" t="s">
        <v>157</v>
      </c>
      <c r="F52" s="222">
        <v>227</v>
      </c>
      <c r="G52" s="223">
        <v>188</v>
      </c>
      <c r="H52" s="224">
        <v>415</v>
      </c>
      <c r="I52" s="223">
        <v>90</v>
      </c>
      <c r="J52" s="220">
        <v>55</v>
      </c>
      <c r="K52" s="225">
        <v>145</v>
      </c>
      <c r="L52" s="226">
        <v>317</v>
      </c>
      <c r="M52" s="227">
        <v>243</v>
      </c>
      <c r="N52" s="221">
        <v>560</v>
      </c>
    </row>
    <row r="53" spans="1:14" ht="15" customHeight="1" x14ac:dyDescent="0.25">
      <c r="A53" s="449"/>
      <c r="B53" s="450" t="s">
        <v>201</v>
      </c>
      <c r="C53" s="219" t="s">
        <v>157</v>
      </c>
      <c r="D53" s="220" t="s">
        <v>157</v>
      </c>
      <c r="E53" s="221" t="s">
        <v>157</v>
      </c>
      <c r="F53" s="222">
        <v>125</v>
      </c>
      <c r="G53" s="223">
        <v>125</v>
      </c>
      <c r="H53" s="224">
        <v>250</v>
      </c>
      <c r="I53" s="223">
        <v>40</v>
      </c>
      <c r="J53" s="220">
        <v>35</v>
      </c>
      <c r="K53" s="225">
        <v>75</v>
      </c>
      <c r="L53" s="226">
        <v>165</v>
      </c>
      <c r="M53" s="227">
        <v>160</v>
      </c>
      <c r="N53" s="221">
        <v>325</v>
      </c>
    </row>
    <row r="54" spans="1:14" ht="15" customHeight="1" x14ac:dyDescent="0.25">
      <c r="A54" s="449" t="s">
        <v>128</v>
      </c>
      <c r="B54" s="450" t="s">
        <v>202</v>
      </c>
      <c r="C54" s="219" t="s">
        <v>157</v>
      </c>
      <c r="D54" s="220" t="s">
        <v>157</v>
      </c>
      <c r="E54" s="221" t="s">
        <v>157</v>
      </c>
      <c r="F54" s="222">
        <v>296</v>
      </c>
      <c r="G54" s="223">
        <v>258</v>
      </c>
      <c r="H54" s="224">
        <v>554</v>
      </c>
      <c r="I54" s="223">
        <v>70</v>
      </c>
      <c r="J54" s="220">
        <v>61</v>
      </c>
      <c r="K54" s="225">
        <v>131</v>
      </c>
      <c r="L54" s="226">
        <v>366</v>
      </c>
      <c r="M54" s="227">
        <v>319</v>
      </c>
      <c r="N54" s="221">
        <v>685</v>
      </c>
    </row>
    <row r="55" spans="1:14" ht="15" customHeight="1" x14ac:dyDescent="0.25">
      <c r="A55" s="451"/>
      <c r="B55" s="452" t="s">
        <v>203</v>
      </c>
      <c r="C55" s="230">
        <v>133</v>
      </c>
      <c r="D55" s="231">
        <v>129</v>
      </c>
      <c r="E55" s="232">
        <v>262</v>
      </c>
      <c r="F55" s="233">
        <v>388</v>
      </c>
      <c r="G55" s="234">
        <v>278</v>
      </c>
      <c r="H55" s="235">
        <v>666</v>
      </c>
      <c r="I55" s="234">
        <v>218</v>
      </c>
      <c r="J55" s="231">
        <v>165</v>
      </c>
      <c r="K55" s="236">
        <v>383</v>
      </c>
      <c r="L55" s="237">
        <v>739</v>
      </c>
      <c r="M55" s="238">
        <v>572</v>
      </c>
      <c r="N55" s="232">
        <v>1311</v>
      </c>
    </row>
  </sheetData>
  <mergeCells count="5">
    <mergeCell ref="A6:B6"/>
    <mergeCell ref="C4:E4"/>
    <mergeCell ref="F4:H4"/>
    <mergeCell ref="I4:K4"/>
    <mergeCell ref="L4:N4"/>
  </mergeCells>
  <pageMargins left="0.08" right="0.08" top="1" bottom="1" header="0.5" footer="0.4921259845"/>
  <pageSetup orientation="portrait" horizontalDpi="300" verticalDpi="300" r:id="rId1"/>
  <headerFooter>
    <oddHeader>Régime scolaire des établissements publics - Allier_x000D_Année scolaire 2018-2019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O35"/>
  <sheetViews>
    <sheetView showGridLines="0" workbookViewId="0"/>
  </sheetViews>
  <sheetFormatPr baseColWidth="10" defaultRowHeight="15" x14ac:dyDescent="0.25"/>
  <cols>
    <col min="1" max="2" width="14.28515625" style="1" bestFit="1" customWidth="1"/>
    <col min="3" max="4" width="3.85546875" style="1" bestFit="1" customWidth="1"/>
    <col min="5" max="5" width="4.7109375" style="1" bestFit="1" customWidth="1"/>
    <col min="6" max="7" width="4.85546875" style="1" bestFit="1" customWidth="1"/>
    <col min="8" max="8" width="5.140625" style="1" bestFit="1" customWidth="1"/>
    <col min="9" max="10" width="3.85546875" style="1" bestFit="1" customWidth="1"/>
    <col min="11" max="11" width="4.42578125" style="1" bestFit="1" customWidth="1"/>
    <col min="12" max="12" width="4.7109375" style="1" bestFit="1" customWidth="1"/>
    <col min="13" max="13" width="4.85546875" style="1" bestFit="1" customWidth="1"/>
    <col min="14" max="14" width="5.42578125" style="1" bestFit="1" customWidth="1"/>
    <col min="15" max="16384" width="11.42578125" style="1"/>
  </cols>
  <sheetData>
    <row r="1" spans="1:15" s="72" customFormat="1" ht="18" x14ac:dyDescent="0.25">
      <c r="A1" s="68" t="s">
        <v>457</v>
      </c>
      <c r="B1" s="69"/>
      <c r="C1" s="70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</row>
    <row r="2" spans="1:15" s="72" customFormat="1" ht="15.75" x14ac:dyDescent="0.25">
      <c r="A2" s="7" t="s">
        <v>518</v>
      </c>
      <c r="B2" s="69"/>
      <c r="C2" s="70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</row>
    <row r="3" spans="1:15" s="72" customFormat="1" x14ac:dyDescent="0.25">
      <c r="A3" s="73"/>
      <c r="B3" s="73"/>
      <c r="C3" s="74"/>
    </row>
    <row r="4" spans="1:15" x14ac:dyDescent="0.25">
      <c r="A4" s="445" t="s">
        <v>129</v>
      </c>
      <c r="B4" s="446"/>
      <c r="C4" s="646" t="s">
        <v>0</v>
      </c>
      <c r="D4" s="647"/>
      <c r="E4" s="648"/>
      <c r="F4" s="646" t="s">
        <v>143</v>
      </c>
      <c r="G4" s="647"/>
      <c r="H4" s="648"/>
      <c r="I4" s="646" t="s">
        <v>2</v>
      </c>
      <c r="J4" s="647"/>
      <c r="K4" s="648"/>
      <c r="L4" s="646" t="s">
        <v>3</v>
      </c>
      <c r="M4" s="647"/>
      <c r="N4" s="648"/>
    </row>
    <row r="5" spans="1:15" ht="34.5" x14ac:dyDescent="0.25">
      <c r="A5" s="447"/>
      <c r="B5" s="448"/>
      <c r="C5" s="486" t="s">
        <v>155</v>
      </c>
      <c r="D5" s="487" t="s">
        <v>156</v>
      </c>
      <c r="E5" s="488" t="s">
        <v>3</v>
      </c>
      <c r="F5" s="489" t="s">
        <v>155</v>
      </c>
      <c r="G5" s="490" t="s">
        <v>156</v>
      </c>
      <c r="H5" s="491" t="s">
        <v>3</v>
      </c>
      <c r="I5" s="490" t="s">
        <v>155</v>
      </c>
      <c r="J5" s="487" t="s">
        <v>156</v>
      </c>
      <c r="K5" s="492" t="s">
        <v>3</v>
      </c>
      <c r="L5" s="490" t="s">
        <v>155</v>
      </c>
      <c r="M5" s="487" t="s">
        <v>156</v>
      </c>
      <c r="N5" s="488" t="s">
        <v>3</v>
      </c>
    </row>
    <row r="6" spans="1:15" x14ac:dyDescent="0.25">
      <c r="A6" s="649" t="s">
        <v>204</v>
      </c>
      <c r="B6" s="650"/>
      <c r="C6" s="423">
        <v>461</v>
      </c>
      <c r="D6" s="426">
        <v>476</v>
      </c>
      <c r="E6" s="424">
        <v>937</v>
      </c>
      <c r="F6" s="425">
        <v>3194</v>
      </c>
      <c r="G6" s="426">
        <v>3167</v>
      </c>
      <c r="H6" s="424">
        <v>6361</v>
      </c>
      <c r="I6" s="425">
        <v>509</v>
      </c>
      <c r="J6" s="426">
        <v>488</v>
      </c>
      <c r="K6" s="427">
        <v>997</v>
      </c>
      <c r="L6" s="425">
        <v>4164</v>
      </c>
      <c r="M6" s="426">
        <v>4131</v>
      </c>
      <c r="N6" s="426">
        <v>8295</v>
      </c>
    </row>
    <row r="7" spans="1:15" ht="16.5" x14ac:dyDescent="0.25">
      <c r="A7" s="449" t="s">
        <v>6</v>
      </c>
      <c r="B7" s="450" t="s">
        <v>205</v>
      </c>
      <c r="C7" s="511" t="s">
        <v>157</v>
      </c>
      <c r="D7" s="512" t="s">
        <v>157</v>
      </c>
      <c r="E7" s="513" t="s">
        <v>157</v>
      </c>
      <c r="F7" s="514">
        <v>36</v>
      </c>
      <c r="G7" s="515">
        <v>19</v>
      </c>
      <c r="H7" s="516">
        <v>55</v>
      </c>
      <c r="I7" s="515">
        <v>5</v>
      </c>
      <c r="J7" s="512">
        <v>1</v>
      </c>
      <c r="K7" s="517">
        <v>6</v>
      </c>
      <c r="L7" s="518">
        <v>41</v>
      </c>
      <c r="M7" s="519">
        <v>20</v>
      </c>
      <c r="N7" s="513">
        <v>61</v>
      </c>
    </row>
    <row r="8" spans="1:15" ht="16.5" x14ac:dyDescent="0.25">
      <c r="A8" s="449" t="s">
        <v>12</v>
      </c>
      <c r="B8" s="450" t="s">
        <v>206</v>
      </c>
      <c r="C8" s="511" t="s">
        <v>157</v>
      </c>
      <c r="D8" s="512" t="s">
        <v>157</v>
      </c>
      <c r="E8" s="513" t="s">
        <v>157</v>
      </c>
      <c r="F8" s="514">
        <v>148</v>
      </c>
      <c r="G8" s="515">
        <v>166</v>
      </c>
      <c r="H8" s="516">
        <v>314</v>
      </c>
      <c r="I8" s="515">
        <v>29</v>
      </c>
      <c r="J8" s="512">
        <v>33</v>
      </c>
      <c r="K8" s="517">
        <v>62</v>
      </c>
      <c r="L8" s="518">
        <v>177</v>
      </c>
      <c r="M8" s="519">
        <v>199</v>
      </c>
      <c r="N8" s="513">
        <v>376</v>
      </c>
    </row>
    <row r="9" spans="1:15" x14ac:dyDescent="0.25">
      <c r="A9" s="449"/>
      <c r="B9" s="450" t="s">
        <v>185</v>
      </c>
      <c r="C9" s="511">
        <v>7</v>
      </c>
      <c r="D9" s="512">
        <v>6</v>
      </c>
      <c r="E9" s="513">
        <v>13</v>
      </c>
      <c r="F9" s="514">
        <v>204</v>
      </c>
      <c r="G9" s="515">
        <v>224</v>
      </c>
      <c r="H9" s="516">
        <v>428</v>
      </c>
      <c r="I9" s="515">
        <v>33</v>
      </c>
      <c r="J9" s="512">
        <v>32</v>
      </c>
      <c r="K9" s="517">
        <v>65</v>
      </c>
      <c r="L9" s="518">
        <v>244</v>
      </c>
      <c r="M9" s="519">
        <v>262</v>
      </c>
      <c r="N9" s="513">
        <v>506</v>
      </c>
    </row>
    <row r="10" spans="1:15" x14ac:dyDescent="0.25">
      <c r="A10" s="449"/>
      <c r="B10" s="450" t="s">
        <v>207</v>
      </c>
      <c r="C10" s="511">
        <v>1</v>
      </c>
      <c r="D10" s="512" t="s">
        <v>157</v>
      </c>
      <c r="E10" s="513">
        <v>1</v>
      </c>
      <c r="F10" s="514">
        <v>205</v>
      </c>
      <c r="G10" s="515">
        <v>204</v>
      </c>
      <c r="H10" s="516">
        <v>409</v>
      </c>
      <c r="I10" s="515">
        <v>40</v>
      </c>
      <c r="J10" s="512">
        <v>56</v>
      </c>
      <c r="K10" s="517">
        <v>96</v>
      </c>
      <c r="L10" s="518">
        <v>246</v>
      </c>
      <c r="M10" s="519">
        <v>260</v>
      </c>
      <c r="N10" s="513">
        <v>506</v>
      </c>
    </row>
    <row r="11" spans="1:15" x14ac:dyDescent="0.25">
      <c r="A11" s="449"/>
      <c r="B11" s="450" t="s">
        <v>208</v>
      </c>
      <c r="C11" s="511">
        <v>2</v>
      </c>
      <c r="D11" s="512">
        <v>1</v>
      </c>
      <c r="E11" s="513">
        <v>3</v>
      </c>
      <c r="F11" s="514">
        <v>249</v>
      </c>
      <c r="G11" s="515">
        <v>198</v>
      </c>
      <c r="H11" s="516">
        <v>447</v>
      </c>
      <c r="I11" s="515">
        <v>59</v>
      </c>
      <c r="J11" s="512">
        <v>49</v>
      </c>
      <c r="K11" s="517">
        <v>108</v>
      </c>
      <c r="L11" s="518">
        <v>310</v>
      </c>
      <c r="M11" s="519">
        <v>248</v>
      </c>
      <c r="N11" s="513">
        <v>558</v>
      </c>
    </row>
    <row r="12" spans="1:15" x14ac:dyDescent="0.25">
      <c r="A12" s="449"/>
      <c r="B12" s="450" t="s">
        <v>209</v>
      </c>
      <c r="C12" s="511">
        <v>19</v>
      </c>
      <c r="D12" s="512">
        <v>7</v>
      </c>
      <c r="E12" s="513">
        <v>26</v>
      </c>
      <c r="F12" s="514">
        <v>39</v>
      </c>
      <c r="G12" s="515">
        <v>16</v>
      </c>
      <c r="H12" s="516">
        <v>55</v>
      </c>
      <c r="I12" s="515">
        <v>4</v>
      </c>
      <c r="J12" s="512">
        <v>1</v>
      </c>
      <c r="K12" s="517">
        <v>5</v>
      </c>
      <c r="L12" s="518">
        <v>62</v>
      </c>
      <c r="M12" s="519">
        <v>24</v>
      </c>
      <c r="N12" s="513">
        <v>86</v>
      </c>
    </row>
    <row r="13" spans="1:15" x14ac:dyDescent="0.25">
      <c r="A13" s="449"/>
      <c r="B13" s="450" t="s">
        <v>210</v>
      </c>
      <c r="C13" s="511">
        <v>42</v>
      </c>
      <c r="D13" s="512">
        <v>105</v>
      </c>
      <c r="E13" s="513">
        <v>147</v>
      </c>
      <c r="F13" s="514">
        <v>94</v>
      </c>
      <c r="G13" s="515">
        <v>166</v>
      </c>
      <c r="H13" s="516">
        <v>260</v>
      </c>
      <c r="I13" s="515">
        <v>5</v>
      </c>
      <c r="J13" s="512">
        <v>14</v>
      </c>
      <c r="K13" s="517">
        <v>19</v>
      </c>
      <c r="L13" s="518">
        <v>141</v>
      </c>
      <c r="M13" s="519">
        <v>285</v>
      </c>
      <c r="N13" s="513">
        <v>426</v>
      </c>
    </row>
    <row r="14" spans="1:15" x14ac:dyDescent="0.25">
      <c r="A14" s="449"/>
      <c r="B14" s="450" t="s">
        <v>211</v>
      </c>
      <c r="C14" s="511">
        <v>36</v>
      </c>
      <c r="D14" s="512">
        <v>88</v>
      </c>
      <c r="E14" s="513">
        <v>124</v>
      </c>
      <c r="F14" s="514">
        <v>222</v>
      </c>
      <c r="G14" s="515">
        <v>338</v>
      </c>
      <c r="H14" s="516">
        <v>560</v>
      </c>
      <c r="I14" s="515">
        <v>17</v>
      </c>
      <c r="J14" s="512">
        <v>39</v>
      </c>
      <c r="K14" s="517">
        <v>56</v>
      </c>
      <c r="L14" s="518">
        <v>275</v>
      </c>
      <c r="M14" s="519">
        <v>465</v>
      </c>
      <c r="N14" s="513">
        <v>740</v>
      </c>
    </row>
    <row r="15" spans="1:15" ht="16.5" x14ac:dyDescent="0.25">
      <c r="A15" s="449"/>
      <c r="B15" s="450" t="s">
        <v>212</v>
      </c>
      <c r="C15" s="511">
        <v>135</v>
      </c>
      <c r="D15" s="512">
        <v>87</v>
      </c>
      <c r="E15" s="513">
        <v>222</v>
      </c>
      <c r="F15" s="514">
        <v>500</v>
      </c>
      <c r="G15" s="515">
        <v>231</v>
      </c>
      <c r="H15" s="516">
        <v>731</v>
      </c>
      <c r="I15" s="515">
        <v>89</v>
      </c>
      <c r="J15" s="512">
        <v>43</v>
      </c>
      <c r="K15" s="517">
        <v>132</v>
      </c>
      <c r="L15" s="518">
        <v>724</v>
      </c>
      <c r="M15" s="519">
        <v>361</v>
      </c>
      <c r="N15" s="513">
        <v>1085</v>
      </c>
    </row>
    <row r="16" spans="1:15" x14ac:dyDescent="0.25">
      <c r="A16" s="449" t="s">
        <v>29</v>
      </c>
      <c r="B16" s="450" t="s">
        <v>213</v>
      </c>
      <c r="C16" s="511" t="s">
        <v>157</v>
      </c>
      <c r="D16" s="512" t="s">
        <v>157</v>
      </c>
      <c r="E16" s="513" t="s">
        <v>157</v>
      </c>
      <c r="F16" s="514">
        <v>44</v>
      </c>
      <c r="G16" s="515">
        <v>45</v>
      </c>
      <c r="H16" s="516">
        <v>89</v>
      </c>
      <c r="I16" s="515">
        <v>2</v>
      </c>
      <c r="J16" s="512">
        <v>3</v>
      </c>
      <c r="K16" s="517">
        <v>5</v>
      </c>
      <c r="L16" s="518">
        <v>46</v>
      </c>
      <c r="M16" s="519">
        <v>48</v>
      </c>
      <c r="N16" s="513">
        <v>94</v>
      </c>
    </row>
    <row r="17" spans="1:14" ht="16.5" x14ac:dyDescent="0.25">
      <c r="A17" s="449" t="s">
        <v>32</v>
      </c>
      <c r="B17" s="450" t="s">
        <v>214</v>
      </c>
      <c r="C17" s="511">
        <v>4</v>
      </c>
      <c r="D17" s="512">
        <v>2</v>
      </c>
      <c r="E17" s="513">
        <v>6</v>
      </c>
      <c r="F17" s="514">
        <v>20</v>
      </c>
      <c r="G17" s="515">
        <v>18</v>
      </c>
      <c r="H17" s="516">
        <v>38</v>
      </c>
      <c r="I17" s="515">
        <v>5</v>
      </c>
      <c r="J17" s="512">
        <v>10</v>
      </c>
      <c r="K17" s="517">
        <v>15</v>
      </c>
      <c r="L17" s="518">
        <v>29</v>
      </c>
      <c r="M17" s="519">
        <v>30</v>
      </c>
      <c r="N17" s="513">
        <v>59</v>
      </c>
    </row>
    <row r="18" spans="1:14" x14ac:dyDescent="0.25">
      <c r="A18" s="449" t="s">
        <v>57</v>
      </c>
      <c r="B18" s="450" t="s">
        <v>215</v>
      </c>
      <c r="C18" s="511" t="s">
        <v>157</v>
      </c>
      <c r="D18" s="512" t="s">
        <v>157</v>
      </c>
      <c r="E18" s="513" t="s">
        <v>157</v>
      </c>
      <c r="F18" s="514">
        <v>71</v>
      </c>
      <c r="G18" s="515">
        <v>82</v>
      </c>
      <c r="H18" s="516">
        <v>153</v>
      </c>
      <c r="I18" s="515">
        <v>2</v>
      </c>
      <c r="J18" s="512">
        <v>2</v>
      </c>
      <c r="K18" s="517">
        <v>4</v>
      </c>
      <c r="L18" s="518">
        <v>73</v>
      </c>
      <c r="M18" s="519">
        <v>84</v>
      </c>
      <c r="N18" s="513">
        <v>157</v>
      </c>
    </row>
    <row r="19" spans="1:14" x14ac:dyDescent="0.25">
      <c r="A19" s="449" t="s">
        <v>71</v>
      </c>
      <c r="B19" s="450" t="s">
        <v>216</v>
      </c>
      <c r="C19" s="511">
        <v>8</v>
      </c>
      <c r="D19" s="512">
        <v>7</v>
      </c>
      <c r="E19" s="513">
        <v>15</v>
      </c>
      <c r="F19" s="514">
        <v>45</v>
      </c>
      <c r="G19" s="515">
        <v>40</v>
      </c>
      <c r="H19" s="516">
        <v>85</v>
      </c>
      <c r="I19" s="515">
        <v>11</v>
      </c>
      <c r="J19" s="512">
        <v>10</v>
      </c>
      <c r="K19" s="517">
        <v>21</v>
      </c>
      <c r="L19" s="518">
        <v>64</v>
      </c>
      <c r="M19" s="519">
        <v>57</v>
      </c>
      <c r="N19" s="513">
        <v>121</v>
      </c>
    </row>
    <row r="20" spans="1:14" x14ac:dyDescent="0.25">
      <c r="A20" s="449" t="s">
        <v>72</v>
      </c>
      <c r="B20" s="450" t="s">
        <v>217</v>
      </c>
      <c r="C20" s="511">
        <v>16</v>
      </c>
      <c r="D20" s="512">
        <v>6</v>
      </c>
      <c r="E20" s="513">
        <v>22</v>
      </c>
      <c r="F20" s="514">
        <v>103</v>
      </c>
      <c r="G20" s="515">
        <v>108</v>
      </c>
      <c r="H20" s="516">
        <v>211</v>
      </c>
      <c r="I20" s="515">
        <v>34</v>
      </c>
      <c r="J20" s="512">
        <v>25</v>
      </c>
      <c r="K20" s="517">
        <v>59</v>
      </c>
      <c r="L20" s="518">
        <v>153</v>
      </c>
      <c r="M20" s="519">
        <v>139</v>
      </c>
      <c r="N20" s="513">
        <v>292</v>
      </c>
    </row>
    <row r="21" spans="1:14" x14ac:dyDescent="0.25">
      <c r="A21" s="449"/>
      <c r="B21" s="450" t="s">
        <v>218</v>
      </c>
      <c r="C21" s="511">
        <v>39</v>
      </c>
      <c r="D21" s="512">
        <v>43</v>
      </c>
      <c r="E21" s="513">
        <v>82</v>
      </c>
      <c r="F21" s="514">
        <v>52</v>
      </c>
      <c r="G21" s="515">
        <v>89</v>
      </c>
      <c r="H21" s="516">
        <v>141</v>
      </c>
      <c r="I21" s="515">
        <v>31</v>
      </c>
      <c r="J21" s="512">
        <v>27</v>
      </c>
      <c r="K21" s="517">
        <v>58</v>
      </c>
      <c r="L21" s="518">
        <v>122</v>
      </c>
      <c r="M21" s="519">
        <v>159</v>
      </c>
      <c r="N21" s="513">
        <v>281</v>
      </c>
    </row>
    <row r="22" spans="1:14" ht="16.5" x14ac:dyDescent="0.25">
      <c r="A22" s="449" t="s">
        <v>73</v>
      </c>
      <c r="B22" s="450" t="s">
        <v>219</v>
      </c>
      <c r="C22" s="511" t="s">
        <v>157</v>
      </c>
      <c r="D22" s="512" t="s">
        <v>157</v>
      </c>
      <c r="E22" s="513" t="s">
        <v>157</v>
      </c>
      <c r="F22" s="514">
        <v>100</v>
      </c>
      <c r="G22" s="515">
        <v>81</v>
      </c>
      <c r="H22" s="516">
        <v>181</v>
      </c>
      <c r="I22" s="515">
        <v>9</v>
      </c>
      <c r="J22" s="512">
        <v>12</v>
      </c>
      <c r="K22" s="517">
        <v>21</v>
      </c>
      <c r="L22" s="518">
        <v>109</v>
      </c>
      <c r="M22" s="519">
        <v>93</v>
      </c>
      <c r="N22" s="513">
        <v>202</v>
      </c>
    </row>
    <row r="23" spans="1:14" ht="16.5" x14ac:dyDescent="0.25">
      <c r="A23" s="449" t="s">
        <v>77</v>
      </c>
      <c r="B23" s="450" t="s">
        <v>220</v>
      </c>
      <c r="C23" s="511" t="s">
        <v>157</v>
      </c>
      <c r="D23" s="512" t="s">
        <v>157</v>
      </c>
      <c r="E23" s="513" t="s">
        <v>157</v>
      </c>
      <c r="F23" s="514">
        <v>75</v>
      </c>
      <c r="G23" s="515">
        <v>76</v>
      </c>
      <c r="H23" s="516">
        <v>151</v>
      </c>
      <c r="I23" s="515">
        <v>2</v>
      </c>
      <c r="J23" s="512">
        <v>3</v>
      </c>
      <c r="K23" s="517">
        <v>5</v>
      </c>
      <c r="L23" s="518">
        <v>77</v>
      </c>
      <c r="M23" s="519">
        <v>79</v>
      </c>
      <c r="N23" s="513">
        <v>156</v>
      </c>
    </row>
    <row r="24" spans="1:14" ht="16.5" x14ac:dyDescent="0.25">
      <c r="A24" s="449" t="s">
        <v>79</v>
      </c>
      <c r="B24" s="450" t="s">
        <v>214</v>
      </c>
      <c r="C24" s="511" t="s">
        <v>157</v>
      </c>
      <c r="D24" s="512" t="s">
        <v>157</v>
      </c>
      <c r="E24" s="513" t="s">
        <v>157</v>
      </c>
      <c r="F24" s="514">
        <v>43</v>
      </c>
      <c r="G24" s="515">
        <v>58</v>
      </c>
      <c r="H24" s="516">
        <v>101</v>
      </c>
      <c r="I24" s="515">
        <v>10</v>
      </c>
      <c r="J24" s="512">
        <v>11</v>
      </c>
      <c r="K24" s="517">
        <v>21</v>
      </c>
      <c r="L24" s="518">
        <v>53</v>
      </c>
      <c r="M24" s="519">
        <v>69</v>
      </c>
      <c r="N24" s="513">
        <v>122</v>
      </c>
    </row>
    <row r="25" spans="1:14" x14ac:dyDescent="0.25">
      <c r="A25" s="449"/>
      <c r="B25" s="450" t="s">
        <v>221</v>
      </c>
      <c r="C25" s="511">
        <v>71</v>
      </c>
      <c r="D25" s="512">
        <v>4</v>
      </c>
      <c r="E25" s="513">
        <v>75</v>
      </c>
      <c r="F25" s="514">
        <v>10</v>
      </c>
      <c r="G25" s="515">
        <v>6</v>
      </c>
      <c r="H25" s="516">
        <v>16</v>
      </c>
      <c r="I25" s="515">
        <v>5</v>
      </c>
      <c r="J25" s="512">
        <v>1</v>
      </c>
      <c r="K25" s="517">
        <v>6</v>
      </c>
      <c r="L25" s="518">
        <v>86</v>
      </c>
      <c r="M25" s="519">
        <v>11</v>
      </c>
      <c r="N25" s="513">
        <v>97</v>
      </c>
    </row>
    <row r="26" spans="1:14" ht="16.5" x14ac:dyDescent="0.25">
      <c r="A26" s="449" t="s">
        <v>86</v>
      </c>
      <c r="B26" s="450" t="s">
        <v>222</v>
      </c>
      <c r="C26" s="511">
        <v>5</v>
      </c>
      <c r="D26" s="512">
        <v>1</v>
      </c>
      <c r="E26" s="513">
        <v>6</v>
      </c>
      <c r="F26" s="514">
        <v>12</v>
      </c>
      <c r="G26" s="515">
        <v>14</v>
      </c>
      <c r="H26" s="516">
        <v>26</v>
      </c>
      <c r="I26" s="515">
        <v>14</v>
      </c>
      <c r="J26" s="512">
        <v>7</v>
      </c>
      <c r="K26" s="517">
        <v>21</v>
      </c>
      <c r="L26" s="518">
        <v>31</v>
      </c>
      <c r="M26" s="519">
        <v>22</v>
      </c>
      <c r="N26" s="513">
        <v>53</v>
      </c>
    </row>
    <row r="27" spans="1:14" ht="16.5" x14ac:dyDescent="0.25">
      <c r="A27" s="449" t="s">
        <v>88</v>
      </c>
      <c r="B27" s="450" t="s">
        <v>223</v>
      </c>
      <c r="C27" s="511" t="s">
        <v>157</v>
      </c>
      <c r="D27" s="512" t="s">
        <v>157</v>
      </c>
      <c r="E27" s="513" t="s">
        <v>157</v>
      </c>
      <c r="F27" s="514">
        <v>42</v>
      </c>
      <c r="G27" s="515">
        <v>27</v>
      </c>
      <c r="H27" s="516">
        <v>69</v>
      </c>
      <c r="I27" s="515">
        <v>3</v>
      </c>
      <c r="J27" s="512">
        <v>6</v>
      </c>
      <c r="K27" s="517">
        <v>9</v>
      </c>
      <c r="L27" s="518">
        <v>45</v>
      </c>
      <c r="M27" s="519">
        <v>33</v>
      </c>
      <c r="N27" s="513">
        <v>78</v>
      </c>
    </row>
    <row r="28" spans="1:14" ht="16.5" x14ac:dyDescent="0.25">
      <c r="A28" s="449" t="s">
        <v>95</v>
      </c>
      <c r="B28" s="450" t="s">
        <v>224</v>
      </c>
      <c r="C28" s="511">
        <v>3</v>
      </c>
      <c r="D28" s="512">
        <v>2</v>
      </c>
      <c r="E28" s="513">
        <v>5</v>
      </c>
      <c r="F28" s="514">
        <v>43</v>
      </c>
      <c r="G28" s="515">
        <v>37</v>
      </c>
      <c r="H28" s="516">
        <v>80</v>
      </c>
      <c r="I28" s="515">
        <v>14</v>
      </c>
      <c r="J28" s="512">
        <v>6</v>
      </c>
      <c r="K28" s="517">
        <v>20</v>
      </c>
      <c r="L28" s="518">
        <v>60</v>
      </c>
      <c r="M28" s="519">
        <v>45</v>
      </c>
      <c r="N28" s="513">
        <v>105</v>
      </c>
    </row>
    <row r="29" spans="1:14" x14ac:dyDescent="0.25">
      <c r="A29" s="449" t="s">
        <v>100</v>
      </c>
      <c r="B29" s="450" t="s">
        <v>225</v>
      </c>
      <c r="C29" s="511" t="s">
        <v>157</v>
      </c>
      <c r="D29" s="512" t="s">
        <v>157</v>
      </c>
      <c r="E29" s="513" t="s">
        <v>157</v>
      </c>
      <c r="F29" s="514">
        <v>80</v>
      </c>
      <c r="G29" s="515">
        <v>75</v>
      </c>
      <c r="H29" s="516">
        <v>155</v>
      </c>
      <c r="I29" s="515">
        <v>3</v>
      </c>
      <c r="J29" s="512">
        <v>5</v>
      </c>
      <c r="K29" s="517">
        <v>8</v>
      </c>
      <c r="L29" s="518">
        <v>83</v>
      </c>
      <c r="M29" s="519">
        <v>80</v>
      </c>
      <c r="N29" s="513">
        <v>163</v>
      </c>
    </row>
    <row r="30" spans="1:14" x14ac:dyDescent="0.25">
      <c r="A30" s="449" t="s">
        <v>104</v>
      </c>
      <c r="B30" s="450" t="s">
        <v>226</v>
      </c>
      <c r="C30" s="511">
        <v>7</v>
      </c>
      <c r="D30" s="512">
        <v>9</v>
      </c>
      <c r="E30" s="513">
        <v>16</v>
      </c>
      <c r="F30" s="514">
        <v>174</v>
      </c>
      <c r="G30" s="515">
        <v>178</v>
      </c>
      <c r="H30" s="516">
        <v>352</v>
      </c>
      <c r="I30" s="515">
        <v>12</v>
      </c>
      <c r="J30" s="512">
        <v>24</v>
      </c>
      <c r="K30" s="517">
        <v>36</v>
      </c>
      <c r="L30" s="518">
        <v>193</v>
      </c>
      <c r="M30" s="519">
        <v>211</v>
      </c>
      <c r="N30" s="513">
        <v>404</v>
      </c>
    </row>
    <row r="31" spans="1:14" x14ac:dyDescent="0.25">
      <c r="A31" s="449"/>
      <c r="B31" s="450" t="s">
        <v>227</v>
      </c>
      <c r="C31" s="511" t="s">
        <v>157</v>
      </c>
      <c r="D31" s="512" t="s">
        <v>157</v>
      </c>
      <c r="E31" s="513" t="s">
        <v>157</v>
      </c>
      <c r="F31" s="514">
        <v>112</v>
      </c>
      <c r="G31" s="515">
        <v>128</v>
      </c>
      <c r="H31" s="516">
        <v>240</v>
      </c>
      <c r="I31" s="515">
        <v>14</v>
      </c>
      <c r="J31" s="512">
        <v>21</v>
      </c>
      <c r="K31" s="517">
        <v>35</v>
      </c>
      <c r="L31" s="518">
        <v>126</v>
      </c>
      <c r="M31" s="519">
        <v>149</v>
      </c>
      <c r="N31" s="513">
        <v>275</v>
      </c>
    </row>
    <row r="32" spans="1:14" ht="16.5" x14ac:dyDescent="0.25">
      <c r="A32" s="449"/>
      <c r="B32" s="450" t="s">
        <v>228</v>
      </c>
      <c r="C32" s="511">
        <v>61</v>
      </c>
      <c r="D32" s="512">
        <v>105</v>
      </c>
      <c r="E32" s="513">
        <v>166</v>
      </c>
      <c r="F32" s="514">
        <v>178</v>
      </c>
      <c r="G32" s="515">
        <v>216</v>
      </c>
      <c r="H32" s="516">
        <v>394</v>
      </c>
      <c r="I32" s="515">
        <v>26</v>
      </c>
      <c r="J32" s="512">
        <v>19</v>
      </c>
      <c r="K32" s="517">
        <v>45</v>
      </c>
      <c r="L32" s="518">
        <v>265</v>
      </c>
      <c r="M32" s="519">
        <v>340</v>
      </c>
      <c r="N32" s="513">
        <v>605</v>
      </c>
    </row>
    <row r="33" spans="1:14" ht="16.5" x14ac:dyDescent="0.25">
      <c r="A33" s="449" t="s">
        <v>110</v>
      </c>
      <c r="B33" s="450" t="s">
        <v>229</v>
      </c>
      <c r="C33" s="511">
        <v>5</v>
      </c>
      <c r="D33" s="512">
        <v>3</v>
      </c>
      <c r="E33" s="513">
        <v>8</v>
      </c>
      <c r="F33" s="514">
        <v>111</v>
      </c>
      <c r="G33" s="515">
        <v>128</v>
      </c>
      <c r="H33" s="516">
        <v>239</v>
      </c>
      <c r="I33" s="515">
        <v>12</v>
      </c>
      <c r="J33" s="512">
        <v>12</v>
      </c>
      <c r="K33" s="517">
        <v>24</v>
      </c>
      <c r="L33" s="518">
        <v>128</v>
      </c>
      <c r="M33" s="519">
        <v>143</v>
      </c>
      <c r="N33" s="513">
        <v>271</v>
      </c>
    </row>
    <row r="34" spans="1:14" ht="16.5" x14ac:dyDescent="0.25">
      <c r="A34" s="449" t="s">
        <v>123</v>
      </c>
      <c r="B34" s="450" t="s">
        <v>194</v>
      </c>
      <c r="C34" s="511" t="s">
        <v>157</v>
      </c>
      <c r="D34" s="512" t="s">
        <v>157</v>
      </c>
      <c r="E34" s="513" t="s">
        <v>157</v>
      </c>
      <c r="F34" s="514">
        <v>75</v>
      </c>
      <c r="G34" s="515">
        <v>87</v>
      </c>
      <c r="H34" s="516">
        <v>162</v>
      </c>
      <c r="I34" s="515">
        <v>13</v>
      </c>
      <c r="J34" s="512">
        <v>10</v>
      </c>
      <c r="K34" s="517">
        <v>23</v>
      </c>
      <c r="L34" s="518">
        <v>88</v>
      </c>
      <c r="M34" s="519">
        <v>97</v>
      </c>
      <c r="N34" s="513">
        <v>185</v>
      </c>
    </row>
    <row r="35" spans="1:14" ht="16.5" x14ac:dyDescent="0.25">
      <c r="A35" s="451" t="s">
        <v>126</v>
      </c>
      <c r="B35" s="452" t="s">
        <v>230</v>
      </c>
      <c r="C35" s="520" t="s">
        <v>157</v>
      </c>
      <c r="D35" s="521" t="s">
        <v>157</v>
      </c>
      <c r="E35" s="522" t="s">
        <v>157</v>
      </c>
      <c r="F35" s="523">
        <v>107</v>
      </c>
      <c r="G35" s="524">
        <v>112</v>
      </c>
      <c r="H35" s="525">
        <v>219</v>
      </c>
      <c r="I35" s="524">
        <v>6</v>
      </c>
      <c r="J35" s="521">
        <v>6</v>
      </c>
      <c r="K35" s="526">
        <v>12</v>
      </c>
      <c r="L35" s="527">
        <v>113</v>
      </c>
      <c r="M35" s="528">
        <v>118</v>
      </c>
      <c r="N35" s="522">
        <v>231</v>
      </c>
    </row>
  </sheetData>
  <mergeCells count="5">
    <mergeCell ref="C4:E4"/>
    <mergeCell ref="F4:H4"/>
    <mergeCell ref="I4:K4"/>
    <mergeCell ref="L4:N4"/>
    <mergeCell ref="A6:B6"/>
  </mergeCells>
  <pageMargins left="0.08" right="0.08" top="1" bottom="1" header="0.5" footer="0.4921259845"/>
  <pageSetup orientation="portrait" horizontalDpi="300" verticalDpi="300"/>
  <headerFooter>
    <oddHeader>Régime scolaire des établissements publics - Cantal_x000D_Année scolaire 2018-2019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N36"/>
  <sheetViews>
    <sheetView showGridLines="0" workbookViewId="0"/>
  </sheetViews>
  <sheetFormatPr baseColWidth="10" defaultRowHeight="15" x14ac:dyDescent="0.25"/>
  <cols>
    <col min="1" max="2" width="14.28515625" style="1" bestFit="1" customWidth="1"/>
    <col min="3" max="3" width="3.85546875" style="1" bestFit="1" customWidth="1"/>
    <col min="4" max="4" width="3.5703125" style="1" bestFit="1" customWidth="1"/>
    <col min="5" max="5" width="4.42578125" style="1" bestFit="1" customWidth="1"/>
    <col min="6" max="8" width="5.140625" style="1" bestFit="1" customWidth="1"/>
    <col min="9" max="10" width="3.85546875" style="1" bestFit="1" customWidth="1"/>
    <col min="11" max="11" width="4.85546875" style="1" bestFit="1" customWidth="1"/>
    <col min="12" max="13" width="5.140625" style="1" bestFit="1" customWidth="1"/>
    <col min="14" max="14" width="5.7109375" style="1" bestFit="1" customWidth="1"/>
    <col min="15" max="16384" width="11.42578125" style="1"/>
  </cols>
  <sheetData>
    <row r="1" spans="1:14" s="72" customFormat="1" ht="18" x14ac:dyDescent="0.25">
      <c r="A1" s="68" t="s">
        <v>458</v>
      </c>
      <c r="B1" s="75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</row>
    <row r="2" spans="1:14" s="72" customFormat="1" ht="15.75" x14ac:dyDescent="0.25">
      <c r="A2" s="7" t="s">
        <v>518</v>
      </c>
      <c r="B2" s="75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</row>
    <row r="3" spans="1:14" s="72" customFormat="1" x14ac:dyDescent="0.25">
      <c r="A3" s="73"/>
      <c r="B3" s="76"/>
    </row>
    <row r="4" spans="1:14" x14ac:dyDescent="0.25">
      <c r="A4" s="445" t="s">
        <v>129</v>
      </c>
      <c r="B4" s="446"/>
      <c r="C4" s="646" t="s">
        <v>0</v>
      </c>
      <c r="D4" s="647"/>
      <c r="E4" s="648"/>
      <c r="F4" s="646" t="s">
        <v>143</v>
      </c>
      <c r="G4" s="647"/>
      <c r="H4" s="648"/>
      <c r="I4" s="646" t="s">
        <v>2</v>
      </c>
      <c r="J4" s="647"/>
      <c r="K4" s="648"/>
      <c r="L4" s="646" t="s">
        <v>3</v>
      </c>
      <c r="M4" s="647"/>
      <c r="N4" s="648"/>
    </row>
    <row r="5" spans="1:14" ht="34.5" x14ac:dyDescent="0.25">
      <c r="A5" s="447"/>
      <c r="B5" s="448"/>
      <c r="C5" s="486" t="s">
        <v>155</v>
      </c>
      <c r="D5" s="487" t="s">
        <v>156</v>
      </c>
      <c r="E5" s="488" t="s">
        <v>3</v>
      </c>
      <c r="F5" s="489" t="s">
        <v>155</v>
      </c>
      <c r="G5" s="490" t="s">
        <v>156</v>
      </c>
      <c r="H5" s="491" t="s">
        <v>3</v>
      </c>
      <c r="I5" s="490" t="s">
        <v>155</v>
      </c>
      <c r="J5" s="487" t="s">
        <v>156</v>
      </c>
      <c r="K5" s="492" t="s">
        <v>3</v>
      </c>
      <c r="L5" s="490" t="s">
        <v>155</v>
      </c>
      <c r="M5" s="487" t="s">
        <v>156</v>
      </c>
      <c r="N5" s="488" t="s">
        <v>3</v>
      </c>
    </row>
    <row r="6" spans="1:14" x14ac:dyDescent="0.25">
      <c r="A6" s="649" t="s">
        <v>231</v>
      </c>
      <c r="B6" s="650"/>
      <c r="C6" s="529">
        <v>401</v>
      </c>
      <c r="D6" s="530">
        <v>450</v>
      </c>
      <c r="E6" s="531">
        <v>851</v>
      </c>
      <c r="F6" s="532">
        <v>3947</v>
      </c>
      <c r="G6" s="530">
        <v>4296</v>
      </c>
      <c r="H6" s="531">
        <v>8243</v>
      </c>
      <c r="I6" s="532">
        <v>894</v>
      </c>
      <c r="J6" s="530">
        <v>890</v>
      </c>
      <c r="K6" s="533">
        <v>1784</v>
      </c>
      <c r="L6" s="532">
        <v>5242</v>
      </c>
      <c r="M6" s="530">
        <v>5636</v>
      </c>
      <c r="N6" s="530">
        <v>10878</v>
      </c>
    </row>
    <row r="7" spans="1:14" x14ac:dyDescent="0.25">
      <c r="A7" s="449" t="s">
        <v>7</v>
      </c>
      <c r="B7" s="450" t="s">
        <v>232</v>
      </c>
      <c r="C7" s="428" t="s">
        <v>157</v>
      </c>
      <c r="D7" s="429" t="s">
        <v>157</v>
      </c>
      <c r="E7" s="430" t="s">
        <v>157</v>
      </c>
      <c r="F7" s="431">
        <v>94</v>
      </c>
      <c r="G7" s="432">
        <v>101</v>
      </c>
      <c r="H7" s="433">
        <v>195</v>
      </c>
      <c r="I7" s="432">
        <v>2</v>
      </c>
      <c r="J7" s="429">
        <v>2</v>
      </c>
      <c r="K7" s="434">
        <v>4</v>
      </c>
      <c r="L7" s="435">
        <v>96</v>
      </c>
      <c r="M7" s="436">
        <v>103</v>
      </c>
      <c r="N7" s="430">
        <v>199</v>
      </c>
    </row>
    <row r="8" spans="1:14" ht="16.5" x14ac:dyDescent="0.25">
      <c r="A8" s="449" t="s">
        <v>11</v>
      </c>
      <c r="B8" s="450" t="s">
        <v>233</v>
      </c>
      <c r="C8" s="428" t="s">
        <v>157</v>
      </c>
      <c r="D8" s="429" t="s">
        <v>157</v>
      </c>
      <c r="E8" s="430" t="s">
        <v>157</v>
      </c>
      <c r="F8" s="431">
        <v>115</v>
      </c>
      <c r="G8" s="432">
        <v>102</v>
      </c>
      <c r="H8" s="433">
        <v>217</v>
      </c>
      <c r="I8" s="432">
        <v>33</v>
      </c>
      <c r="J8" s="429">
        <v>25</v>
      </c>
      <c r="K8" s="434">
        <v>58</v>
      </c>
      <c r="L8" s="435">
        <v>148</v>
      </c>
      <c r="M8" s="436">
        <v>127</v>
      </c>
      <c r="N8" s="430">
        <v>275</v>
      </c>
    </row>
    <row r="9" spans="1:14" x14ac:dyDescent="0.25">
      <c r="A9" s="449" t="s">
        <v>18</v>
      </c>
      <c r="B9" s="450" t="s">
        <v>234</v>
      </c>
      <c r="C9" s="428" t="s">
        <v>157</v>
      </c>
      <c r="D9" s="429" t="s">
        <v>157</v>
      </c>
      <c r="E9" s="430" t="s">
        <v>157</v>
      </c>
      <c r="F9" s="431">
        <v>28</v>
      </c>
      <c r="G9" s="432">
        <v>29</v>
      </c>
      <c r="H9" s="433">
        <v>57</v>
      </c>
      <c r="I9" s="432">
        <v>2</v>
      </c>
      <c r="J9" s="429">
        <v>2</v>
      </c>
      <c r="K9" s="434">
        <v>4</v>
      </c>
      <c r="L9" s="435">
        <v>30</v>
      </c>
      <c r="M9" s="436">
        <v>31</v>
      </c>
      <c r="N9" s="430">
        <v>61</v>
      </c>
    </row>
    <row r="10" spans="1:14" x14ac:dyDescent="0.25">
      <c r="A10" s="449" t="s">
        <v>22</v>
      </c>
      <c r="B10" s="450" t="s">
        <v>235</v>
      </c>
      <c r="C10" s="428" t="s">
        <v>157</v>
      </c>
      <c r="D10" s="429">
        <v>1</v>
      </c>
      <c r="E10" s="430">
        <v>1</v>
      </c>
      <c r="F10" s="431">
        <v>178</v>
      </c>
      <c r="G10" s="432">
        <v>214</v>
      </c>
      <c r="H10" s="433">
        <v>392</v>
      </c>
      <c r="I10" s="432">
        <v>34</v>
      </c>
      <c r="J10" s="429">
        <v>33</v>
      </c>
      <c r="K10" s="434">
        <v>67</v>
      </c>
      <c r="L10" s="435">
        <v>212</v>
      </c>
      <c r="M10" s="436">
        <v>248</v>
      </c>
      <c r="N10" s="430">
        <v>460</v>
      </c>
    </row>
    <row r="11" spans="1:14" ht="16.5" x14ac:dyDescent="0.25">
      <c r="A11" s="449"/>
      <c r="B11" s="450" t="s">
        <v>236</v>
      </c>
      <c r="C11" s="428">
        <v>26</v>
      </c>
      <c r="D11" s="429">
        <v>19</v>
      </c>
      <c r="E11" s="430">
        <v>45</v>
      </c>
      <c r="F11" s="431">
        <v>17</v>
      </c>
      <c r="G11" s="432">
        <v>15</v>
      </c>
      <c r="H11" s="433">
        <v>32</v>
      </c>
      <c r="I11" s="432">
        <v>2</v>
      </c>
      <c r="J11" s="429" t="s">
        <v>157</v>
      </c>
      <c r="K11" s="434">
        <v>2</v>
      </c>
      <c r="L11" s="435">
        <v>45</v>
      </c>
      <c r="M11" s="436">
        <v>34</v>
      </c>
      <c r="N11" s="430">
        <v>79</v>
      </c>
    </row>
    <row r="12" spans="1:14" x14ac:dyDescent="0.25">
      <c r="A12" s="449"/>
      <c r="B12" s="450" t="s">
        <v>237</v>
      </c>
      <c r="C12" s="428">
        <v>47</v>
      </c>
      <c r="D12" s="429">
        <v>45</v>
      </c>
      <c r="E12" s="430">
        <v>92</v>
      </c>
      <c r="F12" s="431">
        <v>166</v>
      </c>
      <c r="G12" s="432">
        <v>203</v>
      </c>
      <c r="H12" s="433">
        <v>369</v>
      </c>
      <c r="I12" s="432">
        <v>15</v>
      </c>
      <c r="J12" s="429">
        <v>31</v>
      </c>
      <c r="K12" s="434">
        <v>46</v>
      </c>
      <c r="L12" s="435">
        <v>228</v>
      </c>
      <c r="M12" s="436">
        <v>279</v>
      </c>
      <c r="N12" s="430">
        <v>507</v>
      </c>
    </row>
    <row r="13" spans="1:14" ht="16.5" x14ac:dyDescent="0.25">
      <c r="A13" s="449" t="s">
        <v>23</v>
      </c>
      <c r="B13" s="450" t="s">
        <v>238</v>
      </c>
      <c r="C13" s="428" t="s">
        <v>157</v>
      </c>
      <c r="D13" s="429" t="s">
        <v>157</v>
      </c>
      <c r="E13" s="430" t="s">
        <v>157</v>
      </c>
      <c r="F13" s="431">
        <v>90</v>
      </c>
      <c r="G13" s="432">
        <v>85</v>
      </c>
      <c r="H13" s="433">
        <v>175</v>
      </c>
      <c r="I13" s="432">
        <v>58</v>
      </c>
      <c r="J13" s="429">
        <v>54</v>
      </c>
      <c r="K13" s="434">
        <v>112</v>
      </c>
      <c r="L13" s="435">
        <v>148</v>
      </c>
      <c r="M13" s="436">
        <v>139</v>
      </c>
      <c r="N13" s="430">
        <v>287</v>
      </c>
    </row>
    <row r="14" spans="1:14" ht="16.5" x14ac:dyDescent="0.25">
      <c r="A14" s="449" t="s">
        <v>36</v>
      </c>
      <c r="B14" s="450" t="s">
        <v>239</v>
      </c>
      <c r="C14" s="428" t="s">
        <v>157</v>
      </c>
      <c r="D14" s="429" t="s">
        <v>157</v>
      </c>
      <c r="E14" s="430" t="s">
        <v>157</v>
      </c>
      <c r="F14" s="431">
        <v>62</v>
      </c>
      <c r="G14" s="432">
        <v>83</v>
      </c>
      <c r="H14" s="433">
        <v>145</v>
      </c>
      <c r="I14" s="432">
        <v>7</v>
      </c>
      <c r="J14" s="429">
        <v>11</v>
      </c>
      <c r="K14" s="434">
        <v>18</v>
      </c>
      <c r="L14" s="435">
        <v>69</v>
      </c>
      <c r="M14" s="436">
        <v>94</v>
      </c>
      <c r="N14" s="430">
        <v>163</v>
      </c>
    </row>
    <row r="15" spans="1:14" ht="16.5" x14ac:dyDescent="0.25">
      <c r="A15" s="449" t="s">
        <v>44</v>
      </c>
      <c r="B15" s="450" t="s">
        <v>240</v>
      </c>
      <c r="C15" s="428">
        <v>21</v>
      </c>
      <c r="D15" s="429" t="s">
        <v>157</v>
      </c>
      <c r="E15" s="430">
        <v>21</v>
      </c>
      <c r="F15" s="431">
        <v>48</v>
      </c>
      <c r="G15" s="432">
        <v>4</v>
      </c>
      <c r="H15" s="433">
        <v>52</v>
      </c>
      <c r="I15" s="432">
        <v>9</v>
      </c>
      <c r="J15" s="429">
        <v>1</v>
      </c>
      <c r="K15" s="434">
        <v>10</v>
      </c>
      <c r="L15" s="435">
        <v>78</v>
      </c>
      <c r="M15" s="436">
        <v>5</v>
      </c>
      <c r="N15" s="430">
        <v>83</v>
      </c>
    </row>
    <row r="16" spans="1:14" x14ac:dyDescent="0.25">
      <c r="A16" s="449" t="s">
        <v>51</v>
      </c>
      <c r="B16" s="450" t="s">
        <v>241</v>
      </c>
      <c r="C16" s="428" t="s">
        <v>157</v>
      </c>
      <c r="D16" s="429" t="s">
        <v>157</v>
      </c>
      <c r="E16" s="430" t="s">
        <v>157</v>
      </c>
      <c r="F16" s="431">
        <v>43</v>
      </c>
      <c r="G16" s="432">
        <v>16</v>
      </c>
      <c r="H16" s="433">
        <v>59</v>
      </c>
      <c r="I16" s="432">
        <v>2</v>
      </c>
      <c r="J16" s="429">
        <v>5</v>
      </c>
      <c r="K16" s="434">
        <v>7</v>
      </c>
      <c r="L16" s="435">
        <v>45</v>
      </c>
      <c r="M16" s="436">
        <v>21</v>
      </c>
      <c r="N16" s="430">
        <v>66</v>
      </c>
    </row>
    <row r="17" spans="1:14" ht="16.5" x14ac:dyDescent="0.25">
      <c r="A17" s="449" t="s">
        <v>54</v>
      </c>
      <c r="B17" s="450" t="s">
        <v>242</v>
      </c>
      <c r="C17" s="428" t="s">
        <v>157</v>
      </c>
      <c r="D17" s="429" t="s">
        <v>157</v>
      </c>
      <c r="E17" s="430" t="s">
        <v>157</v>
      </c>
      <c r="F17" s="431">
        <v>59</v>
      </c>
      <c r="G17" s="432">
        <v>76</v>
      </c>
      <c r="H17" s="433">
        <v>135</v>
      </c>
      <c r="I17" s="432">
        <v>14</v>
      </c>
      <c r="J17" s="429">
        <v>3</v>
      </c>
      <c r="K17" s="434">
        <v>17</v>
      </c>
      <c r="L17" s="435">
        <v>73</v>
      </c>
      <c r="M17" s="436">
        <v>79</v>
      </c>
      <c r="N17" s="430">
        <v>152</v>
      </c>
    </row>
    <row r="18" spans="1:14" x14ac:dyDescent="0.25">
      <c r="A18" s="449" t="s">
        <v>55</v>
      </c>
      <c r="B18" s="450" t="s">
        <v>243</v>
      </c>
      <c r="C18" s="428" t="s">
        <v>157</v>
      </c>
      <c r="D18" s="429" t="s">
        <v>157</v>
      </c>
      <c r="E18" s="430" t="s">
        <v>157</v>
      </c>
      <c r="F18" s="431">
        <v>97</v>
      </c>
      <c r="G18" s="432">
        <v>91</v>
      </c>
      <c r="H18" s="433">
        <v>188</v>
      </c>
      <c r="I18" s="432">
        <v>14</v>
      </c>
      <c r="J18" s="429">
        <v>3</v>
      </c>
      <c r="K18" s="434">
        <v>17</v>
      </c>
      <c r="L18" s="435">
        <v>111</v>
      </c>
      <c r="M18" s="436">
        <v>94</v>
      </c>
      <c r="N18" s="430">
        <v>205</v>
      </c>
    </row>
    <row r="19" spans="1:14" ht="16.5" x14ac:dyDescent="0.25">
      <c r="A19" s="449" t="s">
        <v>58</v>
      </c>
      <c r="B19" s="450" t="s">
        <v>244</v>
      </c>
      <c r="C19" s="428" t="s">
        <v>157</v>
      </c>
      <c r="D19" s="429" t="s">
        <v>157</v>
      </c>
      <c r="E19" s="430" t="s">
        <v>157</v>
      </c>
      <c r="F19" s="431">
        <v>59</v>
      </c>
      <c r="G19" s="432">
        <v>48</v>
      </c>
      <c r="H19" s="433">
        <v>107</v>
      </c>
      <c r="I19" s="432">
        <v>28</v>
      </c>
      <c r="J19" s="429">
        <v>34</v>
      </c>
      <c r="K19" s="434">
        <v>62</v>
      </c>
      <c r="L19" s="435">
        <v>87</v>
      </c>
      <c r="M19" s="436">
        <v>82</v>
      </c>
      <c r="N19" s="430">
        <v>169</v>
      </c>
    </row>
    <row r="20" spans="1:14" ht="16.5" x14ac:dyDescent="0.25">
      <c r="A20" s="449" t="s">
        <v>61</v>
      </c>
      <c r="B20" s="450" t="s">
        <v>245</v>
      </c>
      <c r="C20" s="428" t="s">
        <v>157</v>
      </c>
      <c r="D20" s="429" t="s">
        <v>157</v>
      </c>
      <c r="E20" s="430" t="s">
        <v>157</v>
      </c>
      <c r="F20" s="431">
        <v>115</v>
      </c>
      <c r="G20" s="432">
        <v>128</v>
      </c>
      <c r="H20" s="433">
        <v>243</v>
      </c>
      <c r="I20" s="432">
        <v>3</v>
      </c>
      <c r="J20" s="429">
        <v>2</v>
      </c>
      <c r="K20" s="434">
        <v>5</v>
      </c>
      <c r="L20" s="435">
        <v>118</v>
      </c>
      <c r="M20" s="436">
        <v>130</v>
      </c>
      <c r="N20" s="430">
        <v>248</v>
      </c>
    </row>
    <row r="21" spans="1:14" x14ac:dyDescent="0.25">
      <c r="A21" s="449" t="s">
        <v>62</v>
      </c>
      <c r="B21" s="450" t="s">
        <v>246</v>
      </c>
      <c r="C21" s="428">
        <v>1</v>
      </c>
      <c r="D21" s="429" t="s">
        <v>157</v>
      </c>
      <c r="E21" s="430">
        <v>1</v>
      </c>
      <c r="F21" s="431">
        <v>196</v>
      </c>
      <c r="G21" s="432">
        <v>217</v>
      </c>
      <c r="H21" s="433">
        <v>413</v>
      </c>
      <c r="I21" s="432">
        <v>101</v>
      </c>
      <c r="J21" s="429">
        <v>108</v>
      </c>
      <c r="K21" s="434">
        <v>209</v>
      </c>
      <c r="L21" s="435">
        <v>298</v>
      </c>
      <c r="M21" s="436">
        <v>325</v>
      </c>
      <c r="N21" s="430">
        <v>623</v>
      </c>
    </row>
    <row r="22" spans="1:14" x14ac:dyDescent="0.25">
      <c r="A22" s="449"/>
      <c r="B22" s="450" t="s">
        <v>235</v>
      </c>
      <c r="C22" s="428">
        <v>9</v>
      </c>
      <c r="D22" s="429" t="s">
        <v>157</v>
      </c>
      <c r="E22" s="430">
        <v>9</v>
      </c>
      <c r="F22" s="431">
        <v>104</v>
      </c>
      <c r="G22" s="432">
        <v>93</v>
      </c>
      <c r="H22" s="433">
        <v>197</v>
      </c>
      <c r="I22" s="432">
        <v>91</v>
      </c>
      <c r="J22" s="429">
        <v>100</v>
      </c>
      <c r="K22" s="434">
        <v>191</v>
      </c>
      <c r="L22" s="435">
        <v>204</v>
      </c>
      <c r="M22" s="436">
        <v>193</v>
      </c>
      <c r="N22" s="430">
        <v>397</v>
      </c>
    </row>
    <row r="23" spans="1:14" x14ac:dyDescent="0.25">
      <c r="A23" s="449"/>
      <c r="B23" s="450" t="s">
        <v>247</v>
      </c>
      <c r="C23" s="428">
        <v>28</v>
      </c>
      <c r="D23" s="429">
        <v>77</v>
      </c>
      <c r="E23" s="430">
        <v>105</v>
      </c>
      <c r="F23" s="431">
        <v>64</v>
      </c>
      <c r="G23" s="432">
        <v>93</v>
      </c>
      <c r="H23" s="433">
        <v>157</v>
      </c>
      <c r="I23" s="432">
        <v>52</v>
      </c>
      <c r="J23" s="429">
        <v>58</v>
      </c>
      <c r="K23" s="434">
        <v>110</v>
      </c>
      <c r="L23" s="435">
        <v>144</v>
      </c>
      <c r="M23" s="436">
        <v>228</v>
      </c>
      <c r="N23" s="430">
        <v>372</v>
      </c>
    </row>
    <row r="24" spans="1:14" ht="16.5" x14ac:dyDescent="0.25">
      <c r="A24" s="449"/>
      <c r="B24" s="450" t="s">
        <v>248</v>
      </c>
      <c r="C24" s="428">
        <v>132</v>
      </c>
      <c r="D24" s="429">
        <v>60</v>
      </c>
      <c r="E24" s="430">
        <v>192</v>
      </c>
      <c r="F24" s="431">
        <v>264</v>
      </c>
      <c r="G24" s="432">
        <v>141</v>
      </c>
      <c r="H24" s="433">
        <v>405</v>
      </c>
      <c r="I24" s="432">
        <v>103</v>
      </c>
      <c r="J24" s="429">
        <v>48</v>
      </c>
      <c r="K24" s="434">
        <v>151</v>
      </c>
      <c r="L24" s="435">
        <v>499</v>
      </c>
      <c r="M24" s="436">
        <v>249</v>
      </c>
      <c r="N24" s="430">
        <v>748</v>
      </c>
    </row>
    <row r="25" spans="1:14" x14ac:dyDescent="0.25">
      <c r="A25" s="449"/>
      <c r="B25" s="450" t="s">
        <v>249</v>
      </c>
      <c r="C25" s="428">
        <v>52</v>
      </c>
      <c r="D25" s="429">
        <v>132</v>
      </c>
      <c r="E25" s="430">
        <v>184</v>
      </c>
      <c r="F25" s="431">
        <v>292</v>
      </c>
      <c r="G25" s="432">
        <v>463</v>
      </c>
      <c r="H25" s="433">
        <v>755</v>
      </c>
      <c r="I25" s="432">
        <v>95</v>
      </c>
      <c r="J25" s="429">
        <v>154</v>
      </c>
      <c r="K25" s="434">
        <v>249</v>
      </c>
      <c r="L25" s="435">
        <v>439</v>
      </c>
      <c r="M25" s="436">
        <v>749</v>
      </c>
      <c r="N25" s="430">
        <v>1188</v>
      </c>
    </row>
    <row r="26" spans="1:14" ht="16.5" x14ac:dyDescent="0.25">
      <c r="A26" s="449" t="s">
        <v>74</v>
      </c>
      <c r="B26" s="450" t="s">
        <v>250</v>
      </c>
      <c r="C26" s="428" t="s">
        <v>157</v>
      </c>
      <c r="D26" s="429" t="s">
        <v>157</v>
      </c>
      <c r="E26" s="430" t="s">
        <v>157</v>
      </c>
      <c r="F26" s="431">
        <v>288</v>
      </c>
      <c r="G26" s="432">
        <v>313</v>
      </c>
      <c r="H26" s="433">
        <v>601</v>
      </c>
      <c r="I26" s="432">
        <v>46</v>
      </c>
      <c r="J26" s="429">
        <v>44</v>
      </c>
      <c r="K26" s="434">
        <v>90</v>
      </c>
      <c r="L26" s="435">
        <v>334</v>
      </c>
      <c r="M26" s="436">
        <v>357</v>
      </c>
      <c r="N26" s="430">
        <v>691</v>
      </c>
    </row>
    <row r="27" spans="1:14" ht="16.5" x14ac:dyDescent="0.25">
      <c r="A27" s="449"/>
      <c r="B27" s="450" t="s">
        <v>251</v>
      </c>
      <c r="C27" s="428">
        <v>52</v>
      </c>
      <c r="D27" s="429">
        <v>63</v>
      </c>
      <c r="E27" s="430">
        <v>115</v>
      </c>
      <c r="F27" s="431">
        <v>314</v>
      </c>
      <c r="G27" s="432">
        <v>442</v>
      </c>
      <c r="H27" s="433">
        <v>756</v>
      </c>
      <c r="I27" s="432">
        <v>25</v>
      </c>
      <c r="J27" s="429">
        <v>31</v>
      </c>
      <c r="K27" s="434">
        <v>56</v>
      </c>
      <c r="L27" s="435">
        <v>391</v>
      </c>
      <c r="M27" s="436">
        <v>536</v>
      </c>
      <c r="N27" s="430">
        <v>927</v>
      </c>
    </row>
    <row r="28" spans="1:14" x14ac:dyDescent="0.25">
      <c r="A28" s="449" t="s">
        <v>85</v>
      </c>
      <c r="B28" s="450" t="s">
        <v>252</v>
      </c>
      <c r="C28" s="428" t="s">
        <v>157</v>
      </c>
      <c r="D28" s="429" t="s">
        <v>157</v>
      </c>
      <c r="E28" s="430" t="s">
        <v>157</v>
      </c>
      <c r="F28" s="431">
        <v>44</v>
      </c>
      <c r="G28" s="432">
        <v>56</v>
      </c>
      <c r="H28" s="433">
        <v>100</v>
      </c>
      <c r="I28" s="432">
        <v>15</v>
      </c>
      <c r="J28" s="429">
        <v>6</v>
      </c>
      <c r="K28" s="434">
        <v>21</v>
      </c>
      <c r="L28" s="435">
        <v>59</v>
      </c>
      <c r="M28" s="436">
        <v>62</v>
      </c>
      <c r="N28" s="430">
        <v>121</v>
      </c>
    </row>
    <row r="29" spans="1:14" x14ac:dyDescent="0.25">
      <c r="A29" s="449" t="s">
        <v>93</v>
      </c>
      <c r="B29" s="450" t="s">
        <v>253</v>
      </c>
      <c r="C29" s="428" t="s">
        <v>157</v>
      </c>
      <c r="D29" s="429" t="s">
        <v>157</v>
      </c>
      <c r="E29" s="430" t="s">
        <v>157</v>
      </c>
      <c r="F29" s="431">
        <v>114</v>
      </c>
      <c r="G29" s="432">
        <v>127</v>
      </c>
      <c r="H29" s="433">
        <v>241</v>
      </c>
      <c r="I29" s="432">
        <v>19</v>
      </c>
      <c r="J29" s="429">
        <v>16</v>
      </c>
      <c r="K29" s="434">
        <v>35</v>
      </c>
      <c r="L29" s="435">
        <v>133</v>
      </c>
      <c r="M29" s="436">
        <v>143</v>
      </c>
      <c r="N29" s="430">
        <v>276</v>
      </c>
    </row>
    <row r="30" spans="1:14" ht="16.5" x14ac:dyDescent="0.25">
      <c r="A30" s="449" t="s">
        <v>101</v>
      </c>
      <c r="B30" s="450" t="s">
        <v>254</v>
      </c>
      <c r="C30" s="428" t="s">
        <v>157</v>
      </c>
      <c r="D30" s="429" t="s">
        <v>157</v>
      </c>
      <c r="E30" s="430" t="s">
        <v>157</v>
      </c>
      <c r="F30" s="431">
        <v>293</v>
      </c>
      <c r="G30" s="432">
        <v>311</v>
      </c>
      <c r="H30" s="433">
        <v>604</v>
      </c>
      <c r="I30" s="432">
        <v>26</v>
      </c>
      <c r="J30" s="429">
        <v>26</v>
      </c>
      <c r="K30" s="434">
        <v>52</v>
      </c>
      <c r="L30" s="435">
        <v>319</v>
      </c>
      <c r="M30" s="436">
        <v>337</v>
      </c>
      <c r="N30" s="430">
        <v>656</v>
      </c>
    </row>
    <row r="31" spans="1:14" ht="16.5" x14ac:dyDescent="0.25">
      <c r="A31" s="449" t="s">
        <v>109</v>
      </c>
      <c r="B31" s="450" t="s">
        <v>255</v>
      </c>
      <c r="C31" s="428" t="s">
        <v>157</v>
      </c>
      <c r="D31" s="429" t="s">
        <v>157</v>
      </c>
      <c r="E31" s="430" t="s">
        <v>157</v>
      </c>
      <c r="F31" s="431">
        <v>179</v>
      </c>
      <c r="G31" s="432">
        <v>184</v>
      </c>
      <c r="H31" s="433">
        <v>363</v>
      </c>
      <c r="I31" s="432">
        <v>9</v>
      </c>
      <c r="J31" s="429">
        <v>14</v>
      </c>
      <c r="K31" s="434">
        <v>23</v>
      </c>
      <c r="L31" s="435">
        <v>188</v>
      </c>
      <c r="M31" s="436">
        <v>198</v>
      </c>
      <c r="N31" s="430">
        <v>386</v>
      </c>
    </row>
    <row r="32" spans="1:14" ht="16.5" x14ac:dyDescent="0.25">
      <c r="A32" s="449" t="s">
        <v>114</v>
      </c>
      <c r="B32" s="450" t="s">
        <v>256</v>
      </c>
      <c r="C32" s="428" t="s">
        <v>157</v>
      </c>
      <c r="D32" s="429" t="s">
        <v>157</v>
      </c>
      <c r="E32" s="430" t="s">
        <v>157</v>
      </c>
      <c r="F32" s="431">
        <v>90</v>
      </c>
      <c r="G32" s="432">
        <v>96</v>
      </c>
      <c r="H32" s="433">
        <v>186</v>
      </c>
      <c r="I32" s="432">
        <v>26</v>
      </c>
      <c r="J32" s="429">
        <v>31</v>
      </c>
      <c r="K32" s="434">
        <v>57</v>
      </c>
      <c r="L32" s="435">
        <v>116</v>
      </c>
      <c r="M32" s="436">
        <v>127</v>
      </c>
      <c r="N32" s="430">
        <v>243</v>
      </c>
    </row>
    <row r="33" spans="1:14" ht="16.5" x14ac:dyDescent="0.25">
      <c r="A33" s="449" t="s">
        <v>116</v>
      </c>
      <c r="B33" s="450" t="s">
        <v>257</v>
      </c>
      <c r="C33" s="428">
        <v>4</v>
      </c>
      <c r="D33" s="429">
        <v>10</v>
      </c>
      <c r="E33" s="430">
        <v>14</v>
      </c>
      <c r="F33" s="431">
        <v>24</v>
      </c>
      <c r="G33" s="432">
        <v>28</v>
      </c>
      <c r="H33" s="433">
        <v>52</v>
      </c>
      <c r="I33" s="432">
        <v>1</v>
      </c>
      <c r="J33" s="429">
        <v>1</v>
      </c>
      <c r="K33" s="434">
        <v>2</v>
      </c>
      <c r="L33" s="435">
        <v>29</v>
      </c>
      <c r="M33" s="436">
        <v>39</v>
      </c>
      <c r="N33" s="430">
        <v>68</v>
      </c>
    </row>
    <row r="34" spans="1:14" x14ac:dyDescent="0.25">
      <c r="A34" s="449" t="s">
        <v>117</v>
      </c>
      <c r="B34" s="450" t="s">
        <v>258</v>
      </c>
      <c r="C34" s="428" t="s">
        <v>157</v>
      </c>
      <c r="D34" s="429" t="s">
        <v>157</v>
      </c>
      <c r="E34" s="430" t="s">
        <v>157</v>
      </c>
      <c r="F34" s="431">
        <v>55</v>
      </c>
      <c r="G34" s="432">
        <v>67</v>
      </c>
      <c r="H34" s="433">
        <v>122</v>
      </c>
      <c r="I34" s="432">
        <v>24</v>
      </c>
      <c r="J34" s="429">
        <v>27</v>
      </c>
      <c r="K34" s="434">
        <v>51</v>
      </c>
      <c r="L34" s="435">
        <v>79</v>
      </c>
      <c r="M34" s="436">
        <v>94</v>
      </c>
      <c r="N34" s="430">
        <v>173</v>
      </c>
    </row>
    <row r="35" spans="1:14" x14ac:dyDescent="0.25">
      <c r="A35" s="449" t="s">
        <v>127</v>
      </c>
      <c r="B35" s="450" t="s">
        <v>259</v>
      </c>
      <c r="C35" s="428" t="s">
        <v>157</v>
      </c>
      <c r="D35" s="429" t="s">
        <v>157</v>
      </c>
      <c r="E35" s="460" t="s">
        <v>157</v>
      </c>
      <c r="F35" s="431">
        <v>235</v>
      </c>
      <c r="G35" s="432">
        <v>239</v>
      </c>
      <c r="H35" s="433">
        <v>474</v>
      </c>
      <c r="I35" s="432">
        <v>19</v>
      </c>
      <c r="J35" s="429">
        <v>13</v>
      </c>
      <c r="K35" s="434">
        <v>32</v>
      </c>
      <c r="L35" s="435">
        <v>254</v>
      </c>
      <c r="M35" s="436">
        <v>252</v>
      </c>
      <c r="N35" s="460">
        <v>506</v>
      </c>
    </row>
    <row r="36" spans="1:14" ht="18" x14ac:dyDescent="0.25">
      <c r="A36" s="228"/>
      <c r="B36" s="229" t="s">
        <v>260</v>
      </c>
      <c r="C36" s="230">
        <v>29</v>
      </c>
      <c r="D36" s="461">
        <v>43</v>
      </c>
      <c r="E36" s="462">
        <v>72</v>
      </c>
      <c r="F36" s="233">
        <v>220</v>
      </c>
      <c r="G36" s="234">
        <v>231</v>
      </c>
      <c r="H36" s="462">
        <v>451</v>
      </c>
      <c r="I36" s="234">
        <v>19</v>
      </c>
      <c r="J36" s="461">
        <v>7</v>
      </c>
      <c r="K36" s="463">
        <v>26</v>
      </c>
      <c r="L36" s="464">
        <v>268</v>
      </c>
      <c r="M36" s="444">
        <v>281</v>
      </c>
      <c r="N36" s="462">
        <v>549</v>
      </c>
    </row>
  </sheetData>
  <mergeCells count="5">
    <mergeCell ref="C4:E4"/>
    <mergeCell ref="F4:H4"/>
    <mergeCell ref="I4:K4"/>
    <mergeCell ref="L4:N4"/>
    <mergeCell ref="A6:B6"/>
  </mergeCells>
  <pageMargins left="0.08" right="0.08" top="1" bottom="1" header="0.5" footer="0.4921259845"/>
  <pageSetup orientation="portrait" horizontalDpi="300" verticalDpi="300"/>
  <headerFooter>
    <oddHeader>Régime scolaire des établissements publics - Haute-Loire_x000D_Année scolaire 2018-2019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N87"/>
  <sheetViews>
    <sheetView showGridLines="0" topLeftCell="A49" workbookViewId="0"/>
  </sheetViews>
  <sheetFormatPr baseColWidth="10" defaultRowHeight="15" x14ac:dyDescent="0.25"/>
  <cols>
    <col min="1" max="1" width="12.28515625" style="1" customWidth="1"/>
    <col min="2" max="2" width="14.7109375" style="1" customWidth="1"/>
    <col min="3" max="3" width="4.5703125" style="504" bestFit="1" customWidth="1"/>
    <col min="4" max="4" width="4.42578125" style="504" bestFit="1" customWidth="1"/>
    <col min="5" max="5" width="4.85546875" style="504" bestFit="1" customWidth="1"/>
    <col min="6" max="6" width="5.7109375" style="504" bestFit="1" customWidth="1"/>
    <col min="7" max="7" width="5.5703125" style="504" bestFit="1" customWidth="1"/>
    <col min="8" max="8" width="5.7109375" style="504" bestFit="1" customWidth="1"/>
    <col min="9" max="9" width="5.140625" style="504" bestFit="1" customWidth="1"/>
    <col min="10" max="10" width="5" style="504" bestFit="1" customWidth="1"/>
    <col min="11" max="11" width="5.140625" style="504" bestFit="1" customWidth="1"/>
    <col min="12" max="12" width="6" style="504" bestFit="1" customWidth="1"/>
    <col min="13" max="13" width="5.7109375" style="504" bestFit="1" customWidth="1"/>
    <col min="14" max="14" width="6" style="504" bestFit="1" customWidth="1"/>
    <col min="15" max="16384" width="11.42578125" style="1"/>
  </cols>
  <sheetData>
    <row r="1" spans="1:14" s="72" customFormat="1" ht="18" x14ac:dyDescent="0.25">
      <c r="A1" s="68" t="s">
        <v>459</v>
      </c>
      <c r="B1" s="69"/>
      <c r="C1" s="493"/>
      <c r="D1" s="494"/>
      <c r="E1" s="494"/>
      <c r="F1" s="494"/>
      <c r="G1" s="494"/>
      <c r="H1" s="494"/>
      <c r="I1" s="494"/>
      <c r="J1" s="494"/>
      <c r="K1" s="494"/>
      <c r="L1" s="494"/>
      <c r="M1" s="494"/>
      <c r="N1" s="494"/>
    </row>
    <row r="2" spans="1:14" s="72" customFormat="1" ht="15.75" x14ac:dyDescent="0.25">
      <c r="A2" s="7" t="s">
        <v>518</v>
      </c>
      <c r="B2" s="69"/>
      <c r="C2" s="493"/>
      <c r="D2" s="494"/>
      <c r="E2" s="494"/>
      <c r="F2" s="494"/>
      <c r="G2" s="494"/>
      <c r="H2" s="494"/>
      <c r="I2" s="494"/>
      <c r="J2" s="494"/>
      <c r="K2" s="494"/>
      <c r="L2" s="494"/>
      <c r="M2" s="494"/>
      <c r="N2" s="494"/>
    </row>
    <row r="3" spans="1:14" s="72" customFormat="1" x14ac:dyDescent="0.25">
      <c r="A3" s="73"/>
      <c r="B3" s="73"/>
      <c r="C3" s="495"/>
      <c r="D3" s="496"/>
      <c r="E3" s="496"/>
      <c r="F3" s="496"/>
      <c r="G3" s="496"/>
      <c r="H3" s="496"/>
      <c r="I3" s="496"/>
      <c r="J3" s="496"/>
      <c r="K3" s="496"/>
      <c r="L3" s="496"/>
      <c r="M3" s="496"/>
      <c r="N3" s="496"/>
    </row>
    <row r="4" spans="1:14" ht="15.75" x14ac:dyDescent="0.25">
      <c r="A4" s="201" t="s">
        <v>129</v>
      </c>
      <c r="B4" s="202"/>
      <c r="C4" s="651" t="s">
        <v>0</v>
      </c>
      <c r="D4" s="652"/>
      <c r="E4" s="653"/>
      <c r="F4" s="651" t="s">
        <v>143</v>
      </c>
      <c r="G4" s="652"/>
      <c r="H4" s="653"/>
      <c r="I4" s="651" t="s">
        <v>2</v>
      </c>
      <c r="J4" s="652"/>
      <c r="K4" s="653"/>
      <c r="L4" s="651" t="s">
        <v>3</v>
      </c>
      <c r="M4" s="652"/>
      <c r="N4" s="653"/>
    </row>
    <row r="5" spans="1:14" ht="39" x14ac:dyDescent="0.25">
      <c r="A5" s="203"/>
      <c r="B5" s="204"/>
      <c r="C5" s="497" t="s">
        <v>155</v>
      </c>
      <c r="D5" s="498" t="s">
        <v>156</v>
      </c>
      <c r="E5" s="499" t="s">
        <v>3</v>
      </c>
      <c r="F5" s="500" t="s">
        <v>155</v>
      </c>
      <c r="G5" s="501" t="s">
        <v>156</v>
      </c>
      <c r="H5" s="502" t="s">
        <v>3</v>
      </c>
      <c r="I5" s="501" t="s">
        <v>155</v>
      </c>
      <c r="J5" s="498" t="s">
        <v>156</v>
      </c>
      <c r="K5" s="503" t="s">
        <v>3</v>
      </c>
      <c r="L5" s="501" t="s">
        <v>155</v>
      </c>
      <c r="M5" s="498" t="s">
        <v>156</v>
      </c>
      <c r="N5" s="499" t="s">
        <v>3</v>
      </c>
    </row>
    <row r="6" spans="1:14" ht="15" customHeight="1" x14ac:dyDescent="0.25">
      <c r="A6" s="654" t="s">
        <v>261</v>
      </c>
      <c r="B6" s="655"/>
      <c r="C6" s="529">
        <v>1761</v>
      </c>
      <c r="D6" s="530">
        <v>1375</v>
      </c>
      <c r="E6" s="531">
        <v>3136</v>
      </c>
      <c r="F6" s="532">
        <v>16928</v>
      </c>
      <c r="G6" s="530">
        <v>16452</v>
      </c>
      <c r="H6" s="531">
        <v>33380</v>
      </c>
      <c r="I6" s="532">
        <v>3509</v>
      </c>
      <c r="J6" s="530">
        <v>3553</v>
      </c>
      <c r="K6" s="533">
        <v>7062</v>
      </c>
      <c r="L6" s="532">
        <v>22198</v>
      </c>
      <c r="M6" s="530">
        <v>21380</v>
      </c>
      <c r="N6" s="530">
        <v>43578</v>
      </c>
    </row>
    <row r="7" spans="1:14" ht="15" customHeight="1" x14ac:dyDescent="0.25">
      <c r="A7" s="449" t="s">
        <v>5</v>
      </c>
      <c r="B7" s="450" t="s">
        <v>262</v>
      </c>
      <c r="C7" s="428" t="s">
        <v>157</v>
      </c>
      <c r="D7" s="429" t="s">
        <v>157</v>
      </c>
      <c r="E7" s="430" t="s">
        <v>157</v>
      </c>
      <c r="F7" s="431">
        <v>331</v>
      </c>
      <c r="G7" s="432">
        <v>343</v>
      </c>
      <c r="H7" s="433">
        <v>674</v>
      </c>
      <c r="I7" s="432">
        <v>18</v>
      </c>
      <c r="J7" s="429">
        <v>14</v>
      </c>
      <c r="K7" s="434">
        <v>32</v>
      </c>
      <c r="L7" s="435">
        <v>349</v>
      </c>
      <c r="M7" s="436">
        <v>357</v>
      </c>
      <c r="N7" s="430">
        <v>706</v>
      </c>
    </row>
    <row r="8" spans="1:14" ht="15" customHeight="1" x14ac:dyDescent="0.25">
      <c r="A8" s="449" t="s">
        <v>8</v>
      </c>
      <c r="B8" s="450" t="s">
        <v>255</v>
      </c>
      <c r="C8" s="428" t="s">
        <v>157</v>
      </c>
      <c r="D8" s="429" t="s">
        <v>157</v>
      </c>
      <c r="E8" s="430" t="s">
        <v>157</v>
      </c>
      <c r="F8" s="431">
        <v>187</v>
      </c>
      <c r="G8" s="432">
        <v>168</v>
      </c>
      <c r="H8" s="433">
        <v>355</v>
      </c>
      <c r="I8" s="432">
        <v>44</v>
      </c>
      <c r="J8" s="429">
        <v>30</v>
      </c>
      <c r="K8" s="434">
        <v>74</v>
      </c>
      <c r="L8" s="435">
        <v>231</v>
      </c>
      <c r="M8" s="436">
        <v>198</v>
      </c>
      <c r="N8" s="430">
        <v>429</v>
      </c>
    </row>
    <row r="9" spans="1:14" ht="15" customHeight="1" x14ac:dyDescent="0.25">
      <c r="A9" s="449"/>
      <c r="B9" s="450" t="s">
        <v>263</v>
      </c>
      <c r="C9" s="428">
        <v>33</v>
      </c>
      <c r="D9" s="429">
        <v>86</v>
      </c>
      <c r="E9" s="430">
        <v>119</v>
      </c>
      <c r="F9" s="431">
        <v>113</v>
      </c>
      <c r="G9" s="432">
        <v>172</v>
      </c>
      <c r="H9" s="433">
        <v>285</v>
      </c>
      <c r="I9" s="432">
        <v>36</v>
      </c>
      <c r="J9" s="429">
        <v>32</v>
      </c>
      <c r="K9" s="434">
        <v>68</v>
      </c>
      <c r="L9" s="435">
        <v>182</v>
      </c>
      <c r="M9" s="436">
        <v>290</v>
      </c>
      <c r="N9" s="430">
        <v>472</v>
      </c>
    </row>
    <row r="10" spans="1:14" ht="15" customHeight="1" x14ac:dyDescent="0.25">
      <c r="A10" s="449" t="s">
        <v>9</v>
      </c>
      <c r="B10" s="450" t="s">
        <v>264</v>
      </c>
      <c r="C10" s="428" t="s">
        <v>157</v>
      </c>
      <c r="D10" s="429" t="s">
        <v>157</v>
      </c>
      <c r="E10" s="430" t="s">
        <v>157</v>
      </c>
      <c r="F10" s="431">
        <v>47</v>
      </c>
      <c r="G10" s="432">
        <v>47</v>
      </c>
      <c r="H10" s="433">
        <v>94</v>
      </c>
      <c r="I10" s="432">
        <v>6</v>
      </c>
      <c r="J10" s="429">
        <v>7</v>
      </c>
      <c r="K10" s="434">
        <v>13</v>
      </c>
      <c r="L10" s="435">
        <v>53</v>
      </c>
      <c r="M10" s="436">
        <v>54</v>
      </c>
      <c r="N10" s="430">
        <v>107</v>
      </c>
    </row>
    <row r="11" spans="1:14" ht="15" customHeight="1" x14ac:dyDescent="0.25">
      <c r="A11" s="449" t="s">
        <v>10</v>
      </c>
      <c r="B11" s="450" t="s">
        <v>265</v>
      </c>
      <c r="C11" s="428" t="s">
        <v>157</v>
      </c>
      <c r="D11" s="429" t="s">
        <v>157</v>
      </c>
      <c r="E11" s="430" t="s">
        <v>157</v>
      </c>
      <c r="F11" s="431">
        <v>358</v>
      </c>
      <c r="G11" s="432">
        <v>344</v>
      </c>
      <c r="H11" s="433">
        <v>702</v>
      </c>
      <c r="I11" s="432">
        <v>38</v>
      </c>
      <c r="J11" s="429">
        <v>26</v>
      </c>
      <c r="K11" s="434">
        <v>64</v>
      </c>
      <c r="L11" s="435">
        <v>396</v>
      </c>
      <c r="M11" s="436">
        <v>370</v>
      </c>
      <c r="N11" s="430">
        <v>766</v>
      </c>
    </row>
    <row r="12" spans="1:14" ht="15" customHeight="1" x14ac:dyDescent="0.25">
      <c r="A12" s="449" t="s">
        <v>13</v>
      </c>
      <c r="B12" s="450" t="s">
        <v>266</v>
      </c>
      <c r="C12" s="428" t="s">
        <v>157</v>
      </c>
      <c r="D12" s="429" t="s">
        <v>157</v>
      </c>
      <c r="E12" s="430" t="s">
        <v>157</v>
      </c>
      <c r="F12" s="431">
        <v>215</v>
      </c>
      <c r="G12" s="432">
        <v>208</v>
      </c>
      <c r="H12" s="433">
        <v>423</v>
      </c>
      <c r="I12" s="432">
        <v>49</v>
      </c>
      <c r="J12" s="429">
        <v>26</v>
      </c>
      <c r="K12" s="434">
        <v>75</v>
      </c>
      <c r="L12" s="435">
        <v>264</v>
      </c>
      <c r="M12" s="436">
        <v>234</v>
      </c>
      <c r="N12" s="430">
        <v>498</v>
      </c>
    </row>
    <row r="13" spans="1:14" ht="15" customHeight="1" x14ac:dyDescent="0.25">
      <c r="A13" s="449" t="s">
        <v>16</v>
      </c>
      <c r="B13" s="450" t="s">
        <v>267</v>
      </c>
      <c r="C13" s="428">
        <v>15</v>
      </c>
      <c r="D13" s="429">
        <v>9</v>
      </c>
      <c r="E13" s="430">
        <v>24</v>
      </c>
      <c r="F13" s="431">
        <v>110</v>
      </c>
      <c r="G13" s="432">
        <v>91</v>
      </c>
      <c r="H13" s="433">
        <v>201</v>
      </c>
      <c r="I13" s="432">
        <v>4</v>
      </c>
      <c r="J13" s="429">
        <v>6</v>
      </c>
      <c r="K13" s="434">
        <v>10</v>
      </c>
      <c r="L13" s="435">
        <v>129</v>
      </c>
      <c r="M13" s="436">
        <v>106</v>
      </c>
      <c r="N13" s="430">
        <v>235</v>
      </c>
    </row>
    <row r="14" spans="1:14" ht="15" customHeight="1" x14ac:dyDescent="0.25">
      <c r="A14" s="449" t="s">
        <v>17</v>
      </c>
      <c r="B14" s="450" t="s">
        <v>268</v>
      </c>
      <c r="C14" s="428" t="s">
        <v>157</v>
      </c>
      <c r="D14" s="429" t="s">
        <v>157</v>
      </c>
      <c r="E14" s="430" t="s">
        <v>157</v>
      </c>
      <c r="F14" s="431">
        <v>371</v>
      </c>
      <c r="G14" s="432">
        <v>395</v>
      </c>
      <c r="H14" s="433">
        <v>766</v>
      </c>
      <c r="I14" s="432">
        <v>19</v>
      </c>
      <c r="J14" s="429">
        <v>22</v>
      </c>
      <c r="K14" s="434">
        <v>41</v>
      </c>
      <c r="L14" s="435">
        <v>390</v>
      </c>
      <c r="M14" s="436">
        <v>417</v>
      </c>
      <c r="N14" s="430">
        <v>807</v>
      </c>
    </row>
    <row r="15" spans="1:14" ht="15" customHeight="1" x14ac:dyDescent="0.25">
      <c r="A15" s="449" t="s">
        <v>20</v>
      </c>
      <c r="B15" s="450" t="s">
        <v>269</v>
      </c>
      <c r="C15" s="428" t="s">
        <v>157</v>
      </c>
      <c r="D15" s="429" t="s">
        <v>157</v>
      </c>
      <c r="E15" s="430" t="s">
        <v>157</v>
      </c>
      <c r="F15" s="431">
        <v>35</v>
      </c>
      <c r="G15" s="432">
        <v>40</v>
      </c>
      <c r="H15" s="433">
        <v>75</v>
      </c>
      <c r="I15" s="432">
        <v>3</v>
      </c>
      <c r="J15" s="429">
        <v>5</v>
      </c>
      <c r="K15" s="434">
        <v>8</v>
      </c>
      <c r="L15" s="435">
        <v>38</v>
      </c>
      <c r="M15" s="436">
        <v>45</v>
      </c>
      <c r="N15" s="430">
        <v>83</v>
      </c>
    </row>
    <row r="16" spans="1:14" ht="15" customHeight="1" x14ac:dyDescent="0.25">
      <c r="A16" s="449" t="s">
        <v>21</v>
      </c>
      <c r="B16" s="450" t="s">
        <v>185</v>
      </c>
      <c r="C16" s="428" t="s">
        <v>157</v>
      </c>
      <c r="D16" s="429" t="s">
        <v>157</v>
      </c>
      <c r="E16" s="430" t="s">
        <v>157</v>
      </c>
      <c r="F16" s="431">
        <v>77</v>
      </c>
      <c r="G16" s="432">
        <v>81</v>
      </c>
      <c r="H16" s="433">
        <v>158</v>
      </c>
      <c r="I16" s="432">
        <v>12</v>
      </c>
      <c r="J16" s="429">
        <v>11</v>
      </c>
      <c r="K16" s="434">
        <v>23</v>
      </c>
      <c r="L16" s="435">
        <v>89</v>
      </c>
      <c r="M16" s="436">
        <v>92</v>
      </c>
      <c r="N16" s="430">
        <v>181</v>
      </c>
    </row>
    <row r="17" spans="1:14" ht="15" customHeight="1" x14ac:dyDescent="0.25">
      <c r="A17" s="449"/>
      <c r="B17" s="450" t="s">
        <v>270</v>
      </c>
      <c r="C17" s="428">
        <v>43</v>
      </c>
      <c r="D17" s="429">
        <v>45</v>
      </c>
      <c r="E17" s="430">
        <v>88</v>
      </c>
      <c r="F17" s="431">
        <v>63</v>
      </c>
      <c r="G17" s="432">
        <v>58</v>
      </c>
      <c r="H17" s="433">
        <v>121</v>
      </c>
      <c r="I17" s="432">
        <v>4</v>
      </c>
      <c r="J17" s="429">
        <v>9</v>
      </c>
      <c r="K17" s="434">
        <v>13</v>
      </c>
      <c r="L17" s="435">
        <v>110</v>
      </c>
      <c r="M17" s="436">
        <v>112</v>
      </c>
      <c r="N17" s="430">
        <v>222</v>
      </c>
    </row>
    <row r="18" spans="1:14" ht="15" customHeight="1" x14ac:dyDescent="0.25">
      <c r="A18" s="449" t="s">
        <v>25</v>
      </c>
      <c r="B18" s="450" t="s">
        <v>241</v>
      </c>
      <c r="C18" s="428" t="s">
        <v>157</v>
      </c>
      <c r="D18" s="429" t="s">
        <v>157</v>
      </c>
      <c r="E18" s="430" t="s">
        <v>157</v>
      </c>
      <c r="F18" s="431">
        <v>262</v>
      </c>
      <c r="G18" s="432">
        <v>243</v>
      </c>
      <c r="H18" s="433">
        <v>505</v>
      </c>
      <c r="I18" s="432">
        <v>27</v>
      </c>
      <c r="J18" s="429">
        <v>26</v>
      </c>
      <c r="K18" s="434">
        <v>53</v>
      </c>
      <c r="L18" s="435">
        <v>289</v>
      </c>
      <c r="M18" s="436">
        <v>269</v>
      </c>
      <c r="N18" s="430">
        <v>558</v>
      </c>
    </row>
    <row r="19" spans="1:14" ht="15" customHeight="1" x14ac:dyDescent="0.25">
      <c r="A19" s="449" t="s">
        <v>26</v>
      </c>
      <c r="B19" s="450" t="s">
        <v>271</v>
      </c>
      <c r="C19" s="428" t="s">
        <v>157</v>
      </c>
      <c r="D19" s="429" t="s">
        <v>157</v>
      </c>
      <c r="E19" s="430" t="s">
        <v>157</v>
      </c>
      <c r="F19" s="431">
        <v>339</v>
      </c>
      <c r="G19" s="432">
        <v>336</v>
      </c>
      <c r="H19" s="433">
        <v>675</v>
      </c>
      <c r="I19" s="432">
        <v>29</v>
      </c>
      <c r="J19" s="429">
        <v>25</v>
      </c>
      <c r="K19" s="434">
        <v>54</v>
      </c>
      <c r="L19" s="435">
        <v>368</v>
      </c>
      <c r="M19" s="436">
        <v>361</v>
      </c>
      <c r="N19" s="430">
        <v>729</v>
      </c>
    </row>
    <row r="20" spans="1:14" ht="15" customHeight="1" x14ac:dyDescent="0.25">
      <c r="A20" s="449"/>
      <c r="B20" s="450" t="s">
        <v>218</v>
      </c>
      <c r="C20" s="428">
        <v>135</v>
      </c>
      <c r="D20" s="429">
        <v>166</v>
      </c>
      <c r="E20" s="430">
        <v>301</v>
      </c>
      <c r="F20" s="431">
        <v>362</v>
      </c>
      <c r="G20" s="432">
        <v>446</v>
      </c>
      <c r="H20" s="433">
        <v>808</v>
      </c>
      <c r="I20" s="432">
        <v>54</v>
      </c>
      <c r="J20" s="429">
        <v>66</v>
      </c>
      <c r="K20" s="434">
        <v>120</v>
      </c>
      <c r="L20" s="435">
        <v>551</v>
      </c>
      <c r="M20" s="436">
        <v>678</v>
      </c>
      <c r="N20" s="430">
        <v>1229</v>
      </c>
    </row>
    <row r="21" spans="1:14" ht="15" customHeight="1" x14ac:dyDescent="0.25">
      <c r="A21" s="449" t="s">
        <v>27</v>
      </c>
      <c r="B21" s="450" t="s">
        <v>272</v>
      </c>
      <c r="C21" s="428" t="s">
        <v>157</v>
      </c>
      <c r="D21" s="429" t="s">
        <v>157</v>
      </c>
      <c r="E21" s="430" t="s">
        <v>157</v>
      </c>
      <c r="F21" s="431">
        <v>185</v>
      </c>
      <c r="G21" s="432">
        <v>177</v>
      </c>
      <c r="H21" s="433">
        <v>362</v>
      </c>
      <c r="I21" s="432">
        <v>1</v>
      </c>
      <c r="J21" s="429">
        <v>3</v>
      </c>
      <c r="K21" s="434">
        <v>4</v>
      </c>
      <c r="L21" s="435">
        <v>186</v>
      </c>
      <c r="M21" s="436">
        <v>180</v>
      </c>
      <c r="N21" s="430">
        <v>366</v>
      </c>
    </row>
    <row r="22" spans="1:14" ht="15" customHeight="1" x14ac:dyDescent="0.25">
      <c r="A22" s="449" t="s">
        <v>28</v>
      </c>
      <c r="B22" s="450" t="s">
        <v>273</v>
      </c>
      <c r="C22" s="428" t="s">
        <v>157</v>
      </c>
      <c r="D22" s="429" t="s">
        <v>157</v>
      </c>
      <c r="E22" s="430" t="s">
        <v>157</v>
      </c>
      <c r="F22" s="431">
        <v>242</v>
      </c>
      <c r="G22" s="432">
        <v>269</v>
      </c>
      <c r="H22" s="433">
        <v>511</v>
      </c>
      <c r="I22" s="432">
        <v>15</v>
      </c>
      <c r="J22" s="429">
        <v>12</v>
      </c>
      <c r="K22" s="434">
        <v>27</v>
      </c>
      <c r="L22" s="435">
        <v>257</v>
      </c>
      <c r="M22" s="436">
        <v>281</v>
      </c>
      <c r="N22" s="430">
        <v>538</v>
      </c>
    </row>
    <row r="23" spans="1:14" ht="15" customHeight="1" x14ac:dyDescent="0.25">
      <c r="A23" s="449" t="s">
        <v>30</v>
      </c>
      <c r="B23" s="450" t="s">
        <v>274</v>
      </c>
      <c r="C23" s="428" t="s">
        <v>157</v>
      </c>
      <c r="D23" s="429" t="s">
        <v>157</v>
      </c>
      <c r="E23" s="430" t="s">
        <v>157</v>
      </c>
      <c r="F23" s="431">
        <v>101</v>
      </c>
      <c r="G23" s="432">
        <v>92</v>
      </c>
      <c r="H23" s="433">
        <v>193</v>
      </c>
      <c r="I23" s="432">
        <v>200</v>
      </c>
      <c r="J23" s="429">
        <v>198</v>
      </c>
      <c r="K23" s="434">
        <v>398</v>
      </c>
      <c r="L23" s="435">
        <v>301</v>
      </c>
      <c r="M23" s="436">
        <v>290</v>
      </c>
      <c r="N23" s="430">
        <v>591</v>
      </c>
    </row>
    <row r="24" spans="1:14" ht="15" customHeight="1" x14ac:dyDescent="0.25">
      <c r="A24" s="449"/>
      <c r="B24" s="450" t="s">
        <v>226</v>
      </c>
      <c r="C24" s="428" t="s">
        <v>157</v>
      </c>
      <c r="D24" s="429" t="s">
        <v>157</v>
      </c>
      <c r="E24" s="430" t="s">
        <v>157</v>
      </c>
      <c r="F24" s="431">
        <v>115</v>
      </c>
      <c r="G24" s="432">
        <v>134</v>
      </c>
      <c r="H24" s="433">
        <v>249</v>
      </c>
      <c r="I24" s="432">
        <v>130</v>
      </c>
      <c r="J24" s="429">
        <v>127</v>
      </c>
      <c r="K24" s="434">
        <v>257</v>
      </c>
      <c r="L24" s="435">
        <v>245</v>
      </c>
      <c r="M24" s="436">
        <v>261</v>
      </c>
      <c r="N24" s="430">
        <v>506</v>
      </c>
    </row>
    <row r="25" spans="1:14" ht="15" customHeight="1" x14ac:dyDescent="0.25">
      <c r="A25" s="449"/>
      <c r="B25" s="450" t="s">
        <v>275</v>
      </c>
      <c r="C25" s="428" t="s">
        <v>157</v>
      </c>
      <c r="D25" s="429" t="s">
        <v>157</v>
      </c>
      <c r="E25" s="430" t="s">
        <v>157</v>
      </c>
      <c r="F25" s="431">
        <v>124</v>
      </c>
      <c r="G25" s="432">
        <v>115</v>
      </c>
      <c r="H25" s="433">
        <v>239</v>
      </c>
      <c r="I25" s="432">
        <v>76</v>
      </c>
      <c r="J25" s="429">
        <v>78</v>
      </c>
      <c r="K25" s="434">
        <v>154</v>
      </c>
      <c r="L25" s="435">
        <v>200</v>
      </c>
      <c r="M25" s="436">
        <v>193</v>
      </c>
      <c r="N25" s="430">
        <v>393</v>
      </c>
    </row>
    <row r="26" spans="1:14" ht="15" customHeight="1" x14ac:dyDescent="0.25">
      <c r="A26" s="449"/>
      <c r="B26" s="450" t="s">
        <v>276</v>
      </c>
      <c r="C26" s="428" t="s">
        <v>157</v>
      </c>
      <c r="D26" s="429" t="s">
        <v>157</v>
      </c>
      <c r="E26" s="430" t="s">
        <v>157</v>
      </c>
      <c r="F26" s="431">
        <v>180</v>
      </c>
      <c r="G26" s="432">
        <v>138</v>
      </c>
      <c r="H26" s="433">
        <v>318</v>
      </c>
      <c r="I26" s="432">
        <v>92</v>
      </c>
      <c r="J26" s="429">
        <v>59</v>
      </c>
      <c r="K26" s="434">
        <v>151</v>
      </c>
      <c r="L26" s="435">
        <v>272</v>
      </c>
      <c r="M26" s="436">
        <v>197</v>
      </c>
      <c r="N26" s="430">
        <v>469</v>
      </c>
    </row>
    <row r="27" spans="1:14" ht="15" customHeight="1" x14ac:dyDescent="0.25">
      <c r="A27" s="449"/>
      <c r="B27" s="450" t="s">
        <v>277</v>
      </c>
      <c r="C27" s="428" t="s">
        <v>157</v>
      </c>
      <c r="D27" s="429" t="s">
        <v>157</v>
      </c>
      <c r="E27" s="430" t="s">
        <v>157</v>
      </c>
      <c r="F27" s="431">
        <v>313</v>
      </c>
      <c r="G27" s="432">
        <v>279</v>
      </c>
      <c r="H27" s="433">
        <v>592</v>
      </c>
      <c r="I27" s="432">
        <v>75</v>
      </c>
      <c r="J27" s="429">
        <v>63</v>
      </c>
      <c r="K27" s="434">
        <v>138</v>
      </c>
      <c r="L27" s="435">
        <v>388</v>
      </c>
      <c r="M27" s="436">
        <v>342</v>
      </c>
      <c r="N27" s="430">
        <v>730</v>
      </c>
    </row>
    <row r="28" spans="1:14" ht="15" customHeight="1" x14ac:dyDescent="0.25">
      <c r="A28" s="449"/>
      <c r="B28" s="450" t="s">
        <v>278</v>
      </c>
      <c r="C28" s="428" t="s">
        <v>157</v>
      </c>
      <c r="D28" s="429" t="s">
        <v>157</v>
      </c>
      <c r="E28" s="430" t="s">
        <v>157</v>
      </c>
      <c r="F28" s="431">
        <v>85</v>
      </c>
      <c r="G28" s="432">
        <v>96</v>
      </c>
      <c r="H28" s="433">
        <v>181</v>
      </c>
      <c r="I28" s="432">
        <v>142</v>
      </c>
      <c r="J28" s="429">
        <v>159</v>
      </c>
      <c r="K28" s="434">
        <v>301</v>
      </c>
      <c r="L28" s="435">
        <v>227</v>
      </c>
      <c r="M28" s="436">
        <v>255</v>
      </c>
      <c r="N28" s="430">
        <v>482</v>
      </c>
    </row>
    <row r="29" spans="1:14" ht="15" customHeight="1" x14ac:dyDescent="0.25">
      <c r="A29" s="449"/>
      <c r="B29" s="450" t="s">
        <v>279</v>
      </c>
      <c r="C29" s="428" t="s">
        <v>157</v>
      </c>
      <c r="D29" s="429" t="s">
        <v>157</v>
      </c>
      <c r="E29" s="430" t="s">
        <v>157</v>
      </c>
      <c r="F29" s="431">
        <v>182</v>
      </c>
      <c r="G29" s="432">
        <v>206</v>
      </c>
      <c r="H29" s="433">
        <v>388</v>
      </c>
      <c r="I29" s="432">
        <v>79</v>
      </c>
      <c r="J29" s="429">
        <v>67</v>
      </c>
      <c r="K29" s="434">
        <v>146</v>
      </c>
      <c r="L29" s="435">
        <v>261</v>
      </c>
      <c r="M29" s="436">
        <v>273</v>
      </c>
      <c r="N29" s="430">
        <v>534</v>
      </c>
    </row>
    <row r="30" spans="1:14" ht="15" customHeight="1" x14ac:dyDescent="0.25">
      <c r="A30" s="449"/>
      <c r="B30" s="450" t="s">
        <v>280</v>
      </c>
      <c r="C30" s="428" t="s">
        <v>157</v>
      </c>
      <c r="D30" s="429" t="s">
        <v>157</v>
      </c>
      <c r="E30" s="430" t="s">
        <v>157</v>
      </c>
      <c r="F30" s="431">
        <v>218</v>
      </c>
      <c r="G30" s="432">
        <v>243</v>
      </c>
      <c r="H30" s="433">
        <v>461</v>
      </c>
      <c r="I30" s="432">
        <v>43</v>
      </c>
      <c r="J30" s="429">
        <v>49</v>
      </c>
      <c r="K30" s="434">
        <v>92</v>
      </c>
      <c r="L30" s="435">
        <v>261</v>
      </c>
      <c r="M30" s="436">
        <v>292</v>
      </c>
      <c r="N30" s="430">
        <v>553</v>
      </c>
    </row>
    <row r="31" spans="1:14" ht="15" customHeight="1" x14ac:dyDescent="0.25">
      <c r="A31" s="449"/>
      <c r="B31" s="450" t="s">
        <v>281</v>
      </c>
      <c r="C31" s="428">
        <v>11</v>
      </c>
      <c r="D31" s="429">
        <v>19</v>
      </c>
      <c r="E31" s="430">
        <v>30</v>
      </c>
      <c r="F31" s="431">
        <v>126</v>
      </c>
      <c r="G31" s="432">
        <v>145</v>
      </c>
      <c r="H31" s="433">
        <v>271</v>
      </c>
      <c r="I31" s="432">
        <v>74</v>
      </c>
      <c r="J31" s="429">
        <v>134</v>
      </c>
      <c r="K31" s="434">
        <v>208</v>
      </c>
      <c r="L31" s="435">
        <v>211</v>
      </c>
      <c r="M31" s="436">
        <v>298</v>
      </c>
      <c r="N31" s="430">
        <v>509</v>
      </c>
    </row>
    <row r="32" spans="1:14" ht="15" customHeight="1" x14ac:dyDescent="0.25">
      <c r="A32" s="449"/>
      <c r="B32" s="450" t="s">
        <v>282</v>
      </c>
      <c r="C32" s="428">
        <v>84</v>
      </c>
      <c r="D32" s="429">
        <v>25</v>
      </c>
      <c r="E32" s="430">
        <v>109</v>
      </c>
      <c r="F32" s="431">
        <v>176</v>
      </c>
      <c r="G32" s="432">
        <v>65</v>
      </c>
      <c r="H32" s="433">
        <v>241</v>
      </c>
      <c r="I32" s="432">
        <v>68</v>
      </c>
      <c r="J32" s="429">
        <v>19</v>
      </c>
      <c r="K32" s="434">
        <v>87</v>
      </c>
      <c r="L32" s="435">
        <v>328</v>
      </c>
      <c r="M32" s="436">
        <v>109</v>
      </c>
      <c r="N32" s="430">
        <v>437</v>
      </c>
    </row>
    <row r="33" spans="1:14" ht="15" customHeight="1" x14ac:dyDescent="0.25">
      <c r="A33" s="449"/>
      <c r="B33" s="450" t="s">
        <v>283</v>
      </c>
      <c r="C33" s="428">
        <v>8</v>
      </c>
      <c r="D33" s="429">
        <v>109</v>
      </c>
      <c r="E33" s="430">
        <v>117</v>
      </c>
      <c r="F33" s="431">
        <v>22</v>
      </c>
      <c r="G33" s="432">
        <v>320</v>
      </c>
      <c r="H33" s="433">
        <v>342</v>
      </c>
      <c r="I33" s="432">
        <v>8</v>
      </c>
      <c r="J33" s="429">
        <v>77</v>
      </c>
      <c r="K33" s="434">
        <v>85</v>
      </c>
      <c r="L33" s="435">
        <v>38</v>
      </c>
      <c r="M33" s="436">
        <v>506</v>
      </c>
      <c r="N33" s="430">
        <v>544</v>
      </c>
    </row>
    <row r="34" spans="1:14" ht="15" customHeight="1" x14ac:dyDescent="0.25">
      <c r="A34" s="449"/>
      <c r="B34" s="450" t="s">
        <v>284</v>
      </c>
      <c r="C34" s="428">
        <v>139</v>
      </c>
      <c r="D34" s="429">
        <v>19</v>
      </c>
      <c r="E34" s="430">
        <v>158</v>
      </c>
      <c r="F34" s="431">
        <v>335</v>
      </c>
      <c r="G34" s="432">
        <v>29</v>
      </c>
      <c r="H34" s="433">
        <v>364</v>
      </c>
      <c r="I34" s="432">
        <v>105</v>
      </c>
      <c r="J34" s="429">
        <v>16</v>
      </c>
      <c r="K34" s="434">
        <v>121</v>
      </c>
      <c r="L34" s="435">
        <v>579</v>
      </c>
      <c r="M34" s="436">
        <v>64</v>
      </c>
      <c r="N34" s="430">
        <v>643</v>
      </c>
    </row>
    <row r="35" spans="1:14" ht="15" customHeight="1" x14ac:dyDescent="0.25">
      <c r="A35" s="449"/>
      <c r="B35" s="450" t="s">
        <v>285</v>
      </c>
      <c r="C35" s="428">
        <v>32</v>
      </c>
      <c r="D35" s="429">
        <v>50</v>
      </c>
      <c r="E35" s="430">
        <v>82</v>
      </c>
      <c r="F35" s="431">
        <v>243</v>
      </c>
      <c r="G35" s="432">
        <v>269</v>
      </c>
      <c r="H35" s="433">
        <v>512</v>
      </c>
      <c r="I35" s="432">
        <v>310</v>
      </c>
      <c r="J35" s="429">
        <v>405</v>
      </c>
      <c r="K35" s="434">
        <v>715</v>
      </c>
      <c r="L35" s="435">
        <v>585</v>
      </c>
      <c r="M35" s="436">
        <v>724</v>
      </c>
      <c r="N35" s="430">
        <v>1309</v>
      </c>
    </row>
    <row r="36" spans="1:14" ht="15" customHeight="1" x14ac:dyDescent="0.25">
      <c r="A36" s="449"/>
      <c r="B36" s="450" t="s">
        <v>263</v>
      </c>
      <c r="C36" s="428">
        <v>107</v>
      </c>
      <c r="D36" s="429">
        <v>36</v>
      </c>
      <c r="E36" s="460">
        <v>143</v>
      </c>
      <c r="F36" s="431">
        <v>570</v>
      </c>
      <c r="G36" s="432">
        <v>620</v>
      </c>
      <c r="H36" s="433">
        <v>1190</v>
      </c>
      <c r="I36" s="432">
        <v>183</v>
      </c>
      <c r="J36" s="429">
        <v>170</v>
      </c>
      <c r="K36" s="434">
        <v>353</v>
      </c>
      <c r="L36" s="435">
        <v>860</v>
      </c>
      <c r="M36" s="436">
        <v>826</v>
      </c>
      <c r="N36" s="460">
        <v>1686</v>
      </c>
    </row>
    <row r="37" spans="1:14" ht="15" customHeight="1" x14ac:dyDescent="0.25">
      <c r="A37" s="449"/>
      <c r="B37" s="450" t="s">
        <v>286</v>
      </c>
      <c r="C37" s="428">
        <v>19</v>
      </c>
      <c r="D37" s="429">
        <v>59</v>
      </c>
      <c r="E37" s="460">
        <v>78</v>
      </c>
      <c r="F37" s="431">
        <v>431</v>
      </c>
      <c r="G37" s="432">
        <v>770</v>
      </c>
      <c r="H37" s="433">
        <v>1201</v>
      </c>
      <c r="I37" s="432">
        <v>39</v>
      </c>
      <c r="J37" s="429">
        <v>102</v>
      </c>
      <c r="K37" s="434">
        <v>141</v>
      </c>
      <c r="L37" s="435">
        <v>489</v>
      </c>
      <c r="M37" s="436">
        <v>931</v>
      </c>
      <c r="N37" s="460">
        <v>1420</v>
      </c>
    </row>
    <row r="38" spans="1:14" ht="15" customHeight="1" x14ac:dyDescent="0.25">
      <c r="A38" s="449"/>
      <c r="B38" s="450" t="s">
        <v>237</v>
      </c>
      <c r="C38" s="428">
        <v>168</v>
      </c>
      <c r="D38" s="429">
        <v>80</v>
      </c>
      <c r="E38" s="430">
        <v>248</v>
      </c>
      <c r="F38" s="431">
        <v>880</v>
      </c>
      <c r="G38" s="432">
        <v>154</v>
      </c>
      <c r="H38" s="433">
        <v>1034</v>
      </c>
      <c r="I38" s="432">
        <v>177</v>
      </c>
      <c r="J38" s="429">
        <v>32</v>
      </c>
      <c r="K38" s="434">
        <v>209</v>
      </c>
      <c r="L38" s="435">
        <v>1225</v>
      </c>
      <c r="M38" s="436">
        <v>266</v>
      </c>
      <c r="N38" s="430">
        <v>1491</v>
      </c>
    </row>
    <row r="39" spans="1:14" ht="15" customHeight="1" x14ac:dyDescent="0.25">
      <c r="A39" s="449"/>
      <c r="B39" s="450" t="s">
        <v>287</v>
      </c>
      <c r="C39" s="428">
        <v>28</v>
      </c>
      <c r="D39" s="429">
        <v>118</v>
      </c>
      <c r="E39" s="430">
        <v>146</v>
      </c>
      <c r="F39" s="431">
        <v>288</v>
      </c>
      <c r="G39" s="432">
        <v>583</v>
      </c>
      <c r="H39" s="433">
        <v>871</v>
      </c>
      <c r="I39" s="432">
        <v>162</v>
      </c>
      <c r="J39" s="429">
        <v>381</v>
      </c>
      <c r="K39" s="434">
        <v>543</v>
      </c>
      <c r="L39" s="435">
        <v>478</v>
      </c>
      <c r="M39" s="436">
        <v>1082</v>
      </c>
      <c r="N39" s="430">
        <v>1560</v>
      </c>
    </row>
    <row r="40" spans="1:14" ht="15" customHeight="1" x14ac:dyDescent="0.25">
      <c r="A40" s="449" t="s">
        <v>34</v>
      </c>
      <c r="B40" s="450" t="s">
        <v>288</v>
      </c>
      <c r="C40" s="428" t="s">
        <v>157</v>
      </c>
      <c r="D40" s="429" t="s">
        <v>157</v>
      </c>
      <c r="E40" s="430" t="s">
        <v>157</v>
      </c>
      <c r="F40" s="431">
        <v>278</v>
      </c>
      <c r="G40" s="432">
        <v>281</v>
      </c>
      <c r="H40" s="433">
        <v>559</v>
      </c>
      <c r="I40" s="432">
        <v>75</v>
      </c>
      <c r="J40" s="429">
        <v>70</v>
      </c>
      <c r="K40" s="434">
        <v>145</v>
      </c>
      <c r="L40" s="435">
        <v>353</v>
      </c>
      <c r="M40" s="436">
        <v>351</v>
      </c>
      <c r="N40" s="430">
        <v>704</v>
      </c>
    </row>
    <row r="41" spans="1:14" ht="15" customHeight="1" x14ac:dyDescent="0.25">
      <c r="A41" s="449"/>
      <c r="B41" s="450" t="s">
        <v>289</v>
      </c>
      <c r="C41" s="428" t="s">
        <v>157</v>
      </c>
      <c r="D41" s="429" t="s">
        <v>157</v>
      </c>
      <c r="E41" s="430" t="s">
        <v>157</v>
      </c>
      <c r="F41" s="431">
        <v>297</v>
      </c>
      <c r="G41" s="432">
        <v>311</v>
      </c>
      <c r="H41" s="433">
        <v>608</v>
      </c>
      <c r="I41" s="432">
        <v>91</v>
      </c>
      <c r="J41" s="429">
        <v>80</v>
      </c>
      <c r="K41" s="434">
        <v>171</v>
      </c>
      <c r="L41" s="435">
        <v>388</v>
      </c>
      <c r="M41" s="436">
        <v>391</v>
      </c>
      <c r="N41" s="430">
        <v>779</v>
      </c>
    </row>
    <row r="42" spans="1:14" ht="15" customHeight="1" x14ac:dyDescent="0.25">
      <c r="A42" s="449"/>
      <c r="B42" s="450" t="s">
        <v>290</v>
      </c>
      <c r="C42" s="428">
        <v>47</v>
      </c>
      <c r="D42" s="429">
        <v>55</v>
      </c>
      <c r="E42" s="430">
        <v>102</v>
      </c>
      <c r="F42" s="431">
        <v>550</v>
      </c>
      <c r="G42" s="432">
        <v>710</v>
      </c>
      <c r="H42" s="433">
        <v>1260</v>
      </c>
      <c r="I42" s="432">
        <v>42</v>
      </c>
      <c r="J42" s="429">
        <v>73</v>
      </c>
      <c r="K42" s="434">
        <v>115</v>
      </c>
      <c r="L42" s="435">
        <v>639</v>
      </c>
      <c r="M42" s="436">
        <v>838</v>
      </c>
      <c r="N42" s="430">
        <v>1477</v>
      </c>
    </row>
    <row r="43" spans="1:14" ht="15" customHeight="1" x14ac:dyDescent="0.25">
      <c r="A43" s="449" t="s">
        <v>35</v>
      </c>
      <c r="B43" s="450" t="s">
        <v>291</v>
      </c>
      <c r="C43" s="428">
        <v>7</v>
      </c>
      <c r="D43" s="429">
        <v>11</v>
      </c>
      <c r="E43" s="430">
        <v>18</v>
      </c>
      <c r="F43" s="431">
        <v>133</v>
      </c>
      <c r="G43" s="432">
        <v>122</v>
      </c>
      <c r="H43" s="433">
        <v>255</v>
      </c>
      <c r="I43" s="432">
        <v>8</v>
      </c>
      <c r="J43" s="429">
        <v>12</v>
      </c>
      <c r="K43" s="434">
        <v>20</v>
      </c>
      <c r="L43" s="435">
        <v>148</v>
      </c>
      <c r="M43" s="436">
        <v>145</v>
      </c>
      <c r="N43" s="430">
        <v>293</v>
      </c>
    </row>
    <row r="44" spans="1:14" ht="15" customHeight="1" x14ac:dyDescent="0.25">
      <c r="A44" s="449" t="s">
        <v>37</v>
      </c>
      <c r="B44" s="450" t="s">
        <v>292</v>
      </c>
      <c r="C44" s="428" t="s">
        <v>157</v>
      </c>
      <c r="D44" s="429" t="s">
        <v>157</v>
      </c>
      <c r="E44" s="430" t="s">
        <v>157</v>
      </c>
      <c r="F44" s="431">
        <v>35</v>
      </c>
      <c r="G44" s="432">
        <v>32</v>
      </c>
      <c r="H44" s="433">
        <v>67</v>
      </c>
      <c r="I44" s="432">
        <v>3</v>
      </c>
      <c r="J44" s="429">
        <v>4</v>
      </c>
      <c r="K44" s="434">
        <v>7</v>
      </c>
      <c r="L44" s="435">
        <v>38</v>
      </c>
      <c r="M44" s="436">
        <v>36</v>
      </c>
      <c r="N44" s="430">
        <v>74</v>
      </c>
    </row>
    <row r="45" spans="1:14" ht="15" customHeight="1" x14ac:dyDescent="0.25">
      <c r="A45" s="449" t="s">
        <v>46</v>
      </c>
      <c r="B45" s="450" t="s">
        <v>293</v>
      </c>
      <c r="C45" s="428" t="s">
        <v>157</v>
      </c>
      <c r="D45" s="429" t="s">
        <v>157</v>
      </c>
      <c r="E45" s="430" t="s">
        <v>157</v>
      </c>
      <c r="F45" s="431">
        <v>254</v>
      </c>
      <c r="G45" s="432">
        <v>241</v>
      </c>
      <c r="H45" s="433">
        <v>495</v>
      </c>
      <c r="I45" s="432">
        <v>115</v>
      </c>
      <c r="J45" s="429">
        <v>107</v>
      </c>
      <c r="K45" s="434">
        <v>222</v>
      </c>
      <c r="L45" s="435">
        <v>369</v>
      </c>
      <c r="M45" s="436">
        <v>348</v>
      </c>
      <c r="N45" s="430">
        <v>717</v>
      </c>
    </row>
    <row r="46" spans="1:14" ht="15" customHeight="1" x14ac:dyDescent="0.25">
      <c r="A46" s="449" t="s">
        <v>49</v>
      </c>
      <c r="B46" s="450" t="s">
        <v>294</v>
      </c>
      <c r="C46" s="428" t="s">
        <v>157</v>
      </c>
      <c r="D46" s="429" t="s">
        <v>157</v>
      </c>
      <c r="E46" s="430" t="s">
        <v>157</v>
      </c>
      <c r="F46" s="431">
        <v>199</v>
      </c>
      <c r="G46" s="432">
        <v>158</v>
      </c>
      <c r="H46" s="433">
        <v>357</v>
      </c>
      <c r="I46" s="432">
        <v>30</v>
      </c>
      <c r="J46" s="429">
        <v>30</v>
      </c>
      <c r="K46" s="434">
        <v>60</v>
      </c>
      <c r="L46" s="435">
        <v>229</v>
      </c>
      <c r="M46" s="436">
        <v>188</v>
      </c>
      <c r="N46" s="430">
        <v>417</v>
      </c>
    </row>
    <row r="47" spans="1:14" ht="15" customHeight="1" x14ac:dyDescent="0.25">
      <c r="A47" s="449"/>
      <c r="B47" s="450" t="s">
        <v>295</v>
      </c>
      <c r="C47" s="428" t="s">
        <v>157</v>
      </c>
      <c r="D47" s="429" t="s">
        <v>157</v>
      </c>
      <c r="E47" s="430" t="s">
        <v>157</v>
      </c>
      <c r="F47" s="431">
        <v>336</v>
      </c>
      <c r="G47" s="432">
        <v>344</v>
      </c>
      <c r="H47" s="433">
        <v>680</v>
      </c>
      <c r="I47" s="432">
        <v>36</v>
      </c>
      <c r="J47" s="429">
        <v>30</v>
      </c>
      <c r="K47" s="434">
        <v>66</v>
      </c>
      <c r="L47" s="435">
        <v>372</v>
      </c>
      <c r="M47" s="436">
        <v>374</v>
      </c>
      <c r="N47" s="430">
        <v>746</v>
      </c>
    </row>
    <row r="48" spans="1:14" ht="15" customHeight="1" x14ac:dyDescent="0.25">
      <c r="A48" s="449"/>
      <c r="B48" s="450" t="s">
        <v>296</v>
      </c>
      <c r="C48" s="428">
        <v>51</v>
      </c>
      <c r="D48" s="429">
        <v>12</v>
      </c>
      <c r="E48" s="430">
        <v>63</v>
      </c>
      <c r="F48" s="431">
        <v>199</v>
      </c>
      <c r="G48" s="432">
        <v>52</v>
      </c>
      <c r="H48" s="433">
        <v>251</v>
      </c>
      <c r="I48" s="432">
        <v>20</v>
      </c>
      <c r="J48" s="429">
        <v>13</v>
      </c>
      <c r="K48" s="434">
        <v>33</v>
      </c>
      <c r="L48" s="435">
        <v>270</v>
      </c>
      <c r="M48" s="436">
        <v>77</v>
      </c>
      <c r="N48" s="430">
        <v>347</v>
      </c>
    </row>
    <row r="49" spans="1:14" ht="15" customHeight="1" x14ac:dyDescent="0.25">
      <c r="A49" s="449"/>
      <c r="B49" s="450" t="s">
        <v>297</v>
      </c>
      <c r="C49" s="428">
        <v>51</v>
      </c>
      <c r="D49" s="429">
        <v>51</v>
      </c>
      <c r="E49" s="430">
        <v>102</v>
      </c>
      <c r="F49" s="431">
        <v>368</v>
      </c>
      <c r="G49" s="432">
        <v>471</v>
      </c>
      <c r="H49" s="433">
        <v>839</v>
      </c>
      <c r="I49" s="432">
        <v>60</v>
      </c>
      <c r="J49" s="429">
        <v>54</v>
      </c>
      <c r="K49" s="434">
        <v>114</v>
      </c>
      <c r="L49" s="435">
        <v>479</v>
      </c>
      <c r="M49" s="436">
        <v>576</v>
      </c>
      <c r="N49" s="430">
        <v>1055</v>
      </c>
    </row>
    <row r="50" spans="1:14" ht="15" customHeight="1" x14ac:dyDescent="0.25">
      <c r="A50" s="449" t="s">
        <v>52</v>
      </c>
      <c r="B50" s="450" t="s">
        <v>298</v>
      </c>
      <c r="C50" s="428" t="s">
        <v>157</v>
      </c>
      <c r="D50" s="429" t="s">
        <v>157</v>
      </c>
      <c r="E50" s="430" t="s">
        <v>157</v>
      </c>
      <c r="F50" s="431">
        <v>176</v>
      </c>
      <c r="G50" s="432">
        <v>158</v>
      </c>
      <c r="H50" s="433">
        <v>334</v>
      </c>
      <c r="I50" s="432">
        <v>15</v>
      </c>
      <c r="J50" s="429">
        <v>23</v>
      </c>
      <c r="K50" s="434">
        <v>38</v>
      </c>
      <c r="L50" s="435">
        <v>191</v>
      </c>
      <c r="M50" s="436">
        <v>181</v>
      </c>
      <c r="N50" s="430">
        <v>372</v>
      </c>
    </row>
    <row r="51" spans="1:14" ht="15" customHeight="1" x14ac:dyDescent="0.25">
      <c r="A51" s="449" t="s">
        <v>53</v>
      </c>
      <c r="B51" s="450" t="s">
        <v>299</v>
      </c>
      <c r="C51" s="428">
        <v>6</v>
      </c>
      <c r="D51" s="429">
        <v>7</v>
      </c>
      <c r="E51" s="430">
        <v>13</v>
      </c>
      <c r="F51" s="431">
        <v>47</v>
      </c>
      <c r="G51" s="432">
        <v>42</v>
      </c>
      <c r="H51" s="433">
        <v>89</v>
      </c>
      <c r="I51" s="432">
        <v>3</v>
      </c>
      <c r="J51" s="429">
        <v>1</v>
      </c>
      <c r="K51" s="434">
        <v>4</v>
      </c>
      <c r="L51" s="435">
        <v>56</v>
      </c>
      <c r="M51" s="436">
        <v>50</v>
      </c>
      <c r="N51" s="430">
        <v>106</v>
      </c>
    </row>
    <row r="52" spans="1:14" ht="15" customHeight="1" x14ac:dyDescent="0.25">
      <c r="A52" s="449" t="s">
        <v>63</v>
      </c>
      <c r="B52" s="450" t="s">
        <v>300</v>
      </c>
      <c r="C52" s="428" t="s">
        <v>157</v>
      </c>
      <c r="D52" s="429" t="s">
        <v>157</v>
      </c>
      <c r="E52" s="430" t="s">
        <v>157</v>
      </c>
      <c r="F52" s="431">
        <v>264</v>
      </c>
      <c r="G52" s="432">
        <v>251</v>
      </c>
      <c r="H52" s="433">
        <v>515</v>
      </c>
      <c r="I52" s="432">
        <v>64</v>
      </c>
      <c r="J52" s="429">
        <v>73</v>
      </c>
      <c r="K52" s="434">
        <v>137</v>
      </c>
      <c r="L52" s="435">
        <v>328</v>
      </c>
      <c r="M52" s="436">
        <v>324</v>
      </c>
      <c r="N52" s="430">
        <v>652</v>
      </c>
    </row>
    <row r="53" spans="1:14" ht="15" customHeight="1" x14ac:dyDescent="0.25">
      <c r="A53" s="449" t="s">
        <v>64</v>
      </c>
      <c r="B53" s="450" t="s">
        <v>301</v>
      </c>
      <c r="C53" s="428" t="s">
        <v>157</v>
      </c>
      <c r="D53" s="429" t="s">
        <v>157</v>
      </c>
      <c r="E53" s="430" t="s">
        <v>157</v>
      </c>
      <c r="F53" s="431">
        <v>126</v>
      </c>
      <c r="G53" s="432">
        <v>112</v>
      </c>
      <c r="H53" s="433">
        <v>238</v>
      </c>
      <c r="I53" s="432">
        <v>6</v>
      </c>
      <c r="J53" s="429">
        <v>5</v>
      </c>
      <c r="K53" s="434">
        <v>11</v>
      </c>
      <c r="L53" s="435">
        <v>132</v>
      </c>
      <c r="M53" s="436">
        <v>117</v>
      </c>
      <c r="N53" s="430">
        <v>249</v>
      </c>
    </row>
    <row r="54" spans="1:14" ht="15" customHeight="1" x14ac:dyDescent="0.25">
      <c r="A54" s="449" t="s">
        <v>65</v>
      </c>
      <c r="B54" s="450" t="s">
        <v>160</v>
      </c>
      <c r="C54" s="428" t="s">
        <v>157</v>
      </c>
      <c r="D54" s="429" t="s">
        <v>157</v>
      </c>
      <c r="E54" s="430" t="s">
        <v>157</v>
      </c>
      <c r="F54" s="431">
        <v>384</v>
      </c>
      <c r="G54" s="432">
        <v>392</v>
      </c>
      <c r="H54" s="433">
        <v>776</v>
      </c>
      <c r="I54" s="432">
        <v>12</v>
      </c>
      <c r="J54" s="429">
        <v>7</v>
      </c>
      <c r="K54" s="434">
        <v>19</v>
      </c>
      <c r="L54" s="435">
        <v>396</v>
      </c>
      <c r="M54" s="436">
        <v>399</v>
      </c>
      <c r="N54" s="430">
        <v>795</v>
      </c>
    </row>
    <row r="55" spans="1:14" ht="15" customHeight="1" x14ac:dyDescent="0.25">
      <c r="A55" s="449" t="s">
        <v>66</v>
      </c>
      <c r="B55" s="450" t="s">
        <v>302</v>
      </c>
      <c r="C55" s="428" t="s">
        <v>157</v>
      </c>
      <c r="D55" s="429" t="s">
        <v>157</v>
      </c>
      <c r="E55" s="430" t="s">
        <v>157</v>
      </c>
      <c r="F55" s="431">
        <v>279</v>
      </c>
      <c r="G55" s="432">
        <v>299</v>
      </c>
      <c r="H55" s="433">
        <v>578</v>
      </c>
      <c r="I55" s="432">
        <v>16</v>
      </c>
      <c r="J55" s="429">
        <v>28</v>
      </c>
      <c r="K55" s="434">
        <v>44</v>
      </c>
      <c r="L55" s="435">
        <v>295</v>
      </c>
      <c r="M55" s="436">
        <v>327</v>
      </c>
      <c r="N55" s="430">
        <v>622</v>
      </c>
    </row>
    <row r="56" spans="1:14" ht="15" customHeight="1" x14ac:dyDescent="0.25">
      <c r="A56" s="449" t="s">
        <v>68</v>
      </c>
      <c r="B56" s="450" t="s">
        <v>303</v>
      </c>
      <c r="C56" s="428" t="s">
        <v>157</v>
      </c>
      <c r="D56" s="429" t="s">
        <v>157</v>
      </c>
      <c r="E56" s="430" t="s">
        <v>157</v>
      </c>
      <c r="F56" s="431">
        <v>85</v>
      </c>
      <c r="G56" s="432">
        <v>91</v>
      </c>
      <c r="H56" s="433">
        <v>176</v>
      </c>
      <c r="I56" s="432">
        <v>10</v>
      </c>
      <c r="J56" s="429">
        <v>8</v>
      </c>
      <c r="K56" s="434">
        <v>18</v>
      </c>
      <c r="L56" s="435">
        <v>95</v>
      </c>
      <c r="M56" s="436">
        <v>99</v>
      </c>
      <c r="N56" s="430">
        <v>194</v>
      </c>
    </row>
    <row r="57" spans="1:14" ht="15" customHeight="1" x14ac:dyDescent="0.25">
      <c r="A57" s="449" t="s">
        <v>70</v>
      </c>
      <c r="B57" s="450" t="s">
        <v>304</v>
      </c>
      <c r="C57" s="428" t="s">
        <v>157</v>
      </c>
      <c r="D57" s="429" t="s">
        <v>157</v>
      </c>
      <c r="E57" s="430" t="s">
        <v>157</v>
      </c>
      <c r="F57" s="431">
        <v>210</v>
      </c>
      <c r="G57" s="432">
        <v>226</v>
      </c>
      <c r="H57" s="433">
        <v>436</v>
      </c>
      <c r="I57" s="432">
        <v>17</v>
      </c>
      <c r="J57" s="429">
        <v>8</v>
      </c>
      <c r="K57" s="434">
        <v>25</v>
      </c>
      <c r="L57" s="435">
        <v>227</v>
      </c>
      <c r="M57" s="436">
        <v>234</v>
      </c>
      <c r="N57" s="430">
        <v>461</v>
      </c>
    </row>
    <row r="58" spans="1:14" ht="15" customHeight="1" x14ac:dyDescent="0.25">
      <c r="A58" s="449" t="s">
        <v>80</v>
      </c>
      <c r="B58" s="450" t="s">
        <v>305</v>
      </c>
      <c r="C58" s="428" t="s">
        <v>157</v>
      </c>
      <c r="D58" s="429" t="s">
        <v>157</v>
      </c>
      <c r="E58" s="430" t="s">
        <v>157</v>
      </c>
      <c r="F58" s="431">
        <v>60</v>
      </c>
      <c r="G58" s="432">
        <v>71</v>
      </c>
      <c r="H58" s="433">
        <v>131</v>
      </c>
      <c r="I58" s="432">
        <v>24</v>
      </c>
      <c r="J58" s="429">
        <v>16</v>
      </c>
      <c r="K58" s="434">
        <v>40</v>
      </c>
      <c r="L58" s="435">
        <v>84</v>
      </c>
      <c r="M58" s="436">
        <v>87</v>
      </c>
      <c r="N58" s="430">
        <v>171</v>
      </c>
    </row>
    <row r="59" spans="1:14" ht="15" customHeight="1" x14ac:dyDescent="0.25">
      <c r="A59" s="449" t="s">
        <v>83</v>
      </c>
      <c r="B59" s="450" t="s">
        <v>306</v>
      </c>
      <c r="C59" s="428">
        <v>3</v>
      </c>
      <c r="D59" s="429">
        <v>4</v>
      </c>
      <c r="E59" s="430">
        <v>7</v>
      </c>
      <c r="F59" s="431">
        <v>32</v>
      </c>
      <c r="G59" s="432">
        <v>31</v>
      </c>
      <c r="H59" s="433">
        <v>63</v>
      </c>
      <c r="I59" s="432">
        <v>3</v>
      </c>
      <c r="J59" s="429">
        <v>1</v>
      </c>
      <c r="K59" s="434">
        <v>4</v>
      </c>
      <c r="L59" s="435">
        <v>38</v>
      </c>
      <c r="M59" s="436">
        <v>36</v>
      </c>
      <c r="N59" s="430">
        <v>74</v>
      </c>
    </row>
    <row r="60" spans="1:14" ht="15" customHeight="1" x14ac:dyDescent="0.25">
      <c r="A60" s="449" t="s">
        <v>87</v>
      </c>
      <c r="B60" s="450" t="s">
        <v>307</v>
      </c>
      <c r="C60" s="428" t="s">
        <v>157</v>
      </c>
      <c r="D60" s="429" t="s">
        <v>157</v>
      </c>
      <c r="E60" s="430" t="s">
        <v>157</v>
      </c>
      <c r="F60" s="431">
        <v>29</v>
      </c>
      <c r="G60" s="432">
        <v>30</v>
      </c>
      <c r="H60" s="433">
        <v>59</v>
      </c>
      <c r="I60" s="432">
        <v>4</v>
      </c>
      <c r="J60" s="429">
        <v>2</v>
      </c>
      <c r="K60" s="434">
        <v>6</v>
      </c>
      <c r="L60" s="435">
        <v>33</v>
      </c>
      <c r="M60" s="436">
        <v>32</v>
      </c>
      <c r="N60" s="430">
        <v>65</v>
      </c>
    </row>
    <row r="61" spans="1:14" ht="15" customHeight="1" x14ac:dyDescent="0.25">
      <c r="A61" s="449" t="s">
        <v>89</v>
      </c>
      <c r="B61" s="450" t="s">
        <v>308</v>
      </c>
      <c r="C61" s="428" t="s">
        <v>157</v>
      </c>
      <c r="D61" s="429" t="s">
        <v>157</v>
      </c>
      <c r="E61" s="430" t="s">
        <v>157</v>
      </c>
      <c r="F61" s="431">
        <v>293</v>
      </c>
      <c r="G61" s="432">
        <v>296</v>
      </c>
      <c r="H61" s="433">
        <v>589</v>
      </c>
      <c r="I61" s="432">
        <v>29</v>
      </c>
      <c r="J61" s="429">
        <v>23</v>
      </c>
      <c r="K61" s="434">
        <v>52</v>
      </c>
      <c r="L61" s="435">
        <v>322</v>
      </c>
      <c r="M61" s="436">
        <v>319</v>
      </c>
      <c r="N61" s="430">
        <v>641</v>
      </c>
    </row>
    <row r="62" spans="1:14" ht="15" customHeight="1" x14ac:dyDescent="0.25">
      <c r="A62" s="449"/>
      <c r="B62" s="450" t="s">
        <v>309</v>
      </c>
      <c r="C62" s="428">
        <v>158</v>
      </c>
      <c r="D62" s="429">
        <v>15</v>
      </c>
      <c r="E62" s="430">
        <v>173</v>
      </c>
      <c r="F62" s="431">
        <v>265</v>
      </c>
      <c r="G62" s="432">
        <v>16</v>
      </c>
      <c r="H62" s="433">
        <v>281</v>
      </c>
      <c r="I62" s="432">
        <v>26</v>
      </c>
      <c r="J62" s="429">
        <v>7</v>
      </c>
      <c r="K62" s="434">
        <v>33</v>
      </c>
      <c r="L62" s="435">
        <v>449</v>
      </c>
      <c r="M62" s="436">
        <v>38</v>
      </c>
      <c r="N62" s="430">
        <v>487</v>
      </c>
    </row>
    <row r="63" spans="1:14" ht="15" customHeight="1" x14ac:dyDescent="0.25">
      <c r="A63" s="449" t="s">
        <v>90</v>
      </c>
      <c r="B63" s="450" t="s">
        <v>310</v>
      </c>
      <c r="C63" s="428" t="s">
        <v>157</v>
      </c>
      <c r="D63" s="429" t="s">
        <v>157</v>
      </c>
      <c r="E63" s="430" t="s">
        <v>157</v>
      </c>
      <c r="F63" s="431">
        <v>95</v>
      </c>
      <c r="G63" s="432">
        <v>92</v>
      </c>
      <c r="H63" s="433">
        <v>187</v>
      </c>
      <c r="I63" s="432">
        <v>4</v>
      </c>
      <c r="J63" s="429">
        <v>1</v>
      </c>
      <c r="K63" s="434">
        <v>5</v>
      </c>
      <c r="L63" s="435">
        <v>99</v>
      </c>
      <c r="M63" s="436">
        <v>93</v>
      </c>
      <c r="N63" s="430">
        <v>192</v>
      </c>
    </row>
    <row r="64" spans="1:14" ht="15" customHeight="1" x14ac:dyDescent="0.25">
      <c r="A64" s="449" t="s">
        <v>91</v>
      </c>
      <c r="B64" s="450" t="s">
        <v>311</v>
      </c>
      <c r="C64" s="428" t="s">
        <v>157</v>
      </c>
      <c r="D64" s="429" t="s">
        <v>157</v>
      </c>
      <c r="E64" s="430" t="s">
        <v>157</v>
      </c>
      <c r="F64" s="431">
        <v>168</v>
      </c>
      <c r="G64" s="432">
        <v>201</v>
      </c>
      <c r="H64" s="433">
        <v>369</v>
      </c>
      <c r="I64" s="432">
        <v>1</v>
      </c>
      <c r="J64" s="429">
        <v>2</v>
      </c>
      <c r="K64" s="434">
        <v>3</v>
      </c>
      <c r="L64" s="435">
        <v>169</v>
      </c>
      <c r="M64" s="436">
        <v>203</v>
      </c>
      <c r="N64" s="430">
        <v>372</v>
      </c>
    </row>
    <row r="65" spans="1:14" ht="15" customHeight="1" x14ac:dyDescent="0.25">
      <c r="A65" s="449" t="s">
        <v>92</v>
      </c>
      <c r="B65" s="450" t="s">
        <v>312</v>
      </c>
      <c r="C65" s="428" t="s">
        <v>157</v>
      </c>
      <c r="D65" s="429" t="s">
        <v>157</v>
      </c>
      <c r="E65" s="430" t="s">
        <v>157</v>
      </c>
      <c r="F65" s="431">
        <v>154</v>
      </c>
      <c r="G65" s="432">
        <v>173</v>
      </c>
      <c r="H65" s="433">
        <v>327</v>
      </c>
      <c r="I65" s="432">
        <v>12</v>
      </c>
      <c r="J65" s="429">
        <v>23</v>
      </c>
      <c r="K65" s="434">
        <v>35</v>
      </c>
      <c r="L65" s="435">
        <v>166</v>
      </c>
      <c r="M65" s="436">
        <v>196</v>
      </c>
      <c r="N65" s="430">
        <v>362</v>
      </c>
    </row>
    <row r="66" spans="1:14" ht="15" customHeight="1" x14ac:dyDescent="0.25">
      <c r="A66" s="449" t="s">
        <v>94</v>
      </c>
      <c r="B66" s="450" t="s">
        <v>313</v>
      </c>
      <c r="C66" s="428" t="s">
        <v>157</v>
      </c>
      <c r="D66" s="429" t="s">
        <v>157</v>
      </c>
      <c r="E66" s="430" t="s">
        <v>157</v>
      </c>
      <c r="F66" s="431">
        <v>258</v>
      </c>
      <c r="G66" s="432">
        <v>246</v>
      </c>
      <c r="H66" s="433">
        <v>504</v>
      </c>
      <c r="I66" s="432">
        <v>20</v>
      </c>
      <c r="J66" s="429">
        <v>18</v>
      </c>
      <c r="K66" s="434">
        <v>38</v>
      </c>
      <c r="L66" s="435">
        <v>278</v>
      </c>
      <c r="M66" s="436">
        <v>264</v>
      </c>
      <c r="N66" s="430">
        <v>542</v>
      </c>
    </row>
    <row r="67" spans="1:14" ht="15" customHeight="1" x14ac:dyDescent="0.25">
      <c r="A67" s="449"/>
      <c r="B67" s="450" t="s">
        <v>314</v>
      </c>
      <c r="C67" s="428" t="s">
        <v>157</v>
      </c>
      <c r="D67" s="429" t="s">
        <v>157</v>
      </c>
      <c r="E67" s="430" t="s">
        <v>157</v>
      </c>
      <c r="F67" s="431">
        <v>211</v>
      </c>
      <c r="G67" s="432">
        <v>243</v>
      </c>
      <c r="H67" s="433">
        <v>454</v>
      </c>
      <c r="I67" s="432">
        <v>29</v>
      </c>
      <c r="J67" s="429">
        <v>46</v>
      </c>
      <c r="K67" s="434">
        <v>75</v>
      </c>
      <c r="L67" s="435">
        <v>240</v>
      </c>
      <c r="M67" s="436">
        <v>289</v>
      </c>
      <c r="N67" s="430">
        <v>529</v>
      </c>
    </row>
    <row r="68" spans="1:14" ht="15" customHeight="1" x14ac:dyDescent="0.25">
      <c r="A68" s="449"/>
      <c r="B68" s="450" t="s">
        <v>315</v>
      </c>
      <c r="C68" s="428" t="s">
        <v>157</v>
      </c>
      <c r="D68" s="429" t="s">
        <v>157</v>
      </c>
      <c r="E68" s="430" t="s">
        <v>157</v>
      </c>
      <c r="F68" s="431">
        <v>349</v>
      </c>
      <c r="G68" s="432">
        <v>317</v>
      </c>
      <c r="H68" s="433">
        <v>666</v>
      </c>
      <c r="I68" s="432">
        <v>30</v>
      </c>
      <c r="J68" s="429">
        <v>17</v>
      </c>
      <c r="K68" s="434">
        <v>47</v>
      </c>
      <c r="L68" s="435">
        <v>379</v>
      </c>
      <c r="M68" s="436">
        <v>334</v>
      </c>
      <c r="N68" s="430">
        <v>713</v>
      </c>
    </row>
    <row r="69" spans="1:14" ht="15" customHeight="1" x14ac:dyDescent="0.25">
      <c r="A69" s="449"/>
      <c r="B69" s="450" t="s">
        <v>316</v>
      </c>
      <c r="C69" s="428">
        <v>28</v>
      </c>
      <c r="D69" s="429">
        <v>125</v>
      </c>
      <c r="E69" s="460">
        <v>153</v>
      </c>
      <c r="F69" s="431">
        <v>98</v>
      </c>
      <c r="G69" s="432">
        <v>220</v>
      </c>
      <c r="H69" s="433">
        <v>318</v>
      </c>
      <c r="I69" s="432">
        <v>16</v>
      </c>
      <c r="J69" s="429">
        <v>41</v>
      </c>
      <c r="K69" s="434">
        <v>57</v>
      </c>
      <c r="L69" s="435">
        <v>142</v>
      </c>
      <c r="M69" s="436">
        <v>386</v>
      </c>
      <c r="N69" s="460">
        <v>528</v>
      </c>
    </row>
    <row r="70" spans="1:14" ht="15" customHeight="1" x14ac:dyDescent="0.25">
      <c r="A70" s="449"/>
      <c r="B70" s="450" t="s">
        <v>317</v>
      </c>
      <c r="C70" s="428">
        <v>39</v>
      </c>
      <c r="D70" s="429">
        <v>91</v>
      </c>
      <c r="E70" s="430">
        <v>130</v>
      </c>
      <c r="F70" s="431">
        <v>419</v>
      </c>
      <c r="G70" s="432">
        <v>616</v>
      </c>
      <c r="H70" s="433">
        <v>1035</v>
      </c>
      <c r="I70" s="432">
        <v>39</v>
      </c>
      <c r="J70" s="429">
        <v>61</v>
      </c>
      <c r="K70" s="434">
        <v>100</v>
      </c>
      <c r="L70" s="435">
        <v>497</v>
      </c>
      <c r="M70" s="436">
        <v>768</v>
      </c>
      <c r="N70" s="430">
        <v>1265</v>
      </c>
    </row>
    <row r="71" spans="1:14" ht="15" customHeight="1" x14ac:dyDescent="0.25">
      <c r="A71" s="449"/>
      <c r="B71" s="450" t="s">
        <v>318</v>
      </c>
      <c r="C71" s="428">
        <v>227</v>
      </c>
      <c r="D71" s="429">
        <v>32</v>
      </c>
      <c r="E71" s="430">
        <v>259</v>
      </c>
      <c r="F71" s="431">
        <v>573</v>
      </c>
      <c r="G71" s="432">
        <v>60</v>
      </c>
      <c r="H71" s="433">
        <v>633</v>
      </c>
      <c r="I71" s="432">
        <v>58</v>
      </c>
      <c r="J71" s="429">
        <v>6</v>
      </c>
      <c r="K71" s="434">
        <v>64</v>
      </c>
      <c r="L71" s="435">
        <v>858</v>
      </c>
      <c r="M71" s="436">
        <v>98</v>
      </c>
      <c r="N71" s="430">
        <v>956</v>
      </c>
    </row>
    <row r="72" spans="1:14" ht="15" customHeight="1" x14ac:dyDescent="0.25">
      <c r="A72" s="449" t="s">
        <v>96</v>
      </c>
      <c r="B72" s="450" t="s">
        <v>319</v>
      </c>
      <c r="C72" s="428">
        <v>12</v>
      </c>
      <c r="D72" s="429">
        <v>10</v>
      </c>
      <c r="E72" s="430">
        <v>22</v>
      </c>
      <c r="F72" s="431">
        <v>128</v>
      </c>
      <c r="G72" s="432">
        <v>106</v>
      </c>
      <c r="H72" s="433">
        <v>234</v>
      </c>
      <c r="I72" s="432">
        <v>4</v>
      </c>
      <c r="J72" s="429">
        <v>2</v>
      </c>
      <c r="K72" s="434">
        <v>6</v>
      </c>
      <c r="L72" s="435">
        <v>144</v>
      </c>
      <c r="M72" s="436">
        <v>118</v>
      </c>
      <c r="N72" s="430">
        <v>262</v>
      </c>
    </row>
    <row r="73" spans="1:14" ht="15" customHeight="1" x14ac:dyDescent="0.25">
      <c r="A73" s="449" t="s">
        <v>97</v>
      </c>
      <c r="B73" s="450" t="s">
        <v>320</v>
      </c>
      <c r="C73" s="428">
        <v>31</v>
      </c>
      <c r="D73" s="429" t="s">
        <v>157</v>
      </c>
      <c r="E73" s="430">
        <v>31</v>
      </c>
      <c r="F73" s="431">
        <v>50</v>
      </c>
      <c r="G73" s="432">
        <v>4</v>
      </c>
      <c r="H73" s="433">
        <v>54</v>
      </c>
      <c r="I73" s="432">
        <v>11</v>
      </c>
      <c r="J73" s="429" t="s">
        <v>157</v>
      </c>
      <c r="K73" s="434">
        <v>11</v>
      </c>
      <c r="L73" s="435">
        <v>92</v>
      </c>
      <c r="M73" s="436">
        <v>4</v>
      </c>
      <c r="N73" s="430">
        <v>96</v>
      </c>
    </row>
    <row r="74" spans="1:14" ht="15" customHeight="1" x14ac:dyDescent="0.25">
      <c r="A74" s="449" t="s">
        <v>98</v>
      </c>
      <c r="B74" s="450" t="s">
        <v>321</v>
      </c>
      <c r="C74" s="428">
        <v>6</v>
      </c>
      <c r="D74" s="429">
        <v>3</v>
      </c>
      <c r="E74" s="430">
        <v>9</v>
      </c>
      <c r="F74" s="431">
        <v>16</v>
      </c>
      <c r="G74" s="432">
        <v>6</v>
      </c>
      <c r="H74" s="433">
        <v>22</v>
      </c>
      <c r="I74" s="432">
        <v>3</v>
      </c>
      <c r="J74" s="429">
        <v>2</v>
      </c>
      <c r="K74" s="434">
        <v>5</v>
      </c>
      <c r="L74" s="435">
        <v>25</v>
      </c>
      <c r="M74" s="436">
        <v>11</v>
      </c>
      <c r="N74" s="430">
        <v>36</v>
      </c>
    </row>
    <row r="75" spans="1:14" ht="15" customHeight="1" x14ac:dyDescent="0.25">
      <c r="A75" s="449" t="s">
        <v>99</v>
      </c>
      <c r="B75" s="450" t="s">
        <v>322</v>
      </c>
      <c r="C75" s="428">
        <v>5</v>
      </c>
      <c r="D75" s="429">
        <v>1</v>
      </c>
      <c r="E75" s="430">
        <v>6</v>
      </c>
      <c r="F75" s="431">
        <v>35</v>
      </c>
      <c r="G75" s="432">
        <v>26</v>
      </c>
      <c r="H75" s="433">
        <v>61</v>
      </c>
      <c r="I75" s="432">
        <v>9</v>
      </c>
      <c r="J75" s="429">
        <v>6</v>
      </c>
      <c r="K75" s="434">
        <v>15</v>
      </c>
      <c r="L75" s="435">
        <v>49</v>
      </c>
      <c r="M75" s="436">
        <v>33</v>
      </c>
      <c r="N75" s="430">
        <v>82</v>
      </c>
    </row>
    <row r="76" spans="1:14" ht="15" customHeight="1" x14ac:dyDescent="0.25">
      <c r="A76" s="449" t="s">
        <v>102</v>
      </c>
      <c r="B76" s="450" t="s">
        <v>202</v>
      </c>
      <c r="C76" s="428">
        <v>5</v>
      </c>
      <c r="D76" s="429">
        <v>8</v>
      </c>
      <c r="E76" s="430">
        <v>13</v>
      </c>
      <c r="F76" s="431">
        <v>76</v>
      </c>
      <c r="G76" s="432">
        <v>70</v>
      </c>
      <c r="H76" s="433">
        <v>146</v>
      </c>
      <c r="I76" s="432">
        <v>10</v>
      </c>
      <c r="J76" s="429">
        <v>5</v>
      </c>
      <c r="K76" s="434">
        <v>15</v>
      </c>
      <c r="L76" s="435">
        <v>91</v>
      </c>
      <c r="M76" s="436">
        <v>83</v>
      </c>
      <c r="N76" s="430">
        <v>174</v>
      </c>
    </row>
    <row r="77" spans="1:14" ht="15" customHeight="1" x14ac:dyDescent="0.25">
      <c r="A77" s="449" t="s">
        <v>103</v>
      </c>
      <c r="B77" s="450" t="s">
        <v>306</v>
      </c>
      <c r="C77" s="428" t="s">
        <v>157</v>
      </c>
      <c r="D77" s="429" t="s">
        <v>157</v>
      </c>
      <c r="E77" s="430" t="s">
        <v>157</v>
      </c>
      <c r="F77" s="431">
        <v>124</v>
      </c>
      <c r="G77" s="432">
        <v>124</v>
      </c>
      <c r="H77" s="433">
        <v>248</v>
      </c>
      <c r="I77" s="432">
        <v>12</v>
      </c>
      <c r="J77" s="429">
        <v>11</v>
      </c>
      <c r="K77" s="434">
        <v>23</v>
      </c>
      <c r="L77" s="435">
        <v>136</v>
      </c>
      <c r="M77" s="436">
        <v>135</v>
      </c>
      <c r="N77" s="430">
        <v>271</v>
      </c>
    </row>
    <row r="78" spans="1:14" ht="15" customHeight="1" x14ac:dyDescent="0.25">
      <c r="A78" s="449"/>
      <c r="B78" s="450" t="s">
        <v>323</v>
      </c>
      <c r="C78" s="428">
        <v>62</v>
      </c>
      <c r="D78" s="429">
        <v>52</v>
      </c>
      <c r="E78" s="430">
        <v>114</v>
      </c>
      <c r="F78" s="431">
        <v>36</v>
      </c>
      <c r="G78" s="432">
        <v>33</v>
      </c>
      <c r="H78" s="433">
        <v>69</v>
      </c>
      <c r="I78" s="432">
        <v>7</v>
      </c>
      <c r="J78" s="429">
        <v>8</v>
      </c>
      <c r="K78" s="434">
        <v>15</v>
      </c>
      <c r="L78" s="435">
        <v>105</v>
      </c>
      <c r="M78" s="436">
        <v>93</v>
      </c>
      <c r="N78" s="430">
        <v>198</v>
      </c>
    </row>
    <row r="79" spans="1:14" ht="15" customHeight="1" x14ac:dyDescent="0.25">
      <c r="A79" s="449" t="s">
        <v>106</v>
      </c>
      <c r="B79" s="450" t="s">
        <v>324</v>
      </c>
      <c r="C79" s="428">
        <v>10</v>
      </c>
      <c r="D79" s="429">
        <v>5</v>
      </c>
      <c r="E79" s="430">
        <v>15</v>
      </c>
      <c r="F79" s="431">
        <v>47</v>
      </c>
      <c r="G79" s="432">
        <v>53</v>
      </c>
      <c r="H79" s="433">
        <v>100</v>
      </c>
      <c r="I79" s="432" t="s">
        <v>157</v>
      </c>
      <c r="J79" s="429">
        <v>6</v>
      </c>
      <c r="K79" s="434">
        <v>6</v>
      </c>
      <c r="L79" s="435">
        <v>57</v>
      </c>
      <c r="M79" s="436">
        <v>64</v>
      </c>
      <c r="N79" s="430">
        <v>121</v>
      </c>
    </row>
    <row r="80" spans="1:14" ht="15" customHeight="1" x14ac:dyDescent="0.25">
      <c r="A80" s="449" t="s">
        <v>107</v>
      </c>
      <c r="B80" s="450" t="s">
        <v>325</v>
      </c>
      <c r="C80" s="428" t="s">
        <v>157</v>
      </c>
      <c r="D80" s="429" t="s">
        <v>157</v>
      </c>
      <c r="E80" s="430" t="s">
        <v>157</v>
      </c>
      <c r="F80" s="431">
        <v>178</v>
      </c>
      <c r="G80" s="432">
        <v>173</v>
      </c>
      <c r="H80" s="433">
        <v>351</v>
      </c>
      <c r="I80" s="432">
        <v>15</v>
      </c>
      <c r="J80" s="429">
        <v>7</v>
      </c>
      <c r="K80" s="434">
        <v>22</v>
      </c>
      <c r="L80" s="435">
        <v>193</v>
      </c>
      <c r="M80" s="436">
        <v>180</v>
      </c>
      <c r="N80" s="430">
        <v>373</v>
      </c>
    </row>
    <row r="81" spans="1:14" ht="15" customHeight="1" x14ac:dyDescent="0.25">
      <c r="A81" s="449" t="s">
        <v>108</v>
      </c>
      <c r="B81" s="450" t="s">
        <v>326</v>
      </c>
      <c r="C81" s="428" t="s">
        <v>157</v>
      </c>
      <c r="D81" s="429" t="s">
        <v>157</v>
      </c>
      <c r="E81" s="430" t="s">
        <v>157</v>
      </c>
      <c r="F81" s="431">
        <v>81</v>
      </c>
      <c r="G81" s="432">
        <v>49</v>
      </c>
      <c r="H81" s="433">
        <v>130</v>
      </c>
      <c r="I81" s="432">
        <v>6</v>
      </c>
      <c r="J81" s="429">
        <v>7</v>
      </c>
      <c r="K81" s="434">
        <v>13</v>
      </c>
      <c r="L81" s="435">
        <v>87</v>
      </c>
      <c r="M81" s="436">
        <v>56</v>
      </c>
      <c r="N81" s="430">
        <v>143</v>
      </c>
    </row>
    <row r="82" spans="1:14" ht="15" customHeight="1" x14ac:dyDescent="0.25">
      <c r="A82" s="449" t="s">
        <v>118</v>
      </c>
      <c r="B82" s="450" t="s">
        <v>327</v>
      </c>
      <c r="C82" s="428" t="s">
        <v>157</v>
      </c>
      <c r="D82" s="429" t="s">
        <v>157</v>
      </c>
      <c r="E82" s="430" t="s">
        <v>157</v>
      </c>
      <c r="F82" s="431">
        <v>244</v>
      </c>
      <c r="G82" s="432">
        <v>293</v>
      </c>
      <c r="H82" s="433">
        <v>537</v>
      </c>
      <c r="I82" s="432">
        <v>70</v>
      </c>
      <c r="J82" s="429">
        <v>57</v>
      </c>
      <c r="K82" s="434">
        <v>127</v>
      </c>
      <c r="L82" s="435">
        <v>314</v>
      </c>
      <c r="M82" s="436">
        <v>350</v>
      </c>
      <c r="N82" s="430">
        <v>664</v>
      </c>
    </row>
    <row r="83" spans="1:14" ht="15" customHeight="1" x14ac:dyDescent="0.25">
      <c r="A83" s="449"/>
      <c r="B83" s="450" t="s">
        <v>328</v>
      </c>
      <c r="C83" s="428">
        <v>56</v>
      </c>
      <c r="D83" s="429">
        <v>18</v>
      </c>
      <c r="E83" s="430">
        <v>74</v>
      </c>
      <c r="F83" s="431">
        <v>121</v>
      </c>
      <c r="G83" s="432">
        <v>77</v>
      </c>
      <c r="H83" s="433">
        <v>198</v>
      </c>
      <c r="I83" s="432">
        <v>14</v>
      </c>
      <c r="J83" s="429">
        <v>10</v>
      </c>
      <c r="K83" s="434">
        <v>24</v>
      </c>
      <c r="L83" s="435">
        <v>191</v>
      </c>
      <c r="M83" s="436">
        <v>105</v>
      </c>
      <c r="N83" s="430">
        <v>296</v>
      </c>
    </row>
    <row r="84" spans="1:14" ht="15" customHeight="1" x14ac:dyDescent="0.25">
      <c r="A84" s="449"/>
      <c r="B84" s="450" t="s">
        <v>329</v>
      </c>
      <c r="C84" s="428">
        <v>112</v>
      </c>
      <c r="D84" s="429">
        <v>21</v>
      </c>
      <c r="E84" s="430">
        <v>133</v>
      </c>
      <c r="F84" s="431">
        <v>211</v>
      </c>
      <c r="G84" s="432">
        <v>54</v>
      </c>
      <c r="H84" s="433">
        <v>265</v>
      </c>
      <c r="I84" s="432">
        <v>27</v>
      </c>
      <c r="J84" s="429">
        <v>6</v>
      </c>
      <c r="K84" s="434">
        <v>33</v>
      </c>
      <c r="L84" s="435">
        <v>350</v>
      </c>
      <c r="M84" s="436">
        <v>81</v>
      </c>
      <c r="N84" s="430">
        <v>431</v>
      </c>
    </row>
    <row r="85" spans="1:14" ht="15" customHeight="1" x14ac:dyDescent="0.25">
      <c r="A85" s="449"/>
      <c r="B85" s="450" t="s">
        <v>330</v>
      </c>
      <c r="C85" s="428">
        <v>23</v>
      </c>
      <c r="D85" s="429">
        <v>33</v>
      </c>
      <c r="E85" s="430">
        <v>56</v>
      </c>
      <c r="F85" s="431">
        <v>236</v>
      </c>
      <c r="G85" s="432">
        <v>365</v>
      </c>
      <c r="H85" s="433">
        <v>601</v>
      </c>
      <c r="I85" s="432">
        <v>27</v>
      </c>
      <c r="J85" s="429">
        <v>41</v>
      </c>
      <c r="K85" s="434">
        <v>68</v>
      </c>
      <c r="L85" s="435">
        <v>286</v>
      </c>
      <c r="M85" s="436">
        <v>439</v>
      </c>
      <c r="N85" s="430">
        <v>725</v>
      </c>
    </row>
    <row r="86" spans="1:14" ht="15" customHeight="1" x14ac:dyDescent="0.25">
      <c r="A86" s="449" t="s">
        <v>122</v>
      </c>
      <c r="B86" s="450" t="s">
        <v>331</v>
      </c>
      <c r="C86" s="428" t="s">
        <v>157</v>
      </c>
      <c r="D86" s="429" t="s">
        <v>157</v>
      </c>
      <c r="E86" s="430" t="s">
        <v>157</v>
      </c>
      <c r="F86" s="431">
        <v>202</v>
      </c>
      <c r="G86" s="432">
        <v>209</v>
      </c>
      <c r="H86" s="433">
        <v>411</v>
      </c>
      <c r="I86" s="432">
        <v>26</v>
      </c>
      <c r="J86" s="429">
        <v>16</v>
      </c>
      <c r="K86" s="434">
        <v>42</v>
      </c>
      <c r="L86" s="435">
        <v>228</v>
      </c>
      <c r="M86" s="436">
        <v>225</v>
      </c>
      <c r="N86" s="430">
        <v>453</v>
      </c>
    </row>
    <row r="87" spans="1:14" ht="15" customHeight="1" x14ac:dyDescent="0.25">
      <c r="A87" s="451" t="s">
        <v>125</v>
      </c>
      <c r="B87" s="452" t="s">
        <v>179</v>
      </c>
      <c r="C87" s="437" t="s">
        <v>157</v>
      </c>
      <c r="D87" s="438" t="s">
        <v>157</v>
      </c>
      <c r="E87" s="439" t="s">
        <v>157</v>
      </c>
      <c r="F87" s="440">
        <v>233</v>
      </c>
      <c r="G87" s="441">
        <v>229</v>
      </c>
      <c r="H87" s="462">
        <v>462</v>
      </c>
      <c r="I87" s="441">
        <v>28</v>
      </c>
      <c r="J87" s="438">
        <v>23</v>
      </c>
      <c r="K87" s="442">
        <v>51</v>
      </c>
      <c r="L87" s="443">
        <v>261</v>
      </c>
      <c r="M87" s="444">
        <v>252</v>
      </c>
      <c r="N87" s="439">
        <v>513</v>
      </c>
    </row>
  </sheetData>
  <mergeCells count="5">
    <mergeCell ref="C4:E4"/>
    <mergeCell ref="F4:H4"/>
    <mergeCell ref="I4:K4"/>
    <mergeCell ref="L4:N4"/>
    <mergeCell ref="A6:B6"/>
  </mergeCells>
  <pageMargins left="7.874015748031496E-2" right="7.874015748031496E-2" top="0.98425196850393704" bottom="0.98425196850393704" header="0.51181102362204722" footer="0.51181102362204722"/>
  <pageSetup orientation="portrait" horizontalDpi="300" verticalDpi="300" r:id="rId1"/>
  <headerFooter>
    <oddHeader>Régime scolaire des établissements publics - Puy-de-Dôme_x000D_Année scolaire 2018-2019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I24"/>
  <sheetViews>
    <sheetView showGridLines="0" workbookViewId="0">
      <selection activeCell="I10" sqref="I10"/>
    </sheetView>
  </sheetViews>
  <sheetFormatPr baseColWidth="10" defaultRowHeight="15" x14ac:dyDescent="0.25"/>
  <cols>
    <col min="1" max="2" width="14.28515625" style="1" bestFit="1" customWidth="1"/>
    <col min="3" max="3" width="8.5703125" style="1" bestFit="1" customWidth="1"/>
    <col min="4" max="4" width="5.7109375" style="1" bestFit="1" customWidth="1"/>
    <col min="5" max="5" width="8.5703125" style="1" bestFit="1" customWidth="1"/>
    <col min="6" max="6" width="5.7109375" style="1" bestFit="1" customWidth="1"/>
    <col min="7" max="7" width="8.5703125" style="1" bestFit="1" customWidth="1"/>
    <col min="8" max="8" width="5.7109375" style="1" bestFit="1" customWidth="1"/>
    <col min="9" max="9" width="17.140625" style="1" bestFit="1" customWidth="1"/>
    <col min="10" max="16384" width="11.42578125" style="1"/>
  </cols>
  <sheetData>
    <row r="1" spans="1:9" customFormat="1" ht="18" x14ac:dyDescent="0.25">
      <c r="A1" s="60" t="s">
        <v>460</v>
      </c>
      <c r="C1" s="77"/>
      <c r="D1" s="77"/>
      <c r="E1" s="77"/>
      <c r="F1" s="77"/>
      <c r="G1" s="77"/>
      <c r="H1" s="77"/>
      <c r="I1" s="77"/>
    </row>
    <row r="2" spans="1:9" customFormat="1" ht="15.75" x14ac:dyDescent="0.25">
      <c r="A2" s="62" t="s">
        <v>518</v>
      </c>
      <c r="B2" s="78"/>
      <c r="C2" s="79"/>
      <c r="D2" s="79"/>
      <c r="E2" s="79"/>
      <c r="F2" s="79"/>
      <c r="G2" s="79"/>
      <c r="H2" s="79"/>
      <c r="I2" s="79"/>
    </row>
    <row r="3" spans="1:9" customFormat="1" x14ac:dyDescent="0.25">
      <c r="A3" s="80"/>
      <c r="B3" s="81"/>
      <c r="C3" s="82"/>
      <c r="D3" s="82"/>
      <c r="E3" s="82"/>
      <c r="F3" s="82"/>
      <c r="G3" s="82"/>
      <c r="H3" s="82"/>
      <c r="I3" s="82"/>
    </row>
    <row r="4" spans="1:9" ht="12.95" customHeight="1" x14ac:dyDescent="0.25">
      <c r="A4" s="661" t="s">
        <v>129</v>
      </c>
      <c r="B4" s="661"/>
      <c r="C4" s="663" t="s">
        <v>0</v>
      </c>
      <c r="D4" s="664"/>
      <c r="E4" s="665" t="s">
        <v>143</v>
      </c>
      <c r="F4" s="664"/>
      <c r="G4" s="665" t="s">
        <v>2</v>
      </c>
      <c r="H4" s="666"/>
      <c r="I4" s="667" t="s">
        <v>3</v>
      </c>
    </row>
    <row r="5" spans="1:9" ht="12.95" customHeight="1" x14ac:dyDescent="0.25">
      <c r="A5" s="662"/>
      <c r="B5" s="662"/>
      <c r="C5" s="239" t="s">
        <v>144</v>
      </c>
      <c r="D5" s="240" t="s">
        <v>145</v>
      </c>
      <c r="E5" s="241" t="s">
        <v>144</v>
      </c>
      <c r="F5" s="240" t="s">
        <v>145</v>
      </c>
      <c r="G5" s="241" t="s">
        <v>144</v>
      </c>
      <c r="H5" s="242" t="s">
        <v>145</v>
      </c>
      <c r="I5" s="668"/>
    </row>
    <row r="6" spans="1:9" ht="12.95" customHeight="1" x14ac:dyDescent="0.25">
      <c r="A6" s="656" t="s">
        <v>146</v>
      </c>
      <c r="B6" s="243" t="s">
        <v>147</v>
      </c>
      <c r="C6" s="189">
        <v>1</v>
      </c>
      <c r="D6" s="190">
        <v>0.1</v>
      </c>
      <c r="E6" s="189">
        <v>1045</v>
      </c>
      <c r="F6" s="190">
        <v>67.5</v>
      </c>
      <c r="G6" s="189">
        <v>502</v>
      </c>
      <c r="H6" s="190">
        <v>32.4</v>
      </c>
      <c r="I6" s="191">
        <v>1548</v>
      </c>
    </row>
    <row r="7" spans="1:9" ht="12.95" customHeight="1" x14ac:dyDescent="0.25">
      <c r="A7" s="657"/>
      <c r="B7" s="244" t="s">
        <v>148</v>
      </c>
      <c r="C7" s="189">
        <v>14</v>
      </c>
      <c r="D7" s="190">
        <v>3.1</v>
      </c>
      <c r="E7" s="189">
        <v>54</v>
      </c>
      <c r="F7" s="190">
        <v>11.8</v>
      </c>
      <c r="G7" s="189">
        <v>388</v>
      </c>
      <c r="H7" s="190">
        <v>85.1</v>
      </c>
      <c r="I7" s="191">
        <v>456</v>
      </c>
    </row>
    <row r="8" spans="1:9" ht="12.95" customHeight="1" x14ac:dyDescent="0.25">
      <c r="A8" s="657"/>
      <c r="B8" s="244" t="s">
        <v>149</v>
      </c>
      <c r="C8" s="189" t="s">
        <v>157</v>
      </c>
      <c r="D8" s="190" t="s">
        <v>157</v>
      </c>
      <c r="E8" s="189">
        <v>184</v>
      </c>
      <c r="F8" s="190">
        <v>19.8</v>
      </c>
      <c r="G8" s="189">
        <v>747</v>
      </c>
      <c r="H8" s="190">
        <v>80.2</v>
      </c>
      <c r="I8" s="191">
        <v>931</v>
      </c>
    </row>
    <row r="9" spans="1:9" ht="12.95" customHeight="1" x14ac:dyDescent="0.25">
      <c r="A9" s="658"/>
      <c r="B9" s="194" t="s">
        <v>3</v>
      </c>
      <c r="C9" s="195">
        <v>15</v>
      </c>
      <c r="D9" s="196">
        <v>0.5</v>
      </c>
      <c r="E9" s="195">
        <v>1283</v>
      </c>
      <c r="F9" s="196">
        <v>43.7</v>
      </c>
      <c r="G9" s="195">
        <v>1637</v>
      </c>
      <c r="H9" s="196">
        <v>55.8</v>
      </c>
      <c r="I9" s="197">
        <v>2935</v>
      </c>
    </row>
    <row r="10" spans="1:9" ht="12.95" customHeight="1" x14ac:dyDescent="0.25">
      <c r="A10" s="656" t="s">
        <v>150</v>
      </c>
      <c r="B10" s="192" t="s">
        <v>147</v>
      </c>
      <c r="C10" s="189">
        <v>17</v>
      </c>
      <c r="D10" s="190">
        <v>2.2000000000000002</v>
      </c>
      <c r="E10" s="189">
        <v>361</v>
      </c>
      <c r="F10" s="190">
        <v>47.4</v>
      </c>
      <c r="G10" s="189">
        <v>383</v>
      </c>
      <c r="H10" s="190">
        <v>50.3</v>
      </c>
      <c r="I10" s="191">
        <v>761</v>
      </c>
    </row>
    <row r="11" spans="1:9" ht="12.95" customHeight="1" x14ac:dyDescent="0.25">
      <c r="A11" s="657"/>
      <c r="B11" s="192" t="s">
        <v>149</v>
      </c>
      <c r="C11" s="189">
        <v>195</v>
      </c>
      <c r="D11" s="190">
        <v>26.6</v>
      </c>
      <c r="E11" s="189">
        <v>148</v>
      </c>
      <c r="F11" s="190">
        <v>20.2</v>
      </c>
      <c r="G11" s="189">
        <v>390</v>
      </c>
      <c r="H11" s="190">
        <v>53.2</v>
      </c>
      <c r="I11" s="191">
        <v>733</v>
      </c>
    </row>
    <row r="12" spans="1:9" ht="12.95" customHeight="1" x14ac:dyDescent="0.25">
      <c r="A12" s="658"/>
      <c r="B12" s="194" t="s">
        <v>3</v>
      </c>
      <c r="C12" s="195">
        <v>212</v>
      </c>
      <c r="D12" s="196">
        <v>14.2</v>
      </c>
      <c r="E12" s="195">
        <v>509</v>
      </c>
      <c r="F12" s="196">
        <v>34.1</v>
      </c>
      <c r="G12" s="195">
        <v>773</v>
      </c>
      <c r="H12" s="196">
        <v>51.7</v>
      </c>
      <c r="I12" s="197">
        <v>1494</v>
      </c>
    </row>
    <row r="13" spans="1:9" ht="12.95" customHeight="1" x14ac:dyDescent="0.25">
      <c r="A13" s="656" t="s">
        <v>152</v>
      </c>
      <c r="B13" s="192" t="s">
        <v>147</v>
      </c>
      <c r="C13" s="189">
        <v>34</v>
      </c>
      <c r="D13" s="190">
        <v>0.7</v>
      </c>
      <c r="E13" s="189">
        <v>3014</v>
      </c>
      <c r="F13" s="190">
        <v>62.9</v>
      </c>
      <c r="G13" s="189">
        <v>1742</v>
      </c>
      <c r="H13" s="190">
        <v>36.4</v>
      </c>
      <c r="I13" s="191">
        <v>4790</v>
      </c>
    </row>
    <row r="14" spans="1:9" ht="12.95" customHeight="1" x14ac:dyDescent="0.25">
      <c r="A14" s="657"/>
      <c r="B14" s="192" t="s">
        <v>148</v>
      </c>
      <c r="C14" s="189">
        <v>72</v>
      </c>
      <c r="D14" s="190">
        <v>16.100000000000001</v>
      </c>
      <c r="E14" s="189">
        <v>279</v>
      </c>
      <c r="F14" s="190">
        <v>62.3</v>
      </c>
      <c r="G14" s="189">
        <v>97</v>
      </c>
      <c r="H14" s="190">
        <v>21.7</v>
      </c>
      <c r="I14" s="191">
        <v>448</v>
      </c>
    </row>
    <row r="15" spans="1:9" ht="12.95" customHeight="1" x14ac:dyDescent="0.25">
      <c r="A15" s="657"/>
      <c r="B15" s="192" t="s">
        <v>149</v>
      </c>
      <c r="C15" s="189">
        <v>363</v>
      </c>
      <c r="D15" s="190">
        <v>13.2</v>
      </c>
      <c r="E15" s="189">
        <v>1394</v>
      </c>
      <c r="F15" s="190">
        <v>50.6</v>
      </c>
      <c r="G15" s="189">
        <v>997</v>
      </c>
      <c r="H15" s="190">
        <v>36.200000000000003</v>
      </c>
      <c r="I15" s="191">
        <v>2754</v>
      </c>
    </row>
    <row r="16" spans="1:9" ht="12.95" customHeight="1" x14ac:dyDescent="0.25">
      <c r="A16" s="658"/>
      <c r="B16" s="194" t="s">
        <v>3</v>
      </c>
      <c r="C16" s="195">
        <v>469</v>
      </c>
      <c r="D16" s="196">
        <v>5.9</v>
      </c>
      <c r="E16" s="195">
        <v>4687</v>
      </c>
      <c r="F16" s="196">
        <v>58.6</v>
      </c>
      <c r="G16" s="195">
        <v>2836</v>
      </c>
      <c r="H16" s="196">
        <v>35.5</v>
      </c>
      <c r="I16" s="197">
        <v>7992</v>
      </c>
    </row>
    <row r="17" spans="1:9" ht="12.95" customHeight="1" x14ac:dyDescent="0.25">
      <c r="A17" s="656" t="s">
        <v>153</v>
      </c>
      <c r="B17" s="192" t="s">
        <v>147</v>
      </c>
      <c r="C17" s="189">
        <v>134</v>
      </c>
      <c r="D17" s="190">
        <v>2.2999999999999998</v>
      </c>
      <c r="E17" s="189">
        <v>3728</v>
      </c>
      <c r="F17" s="190">
        <v>64.8</v>
      </c>
      <c r="G17" s="189">
        <v>1893</v>
      </c>
      <c r="H17" s="190">
        <v>32.9</v>
      </c>
      <c r="I17" s="191">
        <v>5755</v>
      </c>
    </row>
    <row r="18" spans="1:9" ht="12.95" customHeight="1" x14ac:dyDescent="0.25">
      <c r="A18" s="657"/>
      <c r="B18" s="192" t="s">
        <v>148</v>
      </c>
      <c r="C18" s="189">
        <v>40</v>
      </c>
      <c r="D18" s="190">
        <v>4.2</v>
      </c>
      <c r="E18" s="189">
        <v>172</v>
      </c>
      <c r="F18" s="190">
        <v>18</v>
      </c>
      <c r="G18" s="189">
        <v>746</v>
      </c>
      <c r="H18" s="190">
        <v>77.900000000000006</v>
      </c>
      <c r="I18" s="191">
        <v>958</v>
      </c>
    </row>
    <row r="19" spans="1:9" ht="12.95" customHeight="1" x14ac:dyDescent="0.25">
      <c r="A19" s="657"/>
      <c r="B19" s="192" t="s">
        <v>149</v>
      </c>
      <c r="C19" s="189">
        <v>219</v>
      </c>
      <c r="D19" s="190">
        <v>5.9</v>
      </c>
      <c r="E19" s="189">
        <v>1058</v>
      </c>
      <c r="F19" s="190">
        <v>28.4</v>
      </c>
      <c r="G19" s="189">
        <v>2446</v>
      </c>
      <c r="H19" s="190">
        <v>65.7</v>
      </c>
      <c r="I19" s="191">
        <v>3723</v>
      </c>
    </row>
    <row r="20" spans="1:9" ht="12.95" customHeight="1" x14ac:dyDescent="0.25">
      <c r="A20" s="658"/>
      <c r="B20" s="194" t="s">
        <v>3</v>
      </c>
      <c r="C20" s="195">
        <v>393</v>
      </c>
      <c r="D20" s="196">
        <v>3.8</v>
      </c>
      <c r="E20" s="195">
        <v>4958</v>
      </c>
      <c r="F20" s="196">
        <v>47.5</v>
      </c>
      <c r="G20" s="195">
        <v>5085</v>
      </c>
      <c r="H20" s="196">
        <v>48.7</v>
      </c>
      <c r="I20" s="197">
        <v>10436</v>
      </c>
    </row>
    <row r="21" spans="1:9" ht="12.95" customHeight="1" x14ac:dyDescent="0.25">
      <c r="A21" s="659" t="s">
        <v>154</v>
      </c>
      <c r="B21" s="192" t="s">
        <v>147</v>
      </c>
      <c r="C21" s="189">
        <v>186</v>
      </c>
      <c r="D21" s="190">
        <v>1.4</v>
      </c>
      <c r="E21" s="189">
        <v>8148</v>
      </c>
      <c r="F21" s="190">
        <v>63.4</v>
      </c>
      <c r="G21" s="189">
        <v>4520</v>
      </c>
      <c r="H21" s="190">
        <v>35.200000000000003</v>
      </c>
      <c r="I21" s="191">
        <v>12854</v>
      </c>
    </row>
    <row r="22" spans="1:9" ht="12.95" customHeight="1" x14ac:dyDescent="0.25">
      <c r="A22" s="660"/>
      <c r="B22" s="192" t="s">
        <v>148</v>
      </c>
      <c r="C22" s="189">
        <v>126</v>
      </c>
      <c r="D22" s="190">
        <v>6.8</v>
      </c>
      <c r="E22" s="189">
        <v>505</v>
      </c>
      <c r="F22" s="190">
        <v>27.1</v>
      </c>
      <c r="G22" s="189">
        <v>1231</v>
      </c>
      <c r="H22" s="190">
        <v>66.099999999999994</v>
      </c>
      <c r="I22" s="191">
        <v>1862</v>
      </c>
    </row>
    <row r="23" spans="1:9" ht="12.95" customHeight="1" x14ac:dyDescent="0.25">
      <c r="A23" s="660"/>
      <c r="B23" s="192" t="s">
        <v>149</v>
      </c>
      <c r="C23" s="189">
        <v>777</v>
      </c>
      <c r="D23" s="190">
        <v>9.5</v>
      </c>
      <c r="E23" s="189">
        <v>2784</v>
      </c>
      <c r="F23" s="190">
        <v>34.200000000000003</v>
      </c>
      <c r="G23" s="189">
        <v>4580</v>
      </c>
      <c r="H23" s="190">
        <v>56.3</v>
      </c>
      <c r="I23" s="191">
        <v>8141</v>
      </c>
    </row>
    <row r="24" spans="1:9" ht="12.95" customHeight="1" x14ac:dyDescent="0.25">
      <c r="A24" s="660"/>
      <c r="B24" s="193" t="s">
        <v>3</v>
      </c>
      <c r="C24" s="198">
        <v>1089</v>
      </c>
      <c r="D24" s="199">
        <v>4.8</v>
      </c>
      <c r="E24" s="198">
        <v>11437</v>
      </c>
      <c r="F24" s="199">
        <v>50</v>
      </c>
      <c r="G24" s="198">
        <v>10331</v>
      </c>
      <c r="H24" s="199">
        <v>45.2</v>
      </c>
      <c r="I24" s="200">
        <v>22857</v>
      </c>
    </row>
  </sheetData>
  <mergeCells count="10">
    <mergeCell ref="C4:D4"/>
    <mergeCell ref="E4:F4"/>
    <mergeCell ref="G4:H4"/>
    <mergeCell ref="I4:I5"/>
    <mergeCell ref="A6:A9"/>
    <mergeCell ref="A10:A12"/>
    <mergeCell ref="A13:A16"/>
    <mergeCell ref="A17:A20"/>
    <mergeCell ref="A21:A24"/>
    <mergeCell ref="A4:B5"/>
  </mergeCells>
  <pageMargins left="0.08" right="0.08" top="1" bottom="1" header="0.5" footer="0.4921259845"/>
  <pageSetup orientation="portrait" horizontalDpi="300" verticalDpi="300"/>
  <headerFooter>
    <oddHeader>Régime scolaire des établissements privés par département_x000D_Année scolaire 2018-2019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N24"/>
  <sheetViews>
    <sheetView showGridLines="0" workbookViewId="0">
      <selection activeCell="N35" sqref="N35"/>
    </sheetView>
  </sheetViews>
  <sheetFormatPr baseColWidth="10" defaultRowHeight="15" x14ac:dyDescent="0.25"/>
  <cols>
    <col min="1" max="1" width="10.28515625" style="1" customWidth="1"/>
    <col min="2" max="2" width="14.28515625" style="1" bestFit="1" customWidth="1"/>
    <col min="3" max="3" width="6.42578125" style="1" bestFit="1" customWidth="1"/>
    <col min="4" max="4" width="4.5703125" style="1" bestFit="1" customWidth="1"/>
    <col min="5" max="5" width="4.7109375" style="1" bestFit="1" customWidth="1"/>
    <col min="6" max="6" width="6.42578125" style="1" bestFit="1" customWidth="1"/>
    <col min="7" max="7" width="4.7109375" style="1" bestFit="1" customWidth="1"/>
    <col min="8" max="8" width="5.42578125" style="1" bestFit="1" customWidth="1"/>
    <col min="9" max="9" width="6.42578125" style="1" bestFit="1" customWidth="1"/>
    <col min="10" max="10" width="4.7109375" style="1" bestFit="1" customWidth="1"/>
    <col min="11" max="11" width="5.42578125" style="1" bestFit="1" customWidth="1"/>
    <col min="12" max="12" width="6.42578125" style="1" bestFit="1" customWidth="1"/>
    <col min="13" max="14" width="5.42578125" style="1" bestFit="1" customWidth="1"/>
    <col min="15" max="16384" width="11.42578125" style="1"/>
  </cols>
  <sheetData>
    <row r="1" spans="1:14" customFormat="1" ht="18" x14ac:dyDescent="0.25">
      <c r="A1" s="11" t="s">
        <v>461</v>
      </c>
      <c r="C1" s="64"/>
      <c r="D1" s="64"/>
      <c r="E1" s="64"/>
      <c r="F1" s="64"/>
      <c r="G1" s="64"/>
      <c r="H1" s="64"/>
      <c r="I1" s="64"/>
      <c r="J1" s="64"/>
      <c r="K1" s="64"/>
      <c r="L1" s="65"/>
      <c r="M1" s="65"/>
      <c r="N1" s="65"/>
    </row>
    <row r="2" spans="1:14" customFormat="1" ht="18" x14ac:dyDescent="0.25">
      <c r="A2" s="7" t="s">
        <v>518</v>
      </c>
      <c r="C2" s="66"/>
      <c r="D2" s="66"/>
      <c r="E2" s="66"/>
      <c r="F2" s="66"/>
      <c r="G2" s="66"/>
      <c r="H2" s="66"/>
      <c r="I2" s="66"/>
      <c r="J2" s="66"/>
      <c r="K2" s="66"/>
      <c r="L2" s="67"/>
      <c r="M2" s="67"/>
      <c r="N2" s="67"/>
    </row>
    <row r="3" spans="1:14" customFormat="1" ht="18" x14ac:dyDescent="0.25">
      <c r="B3" s="83"/>
      <c r="C3" s="66"/>
      <c r="D3" s="66"/>
      <c r="E3" s="66"/>
      <c r="F3" s="66"/>
      <c r="G3" s="66"/>
      <c r="H3" s="66"/>
      <c r="I3" s="66"/>
      <c r="J3" s="66"/>
      <c r="K3" s="66"/>
      <c r="L3" s="67"/>
      <c r="M3" s="67"/>
      <c r="N3" s="67"/>
    </row>
    <row r="4" spans="1:14" ht="12.95" customHeight="1" x14ac:dyDescent="0.25">
      <c r="A4" s="72" t="s">
        <v>129</v>
      </c>
      <c r="B4" s="245"/>
      <c r="C4" s="246" t="s">
        <v>0</v>
      </c>
      <c r="D4" s="247"/>
      <c r="E4" s="248"/>
      <c r="F4" s="246" t="s">
        <v>143</v>
      </c>
      <c r="G4" s="247"/>
      <c r="H4" s="248"/>
      <c r="I4" s="246" t="s">
        <v>2</v>
      </c>
      <c r="J4" s="249"/>
      <c r="K4" s="249"/>
      <c r="L4" s="250" t="s">
        <v>3</v>
      </c>
      <c r="M4" s="249"/>
      <c r="N4" s="249"/>
    </row>
    <row r="5" spans="1:14" ht="12.95" customHeight="1" x14ac:dyDescent="0.25">
      <c r="A5" s="72"/>
      <c r="B5" s="251"/>
      <c r="C5" s="252" t="s">
        <v>155</v>
      </c>
      <c r="D5" s="253" t="s">
        <v>156</v>
      </c>
      <c r="E5" s="254" t="s">
        <v>3</v>
      </c>
      <c r="F5" s="252" t="s">
        <v>155</v>
      </c>
      <c r="G5" s="253" t="s">
        <v>156</v>
      </c>
      <c r="H5" s="254" t="s">
        <v>3</v>
      </c>
      <c r="I5" s="252" t="s">
        <v>155</v>
      </c>
      <c r="J5" s="253" t="s">
        <v>156</v>
      </c>
      <c r="K5" s="254" t="s">
        <v>3</v>
      </c>
      <c r="L5" s="255" t="s">
        <v>155</v>
      </c>
      <c r="M5" s="253" t="s">
        <v>156</v>
      </c>
      <c r="N5" s="254" t="s">
        <v>3</v>
      </c>
    </row>
    <row r="6" spans="1:14" ht="12.95" customHeight="1" x14ac:dyDescent="0.25">
      <c r="A6" s="669" t="s">
        <v>146</v>
      </c>
      <c r="B6" s="465" t="s">
        <v>147</v>
      </c>
      <c r="C6" s="256" t="s">
        <v>157</v>
      </c>
      <c r="D6" s="257">
        <v>1</v>
      </c>
      <c r="E6" s="258">
        <v>1</v>
      </c>
      <c r="F6" s="256">
        <v>518</v>
      </c>
      <c r="G6" s="257">
        <v>527</v>
      </c>
      <c r="H6" s="258">
        <v>1045</v>
      </c>
      <c r="I6" s="256">
        <v>228</v>
      </c>
      <c r="J6" s="257">
        <v>274</v>
      </c>
      <c r="K6" s="259">
        <v>502</v>
      </c>
      <c r="L6" s="260">
        <v>746</v>
      </c>
      <c r="M6" s="257">
        <v>802</v>
      </c>
      <c r="N6" s="259">
        <v>1548</v>
      </c>
    </row>
    <row r="7" spans="1:14" ht="12.95" customHeight="1" x14ac:dyDescent="0.25">
      <c r="A7" s="670"/>
      <c r="B7" s="466" t="s">
        <v>148</v>
      </c>
      <c r="C7" s="256">
        <v>7</v>
      </c>
      <c r="D7" s="257">
        <v>7</v>
      </c>
      <c r="E7" s="258">
        <v>14</v>
      </c>
      <c r="F7" s="256">
        <v>32</v>
      </c>
      <c r="G7" s="257">
        <v>22</v>
      </c>
      <c r="H7" s="258">
        <v>54</v>
      </c>
      <c r="I7" s="256">
        <v>147</v>
      </c>
      <c r="J7" s="257">
        <v>241</v>
      </c>
      <c r="K7" s="259">
        <v>388</v>
      </c>
      <c r="L7" s="260">
        <v>186</v>
      </c>
      <c r="M7" s="257">
        <v>270</v>
      </c>
      <c r="N7" s="259">
        <v>456</v>
      </c>
    </row>
    <row r="8" spans="1:14" ht="12.95" customHeight="1" x14ac:dyDescent="0.25">
      <c r="A8" s="670"/>
      <c r="B8" s="466" t="s">
        <v>149</v>
      </c>
      <c r="C8" s="256" t="s">
        <v>157</v>
      </c>
      <c r="D8" s="257" t="s">
        <v>157</v>
      </c>
      <c r="E8" s="258" t="s">
        <v>157</v>
      </c>
      <c r="F8" s="256">
        <v>84</v>
      </c>
      <c r="G8" s="257">
        <v>100</v>
      </c>
      <c r="H8" s="258">
        <v>184</v>
      </c>
      <c r="I8" s="256">
        <v>235</v>
      </c>
      <c r="J8" s="257">
        <v>512</v>
      </c>
      <c r="K8" s="259">
        <v>747</v>
      </c>
      <c r="L8" s="260">
        <v>319</v>
      </c>
      <c r="M8" s="257">
        <v>612</v>
      </c>
      <c r="N8" s="259">
        <v>931</v>
      </c>
    </row>
    <row r="9" spans="1:14" ht="12.95" customHeight="1" x14ac:dyDescent="0.25">
      <c r="A9" s="671"/>
      <c r="B9" s="467" t="s">
        <v>3</v>
      </c>
      <c r="C9" s="261">
        <v>7</v>
      </c>
      <c r="D9" s="262">
        <v>8</v>
      </c>
      <c r="E9" s="261">
        <v>15</v>
      </c>
      <c r="F9" s="261">
        <v>634</v>
      </c>
      <c r="G9" s="262">
        <v>649</v>
      </c>
      <c r="H9" s="261">
        <v>1283</v>
      </c>
      <c r="I9" s="261">
        <v>610</v>
      </c>
      <c r="J9" s="262">
        <v>1027</v>
      </c>
      <c r="K9" s="261">
        <v>1637</v>
      </c>
      <c r="L9" s="263">
        <v>1251</v>
      </c>
      <c r="M9" s="262">
        <v>1684</v>
      </c>
      <c r="N9" s="261">
        <v>2935</v>
      </c>
    </row>
    <row r="10" spans="1:14" ht="12.95" customHeight="1" x14ac:dyDescent="0.25">
      <c r="A10" s="669" t="s">
        <v>150</v>
      </c>
      <c r="B10" s="465" t="s">
        <v>147</v>
      </c>
      <c r="C10" s="264">
        <v>8</v>
      </c>
      <c r="D10" s="265">
        <v>9</v>
      </c>
      <c r="E10" s="266">
        <v>17</v>
      </c>
      <c r="F10" s="264">
        <v>189</v>
      </c>
      <c r="G10" s="265">
        <v>172</v>
      </c>
      <c r="H10" s="266">
        <v>361</v>
      </c>
      <c r="I10" s="264">
        <v>183</v>
      </c>
      <c r="J10" s="265">
        <v>200</v>
      </c>
      <c r="K10" s="267">
        <v>383</v>
      </c>
      <c r="L10" s="268">
        <v>380</v>
      </c>
      <c r="M10" s="265">
        <v>381</v>
      </c>
      <c r="N10" s="267">
        <v>761</v>
      </c>
    </row>
    <row r="11" spans="1:14" ht="12.95" customHeight="1" x14ac:dyDescent="0.25">
      <c r="A11" s="670"/>
      <c r="B11" s="466" t="s">
        <v>149</v>
      </c>
      <c r="C11" s="256">
        <v>88</v>
      </c>
      <c r="D11" s="257">
        <v>107</v>
      </c>
      <c r="E11" s="258">
        <v>195</v>
      </c>
      <c r="F11" s="256">
        <v>53</v>
      </c>
      <c r="G11" s="257">
        <v>95</v>
      </c>
      <c r="H11" s="258">
        <v>148</v>
      </c>
      <c r="I11" s="256">
        <v>135</v>
      </c>
      <c r="J11" s="257">
        <v>255</v>
      </c>
      <c r="K11" s="259">
        <v>390</v>
      </c>
      <c r="L11" s="260">
        <v>276</v>
      </c>
      <c r="M11" s="257">
        <v>457</v>
      </c>
      <c r="N11" s="259">
        <v>733</v>
      </c>
    </row>
    <row r="12" spans="1:14" ht="12.95" customHeight="1" x14ac:dyDescent="0.25">
      <c r="A12" s="671"/>
      <c r="B12" s="468" t="s">
        <v>3</v>
      </c>
      <c r="C12" s="269">
        <v>96</v>
      </c>
      <c r="D12" s="270">
        <v>116</v>
      </c>
      <c r="E12" s="269">
        <v>212</v>
      </c>
      <c r="F12" s="269">
        <v>242</v>
      </c>
      <c r="G12" s="270">
        <v>267</v>
      </c>
      <c r="H12" s="269">
        <v>509</v>
      </c>
      <c r="I12" s="269">
        <v>318</v>
      </c>
      <c r="J12" s="270">
        <v>455</v>
      </c>
      <c r="K12" s="269">
        <v>773</v>
      </c>
      <c r="L12" s="271">
        <v>656</v>
      </c>
      <c r="M12" s="270">
        <v>838</v>
      </c>
      <c r="N12" s="269">
        <v>1494</v>
      </c>
    </row>
    <row r="13" spans="1:14" ht="12.95" customHeight="1" x14ac:dyDescent="0.25">
      <c r="A13" s="669" t="s">
        <v>152</v>
      </c>
      <c r="B13" s="466" t="s">
        <v>147</v>
      </c>
      <c r="C13" s="256">
        <v>22</v>
      </c>
      <c r="D13" s="257">
        <v>12</v>
      </c>
      <c r="E13" s="258">
        <v>34</v>
      </c>
      <c r="F13" s="256">
        <v>1593</v>
      </c>
      <c r="G13" s="257">
        <v>1421</v>
      </c>
      <c r="H13" s="258">
        <v>3014</v>
      </c>
      <c r="I13" s="256">
        <v>914</v>
      </c>
      <c r="J13" s="257">
        <v>828</v>
      </c>
      <c r="K13" s="259">
        <v>1742</v>
      </c>
      <c r="L13" s="260">
        <v>2529</v>
      </c>
      <c r="M13" s="257">
        <v>2261</v>
      </c>
      <c r="N13" s="259">
        <v>4790</v>
      </c>
    </row>
    <row r="14" spans="1:14" ht="12.95" customHeight="1" x14ac:dyDescent="0.25">
      <c r="A14" s="670"/>
      <c r="B14" s="466" t="s">
        <v>148</v>
      </c>
      <c r="C14" s="256">
        <v>70</v>
      </c>
      <c r="D14" s="257">
        <v>2</v>
      </c>
      <c r="E14" s="258">
        <v>72</v>
      </c>
      <c r="F14" s="256">
        <v>250</v>
      </c>
      <c r="G14" s="257">
        <v>29</v>
      </c>
      <c r="H14" s="258">
        <v>279</v>
      </c>
      <c r="I14" s="256">
        <v>66</v>
      </c>
      <c r="J14" s="257">
        <v>31</v>
      </c>
      <c r="K14" s="259">
        <v>97</v>
      </c>
      <c r="L14" s="260">
        <v>386</v>
      </c>
      <c r="M14" s="257">
        <v>62</v>
      </c>
      <c r="N14" s="259">
        <v>448</v>
      </c>
    </row>
    <row r="15" spans="1:14" ht="12.95" customHeight="1" x14ac:dyDescent="0.25">
      <c r="A15" s="670"/>
      <c r="B15" s="466" t="s">
        <v>149</v>
      </c>
      <c r="C15" s="256">
        <v>149</v>
      </c>
      <c r="D15" s="257">
        <v>214</v>
      </c>
      <c r="E15" s="258">
        <v>363</v>
      </c>
      <c r="F15" s="256">
        <v>644</v>
      </c>
      <c r="G15" s="257">
        <v>750</v>
      </c>
      <c r="H15" s="258">
        <v>1394</v>
      </c>
      <c r="I15" s="256">
        <v>403</v>
      </c>
      <c r="J15" s="257">
        <v>594</v>
      </c>
      <c r="K15" s="259">
        <v>997</v>
      </c>
      <c r="L15" s="260">
        <v>1196</v>
      </c>
      <c r="M15" s="257">
        <v>1558</v>
      </c>
      <c r="N15" s="259">
        <v>2754</v>
      </c>
    </row>
    <row r="16" spans="1:14" ht="12.95" customHeight="1" x14ac:dyDescent="0.25">
      <c r="A16" s="671"/>
      <c r="B16" s="467" t="s">
        <v>3</v>
      </c>
      <c r="C16" s="261">
        <v>241</v>
      </c>
      <c r="D16" s="262">
        <v>228</v>
      </c>
      <c r="E16" s="261">
        <v>469</v>
      </c>
      <c r="F16" s="261">
        <v>2487</v>
      </c>
      <c r="G16" s="262">
        <v>2200</v>
      </c>
      <c r="H16" s="261">
        <v>4687</v>
      </c>
      <c r="I16" s="261">
        <v>1383</v>
      </c>
      <c r="J16" s="262">
        <v>1453</v>
      </c>
      <c r="K16" s="261">
        <v>2836</v>
      </c>
      <c r="L16" s="263">
        <v>4111</v>
      </c>
      <c r="M16" s="262">
        <v>3881</v>
      </c>
      <c r="N16" s="261">
        <v>7992</v>
      </c>
    </row>
    <row r="17" spans="1:14" ht="12.95" customHeight="1" x14ac:dyDescent="0.25">
      <c r="A17" s="669" t="s">
        <v>153</v>
      </c>
      <c r="B17" s="465" t="s">
        <v>147</v>
      </c>
      <c r="C17" s="264">
        <v>91</v>
      </c>
      <c r="D17" s="265">
        <v>43</v>
      </c>
      <c r="E17" s="266">
        <v>134</v>
      </c>
      <c r="F17" s="264">
        <v>1958</v>
      </c>
      <c r="G17" s="265">
        <v>1770</v>
      </c>
      <c r="H17" s="266">
        <v>3728</v>
      </c>
      <c r="I17" s="264">
        <v>941</v>
      </c>
      <c r="J17" s="265">
        <v>952</v>
      </c>
      <c r="K17" s="267">
        <v>1893</v>
      </c>
      <c r="L17" s="268">
        <v>2990</v>
      </c>
      <c r="M17" s="265">
        <v>2765</v>
      </c>
      <c r="N17" s="267">
        <v>5755</v>
      </c>
    </row>
    <row r="18" spans="1:14" ht="12.95" customHeight="1" x14ac:dyDescent="0.25">
      <c r="A18" s="670"/>
      <c r="B18" s="466" t="s">
        <v>148</v>
      </c>
      <c r="C18" s="256">
        <v>31</v>
      </c>
      <c r="D18" s="257">
        <v>9</v>
      </c>
      <c r="E18" s="258">
        <v>40</v>
      </c>
      <c r="F18" s="256">
        <v>82</v>
      </c>
      <c r="G18" s="257">
        <v>90</v>
      </c>
      <c r="H18" s="258">
        <v>172</v>
      </c>
      <c r="I18" s="256">
        <v>296</v>
      </c>
      <c r="J18" s="257">
        <v>450</v>
      </c>
      <c r="K18" s="259">
        <v>746</v>
      </c>
      <c r="L18" s="260">
        <v>409</v>
      </c>
      <c r="M18" s="257">
        <v>549</v>
      </c>
      <c r="N18" s="259">
        <v>958</v>
      </c>
    </row>
    <row r="19" spans="1:14" ht="12.95" customHeight="1" x14ac:dyDescent="0.25">
      <c r="A19" s="670"/>
      <c r="B19" s="466" t="s">
        <v>149</v>
      </c>
      <c r="C19" s="256">
        <v>107</v>
      </c>
      <c r="D19" s="257">
        <v>112</v>
      </c>
      <c r="E19" s="258">
        <v>219</v>
      </c>
      <c r="F19" s="256">
        <v>493</v>
      </c>
      <c r="G19" s="257">
        <v>565</v>
      </c>
      <c r="H19" s="258">
        <v>1058</v>
      </c>
      <c r="I19" s="256">
        <v>1228</v>
      </c>
      <c r="J19" s="257">
        <v>1218</v>
      </c>
      <c r="K19" s="259">
        <v>2446</v>
      </c>
      <c r="L19" s="260">
        <v>1828</v>
      </c>
      <c r="M19" s="257">
        <v>1895</v>
      </c>
      <c r="N19" s="259">
        <v>3723</v>
      </c>
    </row>
    <row r="20" spans="1:14" ht="12.95" customHeight="1" x14ac:dyDescent="0.25">
      <c r="A20" s="671"/>
      <c r="B20" s="468" t="s">
        <v>3</v>
      </c>
      <c r="C20" s="269">
        <v>229</v>
      </c>
      <c r="D20" s="270">
        <v>164</v>
      </c>
      <c r="E20" s="269">
        <v>393</v>
      </c>
      <c r="F20" s="269">
        <v>2533</v>
      </c>
      <c r="G20" s="270">
        <v>2425</v>
      </c>
      <c r="H20" s="269">
        <v>4958</v>
      </c>
      <c r="I20" s="269">
        <v>2465</v>
      </c>
      <c r="J20" s="270">
        <v>2620</v>
      </c>
      <c r="K20" s="269">
        <v>5085</v>
      </c>
      <c r="L20" s="271">
        <v>5227</v>
      </c>
      <c r="M20" s="270">
        <v>5209</v>
      </c>
      <c r="N20" s="269">
        <v>10436</v>
      </c>
    </row>
    <row r="21" spans="1:14" ht="12.95" customHeight="1" x14ac:dyDescent="0.25">
      <c r="A21" s="669" t="s">
        <v>154</v>
      </c>
      <c r="B21" s="466" t="s">
        <v>147</v>
      </c>
      <c r="C21" s="256">
        <v>121</v>
      </c>
      <c r="D21" s="257">
        <v>65</v>
      </c>
      <c r="E21" s="258">
        <v>186</v>
      </c>
      <c r="F21" s="256">
        <v>4258</v>
      </c>
      <c r="G21" s="257">
        <v>3890</v>
      </c>
      <c r="H21" s="258">
        <v>8148</v>
      </c>
      <c r="I21" s="256">
        <v>2266</v>
      </c>
      <c r="J21" s="257">
        <v>2254</v>
      </c>
      <c r="K21" s="258">
        <v>4520</v>
      </c>
      <c r="L21" s="260">
        <v>6645</v>
      </c>
      <c r="M21" s="257">
        <v>6209</v>
      </c>
      <c r="N21" s="258">
        <v>12854</v>
      </c>
    </row>
    <row r="22" spans="1:14" ht="12.95" customHeight="1" x14ac:dyDescent="0.25">
      <c r="A22" s="670"/>
      <c r="B22" s="466" t="s">
        <v>148</v>
      </c>
      <c r="C22" s="256">
        <v>108</v>
      </c>
      <c r="D22" s="257">
        <v>18</v>
      </c>
      <c r="E22" s="258">
        <v>126</v>
      </c>
      <c r="F22" s="256">
        <v>364</v>
      </c>
      <c r="G22" s="257">
        <v>141</v>
      </c>
      <c r="H22" s="258">
        <v>505</v>
      </c>
      <c r="I22" s="256">
        <v>509</v>
      </c>
      <c r="J22" s="257">
        <v>722</v>
      </c>
      <c r="K22" s="258">
        <v>1231</v>
      </c>
      <c r="L22" s="260">
        <v>981</v>
      </c>
      <c r="M22" s="257">
        <v>881</v>
      </c>
      <c r="N22" s="258">
        <v>1862</v>
      </c>
    </row>
    <row r="23" spans="1:14" ht="12.95" customHeight="1" x14ac:dyDescent="0.25">
      <c r="A23" s="670"/>
      <c r="B23" s="466" t="s">
        <v>149</v>
      </c>
      <c r="C23" s="256">
        <v>344</v>
      </c>
      <c r="D23" s="257">
        <v>433</v>
      </c>
      <c r="E23" s="258">
        <v>777</v>
      </c>
      <c r="F23" s="256">
        <v>1274</v>
      </c>
      <c r="G23" s="257">
        <v>1510</v>
      </c>
      <c r="H23" s="258">
        <v>2784</v>
      </c>
      <c r="I23" s="256">
        <v>2001</v>
      </c>
      <c r="J23" s="257">
        <v>2579</v>
      </c>
      <c r="K23" s="258">
        <v>4580</v>
      </c>
      <c r="L23" s="260">
        <v>3619</v>
      </c>
      <c r="M23" s="257">
        <v>4522</v>
      </c>
      <c r="N23" s="258">
        <v>8141</v>
      </c>
    </row>
    <row r="24" spans="1:14" ht="12.95" customHeight="1" x14ac:dyDescent="0.25">
      <c r="A24" s="670"/>
      <c r="B24" s="467" t="s">
        <v>3</v>
      </c>
      <c r="C24" s="272">
        <v>573</v>
      </c>
      <c r="D24" s="273">
        <v>516</v>
      </c>
      <c r="E24" s="272">
        <v>1089</v>
      </c>
      <c r="F24" s="272">
        <v>5896</v>
      </c>
      <c r="G24" s="273">
        <v>5541</v>
      </c>
      <c r="H24" s="272">
        <v>11437</v>
      </c>
      <c r="I24" s="272">
        <v>4776</v>
      </c>
      <c r="J24" s="273">
        <v>5555</v>
      </c>
      <c r="K24" s="272">
        <v>10331</v>
      </c>
      <c r="L24" s="274">
        <v>11245</v>
      </c>
      <c r="M24" s="273">
        <v>11612</v>
      </c>
      <c r="N24" s="272">
        <v>22857</v>
      </c>
    </row>
  </sheetData>
  <mergeCells count="5">
    <mergeCell ref="A6:A9"/>
    <mergeCell ref="A10:A12"/>
    <mergeCell ref="A13:A16"/>
    <mergeCell ref="A17:A20"/>
    <mergeCell ref="A21:A24"/>
  </mergeCells>
  <pageMargins left="0.08" right="0.08" top="1" bottom="1" header="0.5" footer="0.4921259845"/>
  <pageSetup orientation="portrait" horizontalDpi="300" verticalDpi="300" r:id="rId1"/>
  <headerFooter>
    <oddHeader>Régime scolaire des établissements privés par département et sexe_x000D_Année scolaire 2018-2019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N20"/>
  <sheetViews>
    <sheetView showGridLines="0" workbookViewId="0">
      <selection activeCell="A3" sqref="A3"/>
    </sheetView>
  </sheetViews>
  <sheetFormatPr baseColWidth="10" defaultRowHeight="15" x14ac:dyDescent="0.25"/>
  <cols>
    <col min="1" max="1" width="14.28515625" style="1" bestFit="1" customWidth="1"/>
    <col min="2" max="2" width="19.28515625" style="1" bestFit="1" customWidth="1"/>
    <col min="3" max="3" width="6.42578125" style="1" bestFit="1" customWidth="1"/>
    <col min="4" max="4" width="4.5703125" style="1" bestFit="1" customWidth="1"/>
    <col min="5" max="5" width="4.140625" style="1" bestFit="1" customWidth="1"/>
    <col min="6" max="6" width="6.42578125" style="1" bestFit="1" customWidth="1"/>
    <col min="7" max="7" width="4.5703125" style="1" bestFit="1" customWidth="1"/>
    <col min="8" max="8" width="4.28515625" style="1" bestFit="1" customWidth="1"/>
    <col min="9" max="9" width="6.42578125" style="1" bestFit="1" customWidth="1"/>
    <col min="10" max="10" width="4.5703125" style="1" bestFit="1" customWidth="1"/>
    <col min="11" max="11" width="4.28515625" style="1" bestFit="1" customWidth="1"/>
    <col min="12" max="12" width="6.42578125" style="1" bestFit="1" customWidth="1"/>
    <col min="13" max="13" width="4.5703125" style="1" bestFit="1" customWidth="1"/>
    <col min="14" max="14" width="4.28515625" style="1" bestFit="1" customWidth="1"/>
    <col min="15" max="16384" width="11.42578125" style="1"/>
  </cols>
  <sheetData>
    <row r="1" spans="1:14" s="72" customFormat="1" ht="18" x14ac:dyDescent="0.25">
      <c r="A1" s="68" t="s">
        <v>462</v>
      </c>
      <c r="B1" s="69"/>
      <c r="C1" s="70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</row>
    <row r="2" spans="1:14" s="72" customFormat="1" ht="15.75" x14ac:dyDescent="0.25">
      <c r="A2" s="7" t="s">
        <v>518</v>
      </c>
      <c r="B2" s="69"/>
      <c r="C2" s="70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</row>
    <row r="3" spans="1:14" s="72" customFormat="1" x14ac:dyDescent="0.25">
      <c r="A3" s="73"/>
      <c r="B3" s="73"/>
      <c r="C3" s="74"/>
    </row>
    <row r="4" spans="1:14" ht="15.75" x14ac:dyDescent="0.25">
      <c r="A4" s="201" t="s">
        <v>129</v>
      </c>
      <c r="B4" s="202"/>
      <c r="C4" s="672" t="s">
        <v>0</v>
      </c>
      <c r="D4" s="673"/>
      <c r="E4" s="674"/>
      <c r="F4" s="672" t="s">
        <v>143</v>
      </c>
      <c r="G4" s="673"/>
      <c r="H4" s="674"/>
      <c r="I4" s="672" t="s">
        <v>2</v>
      </c>
      <c r="J4" s="673"/>
      <c r="K4" s="674"/>
      <c r="L4" s="672" t="s">
        <v>3</v>
      </c>
      <c r="M4" s="673"/>
      <c r="N4" s="674"/>
    </row>
    <row r="5" spans="1:14" ht="15.75" x14ac:dyDescent="0.25">
      <c r="A5" s="203"/>
      <c r="B5" s="204"/>
      <c r="C5" s="205" t="s">
        <v>155</v>
      </c>
      <c r="D5" s="206" t="s">
        <v>156</v>
      </c>
      <c r="E5" s="207" t="s">
        <v>3</v>
      </c>
      <c r="F5" s="208" t="s">
        <v>155</v>
      </c>
      <c r="G5" s="209" t="s">
        <v>156</v>
      </c>
      <c r="H5" s="210" t="s">
        <v>3</v>
      </c>
      <c r="I5" s="209" t="s">
        <v>155</v>
      </c>
      <c r="J5" s="206" t="s">
        <v>156</v>
      </c>
      <c r="K5" s="211" t="s">
        <v>3</v>
      </c>
      <c r="L5" s="209" t="s">
        <v>155</v>
      </c>
      <c r="M5" s="206" t="s">
        <v>156</v>
      </c>
      <c r="N5" s="207" t="s">
        <v>3</v>
      </c>
    </row>
    <row r="6" spans="1:14" x14ac:dyDescent="0.25">
      <c r="A6" s="649" t="s">
        <v>158</v>
      </c>
      <c r="B6" s="650"/>
      <c r="C6" s="212">
        <v>7</v>
      </c>
      <c r="D6" s="213">
        <v>8</v>
      </c>
      <c r="E6" s="214">
        <v>15</v>
      </c>
      <c r="F6" s="215">
        <v>634</v>
      </c>
      <c r="G6" s="213">
        <v>649</v>
      </c>
      <c r="H6" s="214">
        <v>1283</v>
      </c>
      <c r="I6" s="215">
        <v>610</v>
      </c>
      <c r="J6" s="213">
        <v>1027</v>
      </c>
      <c r="K6" s="216">
        <v>1637</v>
      </c>
      <c r="L6" s="215">
        <v>1251</v>
      </c>
      <c r="M6" s="213">
        <v>1684</v>
      </c>
      <c r="N6" s="213">
        <v>2935</v>
      </c>
    </row>
    <row r="7" spans="1:14" x14ac:dyDescent="0.25">
      <c r="A7" s="217" t="s">
        <v>38</v>
      </c>
      <c r="B7" s="218" t="s">
        <v>332</v>
      </c>
      <c r="C7" s="219" t="s">
        <v>157</v>
      </c>
      <c r="D7" s="220" t="s">
        <v>157</v>
      </c>
      <c r="E7" s="221" t="s">
        <v>157</v>
      </c>
      <c r="F7" s="222">
        <v>149</v>
      </c>
      <c r="G7" s="223">
        <v>183</v>
      </c>
      <c r="H7" s="224">
        <v>332</v>
      </c>
      <c r="I7" s="223">
        <v>64</v>
      </c>
      <c r="J7" s="220">
        <v>73</v>
      </c>
      <c r="K7" s="225">
        <v>137</v>
      </c>
      <c r="L7" s="226">
        <v>213</v>
      </c>
      <c r="M7" s="227">
        <v>256</v>
      </c>
      <c r="N7" s="221">
        <v>469</v>
      </c>
    </row>
    <row r="8" spans="1:14" x14ac:dyDescent="0.25">
      <c r="A8" s="217"/>
      <c r="B8" s="218" t="s">
        <v>333</v>
      </c>
      <c r="C8" s="219" t="s">
        <v>157</v>
      </c>
      <c r="D8" s="220" t="s">
        <v>157</v>
      </c>
      <c r="E8" s="221" t="s">
        <v>157</v>
      </c>
      <c r="F8" s="222">
        <v>46</v>
      </c>
      <c r="G8" s="223">
        <v>32</v>
      </c>
      <c r="H8" s="224">
        <v>78</v>
      </c>
      <c r="I8" s="223">
        <v>112</v>
      </c>
      <c r="J8" s="220">
        <v>125</v>
      </c>
      <c r="K8" s="225">
        <v>237</v>
      </c>
      <c r="L8" s="226">
        <v>158</v>
      </c>
      <c r="M8" s="227">
        <v>157</v>
      </c>
      <c r="N8" s="221">
        <v>315</v>
      </c>
    </row>
    <row r="9" spans="1:14" x14ac:dyDescent="0.25">
      <c r="A9" s="217" t="s">
        <v>45</v>
      </c>
      <c r="B9" s="218" t="s">
        <v>334</v>
      </c>
      <c r="C9" s="219" t="s">
        <v>157</v>
      </c>
      <c r="D9" s="220" t="s">
        <v>157</v>
      </c>
      <c r="E9" s="221" t="s">
        <v>157</v>
      </c>
      <c r="F9" s="222">
        <v>53</v>
      </c>
      <c r="G9" s="223">
        <v>48</v>
      </c>
      <c r="H9" s="224">
        <v>101</v>
      </c>
      <c r="I9" s="223">
        <v>26</v>
      </c>
      <c r="J9" s="220">
        <v>24</v>
      </c>
      <c r="K9" s="225">
        <v>50</v>
      </c>
      <c r="L9" s="226">
        <v>79</v>
      </c>
      <c r="M9" s="227">
        <v>72</v>
      </c>
      <c r="N9" s="221">
        <v>151</v>
      </c>
    </row>
    <row r="10" spans="1:14" x14ac:dyDescent="0.25">
      <c r="A10" s="217"/>
      <c r="B10" s="218" t="s">
        <v>335</v>
      </c>
      <c r="C10" s="219" t="s">
        <v>157</v>
      </c>
      <c r="D10" s="220" t="s">
        <v>157</v>
      </c>
      <c r="E10" s="221" t="s">
        <v>157</v>
      </c>
      <c r="F10" s="222">
        <v>3</v>
      </c>
      <c r="G10" s="223">
        <v>9</v>
      </c>
      <c r="H10" s="224">
        <v>12</v>
      </c>
      <c r="I10" s="223">
        <v>6</v>
      </c>
      <c r="J10" s="220">
        <v>27</v>
      </c>
      <c r="K10" s="225">
        <v>33</v>
      </c>
      <c r="L10" s="226">
        <v>9</v>
      </c>
      <c r="M10" s="227">
        <v>36</v>
      </c>
      <c r="N10" s="221">
        <v>45</v>
      </c>
    </row>
    <row r="11" spans="1:14" x14ac:dyDescent="0.25">
      <c r="A11" s="217" t="s">
        <v>75</v>
      </c>
      <c r="B11" s="218" t="s">
        <v>336</v>
      </c>
      <c r="C11" s="219" t="s">
        <v>157</v>
      </c>
      <c r="D11" s="220">
        <v>1</v>
      </c>
      <c r="E11" s="221">
        <v>1</v>
      </c>
      <c r="F11" s="222">
        <v>84</v>
      </c>
      <c r="G11" s="223">
        <v>57</v>
      </c>
      <c r="H11" s="224">
        <v>141</v>
      </c>
      <c r="I11" s="223">
        <v>42</v>
      </c>
      <c r="J11" s="220">
        <v>51</v>
      </c>
      <c r="K11" s="225">
        <v>93</v>
      </c>
      <c r="L11" s="226">
        <v>126</v>
      </c>
      <c r="M11" s="227">
        <v>109</v>
      </c>
      <c r="N11" s="221">
        <v>235</v>
      </c>
    </row>
    <row r="12" spans="1:14" x14ac:dyDescent="0.25">
      <c r="A12" s="217"/>
      <c r="B12" s="218" t="s">
        <v>337</v>
      </c>
      <c r="C12" s="219">
        <v>7</v>
      </c>
      <c r="D12" s="220">
        <v>7</v>
      </c>
      <c r="E12" s="221">
        <v>14</v>
      </c>
      <c r="F12" s="222">
        <v>32</v>
      </c>
      <c r="G12" s="223">
        <v>22</v>
      </c>
      <c r="H12" s="224">
        <v>54</v>
      </c>
      <c r="I12" s="223">
        <v>27</v>
      </c>
      <c r="J12" s="220">
        <v>48</v>
      </c>
      <c r="K12" s="225">
        <v>75</v>
      </c>
      <c r="L12" s="226">
        <v>66</v>
      </c>
      <c r="M12" s="227">
        <v>77</v>
      </c>
      <c r="N12" s="221">
        <v>143</v>
      </c>
    </row>
    <row r="13" spans="1:14" x14ac:dyDescent="0.25">
      <c r="A13" s="217"/>
      <c r="B13" s="218" t="s">
        <v>338</v>
      </c>
      <c r="C13" s="219" t="s">
        <v>157</v>
      </c>
      <c r="D13" s="220" t="s">
        <v>157</v>
      </c>
      <c r="E13" s="221" t="s">
        <v>157</v>
      </c>
      <c r="F13" s="222">
        <v>8</v>
      </c>
      <c r="G13" s="223">
        <v>15</v>
      </c>
      <c r="H13" s="224">
        <v>23</v>
      </c>
      <c r="I13" s="223">
        <v>16</v>
      </c>
      <c r="J13" s="220">
        <v>17</v>
      </c>
      <c r="K13" s="225">
        <v>33</v>
      </c>
      <c r="L13" s="226">
        <v>24</v>
      </c>
      <c r="M13" s="227">
        <v>32</v>
      </c>
      <c r="N13" s="221">
        <v>56</v>
      </c>
    </row>
    <row r="14" spans="1:14" x14ac:dyDescent="0.25">
      <c r="A14" s="217" t="s">
        <v>78</v>
      </c>
      <c r="B14" s="218" t="s">
        <v>339</v>
      </c>
      <c r="C14" s="219" t="s">
        <v>157</v>
      </c>
      <c r="D14" s="220" t="s">
        <v>157</v>
      </c>
      <c r="E14" s="221" t="s">
        <v>157</v>
      </c>
      <c r="F14" s="222">
        <v>78</v>
      </c>
      <c r="G14" s="223">
        <v>82</v>
      </c>
      <c r="H14" s="224">
        <v>160</v>
      </c>
      <c r="I14" s="223">
        <v>20</v>
      </c>
      <c r="J14" s="220">
        <v>31</v>
      </c>
      <c r="K14" s="225">
        <v>51</v>
      </c>
      <c r="L14" s="226">
        <v>98</v>
      </c>
      <c r="M14" s="227">
        <v>113</v>
      </c>
      <c r="N14" s="221">
        <v>211</v>
      </c>
    </row>
    <row r="15" spans="1:14" x14ac:dyDescent="0.25">
      <c r="A15" s="217"/>
      <c r="B15" s="218" t="s">
        <v>340</v>
      </c>
      <c r="C15" s="219" t="s">
        <v>157</v>
      </c>
      <c r="D15" s="220" t="s">
        <v>157</v>
      </c>
      <c r="E15" s="221" t="s">
        <v>157</v>
      </c>
      <c r="F15" s="222" t="s">
        <v>157</v>
      </c>
      <c r="G15" s="223" t="s">
        <v>157</v>
      </c>
      <c r="H15" s="224" t="s">
        <v>157</v>
      </c>
      <c r="I15" s="223">
        <v>120</v>
      </c>
      <c r="J15" s="220">
        <v>193</v>
      </c>
      <c r="K15" s="225">
        <v>313</v>
      </c>
      <c r="L15" s="226">
        <v>120</v>
      </c>
      <c r="M15" s="227">
        <v>193</v>
      </c>
      <c r="N15" s="221">
        <v>313</v>
      </c>
    </row>
    <row r="16" spans="1:14" x14ac:dyDescent="0.25">
      <c r="A16" s="217"/>
      <c r="B16" s="218" t="s">
        <v>341</v>
      </c>
      <c r="C16" s="219" t="s">
        <v>157</v>
      </c>
      <c r="D16" s="220" t="s">
        <v>157</v>
      </c>
      <c r="E16" s="221" t="s">
        <v>157</v>
      </c>
      <c r="F16" s="222" t="s">
        <v>157</v>
      </c>
      <c r="G16" s="223" t="s">
        <v>157</v>
      </c>
      <c r="H16" s="224" t="s">
        <v>157</v>
      </c>
      <c r="I16" s="223">
        <v>37</v>
      </c>
      <c r="J16" s="220">
        <v>86</v>
      </c>
      <c r="K16" s="225">
        <v>123</v>
      </c>
      <c r="L16" s="226">
        <v>37</v>
      </c>
      <c r="M16" s="227">
        <v>86</v>
      </c>
      <c r="N16" s="221">
        <v>123</v>
      </c>
    </row>
    <row r="17" spans="1:14" x14ac:dyDescent="0.25">
      <c r="A17" s="217"/>
      <c r="B17" s="218" t="s">
        <v>342</v>
      </c>
      <c r="C17" s="219" t="s">
        <v>157</v>
      </c>
      <c r="D17" s="220" t="s">
        <v>157</v>
      </c>
      <c r="E17" s="221" t="s">
        <v>157</v>
      </c>
      <c r="F17" s="222">
        <v>27</v>
      </c>
      <c r="G17" s="223">
        <v>44</v>
      </c>
      <c r="H17" s="224">
        <v>71</v>
      </c>
      <c r="I17" s="223">
        <v>19</v>
      </c>
      <c r="J17" s="220">
        <v>29</v>
      </c>
      <c r="K17" s="225">
        <v>48</v>
      </c>
      <c r="L17" s="226">
        <v>46</v>
      </c>
      <c r="M17" s="227">
        <v>73</v>
      </c>
      <c r="N17" s="221">
        <v>119</v>
      </c>
    </row>
    <row r="18" spans="1:14" ht="27" x14ac:dyDescent="0.25">
      <c r="A18" s="217" t="s">
        <v>111</v>
      </c>
      <c r="B18" s="218" t="s">
        <v>343</v>
      </c>
      <c r="C18" s="219" t="s">
        <v>157</v>
      </c>
      <c r="D18" s="220" t="s">
        <v>157</v>
      </c>
      <c r="E18" s="221" t="s">
        <v>157</v>
      </c>
      <c r="F18" s="222">
        <v>50</v>
      </c>
      <c r="G18" s="223">
        <v>46</v>
      </c>
      <c r="H18" s="224">
        <v>96</v>
      </c>
      <c r="I18" s="223">
        <v>5</v>
      </c>
      <c r="J18" s="220">
        <v>7</v>
      </c>
      <c r="K18" s="225">
        <v>12</v>
      </c>
      <c r="L18" s="226">
        <v>55</v>
      </c>
      <c r="M18" s="227">
        <v>53</v>
      </c>
      <c r="N18" s="221">
        <v>108</v>
      </c>
    </row>
    <row r="19" spans="1:14" x14ac:dyDescent="0.25">
      <c r="A19" s="217" t="s">
        <v>124</v>
      </c>
      <c r="B19" s="218" t="s">
        <v>344</v>
      </c>
      <c r="C19" s="219" t="s">
        <v>157</v>
      </c>
      <c r="D19" s="220" t="s">
        <v>157</v>
      </c>
      <c r="E19" s="221" t="s">
        <v>157</v>
      </c>
      <c r="F19" s="222">
        <v>104</v>
      </c>
      <c r="G19" s="223">
        <v>111</v>
      </c>
      <c r="H19" s="224">
        <v>215</v>
      </c>
      <c r="I19" s="223">
        <v>71</v>
      </c>
      <c r="J19" s="220">
        <v>88</v>
      </c>
      <c r="K19" s="225">
        <v>159</v>
      </c>
      <c r="L19" s="226">
        <v>175</v>
      </c>
      <c r="M19" s="227">
        <v>199</v>
      </c>
      <c r="N19" s="221">
        <v>374</v>
      </c>
    </row>
    <row r="20" spans="1:14" ht="18" x14ac:dyDescent="0.25">
      <c r="A20" s="228"/>
      <c r="B20" s="229" t="s">
        <v>345</v>
      </c>
      <c r="C20" s="230" t="s">
        <v>157</v>
      </c>
      <c r="D20" s="231" t="s">
        <v>157</v>
      </c>
      <c r="E20" s="232" t="s">
        <v>157</v>
      </c>
      <c r="F20" s="233" t="s">
        <v>157</v>
      </c>
      <c r="G20" s="234" t="s">
        <v>157</v>
      </c>
      <c r="H20" s="235" t="s">
        <v>157</v>
      </c>
      <c r="I20" s="234">
        <v>45</v>
      </c>
      <c r="J20" s="231">
        <v>228</v>
      </c>
      <c r="K20" s="236">
        <v>273</v>
      </c>
      <c r="L20" s="237">
        <v>45</v>
      </c>
      <c r="M20" s="238">
        <v>228</v>
      </c>
      <c r="N20" s="232">
        <v>273</v>
      </c>
    </row>
  </sheetData>
  <mergeCells count="5">
    <mergeCell ref="A6:B6"/>
    <mergeCell ref="C4:E4"/>
    <mergeCell ref="F4:H4"/>
    <mergeCell ref="I4:K4"/>
    <mergeCell ref="L4:N4"/>
  </mergeCells>
  <pageMargins left="0.08" right="0.08" top="1" bottom="1" header="0.5" footer="0.4921259845"/>
  <pageSetup orientation="portrait" horizontalDpi="300" verticalDpi="300"/>
  <headerFooter>
    <oddHeader>Régime scolaire des établissements privés - Allier_x000D_Année scolaire 2018-2019</odd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N14"/>
  <sheetViews>
    <sheetView showGridLines="0" workbookViewId="0">
      <selection activeCell="A3" sqref="A3"/>
    </sheetView>
  </sheetViews>
  <sheetFormatPr baseColWidth="10" defaultColWidth="11.42578125" defaultRowHeight="15" x14ac:dyDescent="0.25"/>
  <cols>
    <col min="1" max="1" width="11.28515625" style="1" customWidth="1"/>
    <col min="2" max="2" width="14.42578125" style="1" customWidth="1"/>
    <col min="3" max="14" width="5.7109375" style="1" customWidth="1"/>
    <col min="15" max="16384" width="11.42578125" style="1"/>
  </cols>
  <sheetData>
    <row r="1" spans="1:14" s="72" customFormat="1" ht="18" x14ac:dyDescent="0.25">
      <c r="A1" s="68" t="s">
        <v>463</v>
      </c>
      <c r="B1" s="69"/>
      <c r="C1" s="70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</row>
    <row r="2" spans="1:14" s="72" customFormat="1" ht="15.75" x14ac:dyDescent="0.25">
      <c r="A2" s="7" t="s">
        <v>518</v>
      </c>
      <c r="B2" s="69"/>
      <c r="C2" s="70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</row>
    <row r="3" spans="1:14" s="72" customFormat="1" x14ac:dyDescent="0.25">
      <c r="A3" s="73"/>
      <c r="B3" s="73"/>
      <c r="C3" s="74"/>
    </row>
    <row r="4" spans="1:14" ht="15.75" x14ac:dyDescent="0.25">
      <c r="A4" s="201" t="s">
        <v>129</v>
      </c>
      <c r="B4" s="202"/>
      <c r="C4" s="672" t="s">
        <v>0</v>
      </c>
      <c r="D4" s="673"/>
      <c r="E4" s="674"/>
      <c r="F4" s="672" t="s">
        <v>143</v>
      </c>
      <c r="G4" s="673"/>
      <c r="H4" s="674"/>
      <c r="I4" s="672" t="s">
        <v>2</v>
      </c>
      <c r="J4" s="673"/>
      <c r="K4" s="674"/>
      <c r="L4" s="672" t="s">
        <v>3</v>
      </c>
      <c r="M4" s="673"/>
      <c r="N4" s="674"/>
    </row>
    <row r="5" spans="1:14" ht="15.75" x14ac:dyDescent="0.25">
      <c r="A5" s="203"/>
      <c r="B5" s="204"/>
      <c r="C5" s="453" t="s">
        <v>155</v>
      </c>
      <c r="D5" s="454" t="s">
        <v>156</v>
      </c>
      <c r="E5" s="455" t="s">
        <v>3</v>
      </c>
      <c r="F5" s="456" t="s">
        <v>155</v>
      </c>
      <c r="G5" s="457" t="s">
        <v>156</v>
      </c>
      <c r="H5" s="458" t="s">
        <v>3</v>
      </c>
      <c r="I5" s="457" t="s">
        <v>155</v>
      </c>
      <c r="J5" s="454" t="s">
        <v>156</v>
      </c>
      <c r="K5" s="459" t="s">
        <v>3</v>
      </c>
      <c r="L5" s="457" t="s">
        <v>155</v>
      </c>
      <c r="M5" s="454" t="s">
        <v>156</v>
      </c>
      <c r="N5" s="455" t="s">
        <v>3</v>
      </c>
    </row>
    <row r="6" spans="1:14" x14ac:dyDescent="0.25">
      <c r="A6" s="649" t="s">
        <v>204</v>
      </c>
      <c r="B6" s="650"/>
      <c r="C6" s="212">
        <v>96</v>
      </c>
      <c r="D6" s="213">
        <v>116</v>
      </c>
      <c r="E6" s="214">
        <v>212</v>
      </c>
      <c r="F6" s="215">
        <v>242</v>
      </c>
      <c r="G6" s="213">
        <v>267</v>
      </c>
      <c r="H6" s="214">
        <v>509</v>
      </c>
      <c r="I6" s="215">
        <v>318</v>
      </c>
      <c r="J6" s="213">
        <v>455</v>
      </c>
      <c r="K6" s="216">
        <v>773</v>
      </c>
      <c r="L6" s="215">
        <v>656</v>
      </c>
      <c r="M6" s="213">
        <v>838</v>
      </c>
      <c r="N6" s="213">
        <v>1494</v>
      </c>
    </row>
    <row r="7" spans="1:14" x14ac:dyDescent="0.25">
      <c r="A7" s="469" t="s">
        <v>12</v>
      </c>
      <c r="B7" s="450" t="s">
        <v>346</v>
      </c>
      <c r="C7" s="219">
        <v>2</v>
      </c>
      <c r="D7" s="220">
        <v>3</v>
      </c>
      <c r="E7" s="221">
        <v>5</v>
      </c>
      <c r="F7" s="222">
        <v>76</v>
      </c>
      <c r="G7" s="223">
        <v>79</v>
      </c>
      <c r="H7" s="224">
        <v>155</v>
      </c>
      <c r="I7" s="223">
        <v>91</v>
      </c>
      <c r="J7" s="220">
        <v>102</v>
      </c>
      <c r="K7" s="225">
        <v>193</v>
      </c>
      <c r="L7" s="226">
        <v>169</v>
      </c>
      <c r="M7" s="227">
        <v>184</v>
      </c>
      <c r="N7" s="221">
        <v>353</v>
      </c>
    </row>
    <row r="8" spans="1:14" ht="24.75" x14ac:dyDescent="0.25">
      <c r="A8" s="449"/>
      <c r="B8" s="450" t="s">
        <v>347</v>
      </c>
      <c r="C8" s="219">
        <v>56</v>
      </c>
      <c r="D8" s="220">
        <v>59</v>
      </c>
      <c r="E8" s="221">
        <v>115</v>
      </c>
      <c r="F8" s="222" t="s">
        <v>157</v>
      </c>
      <c r="G8" s="223" t="s">
        <v>157</v>
      </c>
      <c r="H8" s="224" t="s">
        <v>157</v>
      </c>
      <c r="I8" s="223">
        <v>82</v>
      </c>
      <c r="J8" s="220">
        <v>164</v>
      </c>
      <c r="K8" s="225">
        <v>246</v>
      </c>
      <c r="L8" s="226">
        <v>138</v>
      </c>
      <c r="M8" s="227">
        <v>223</v>
      </c>
      <c r="N8" s="221">
        <v>361</v>
      </c>
    </row>
    <row r="9" spans="1:14" x14ac:dyDescent="0.25">
      <c r="A9" s="449"/>
      <c r="B9" s="450" t="s">
        <v>348</v>
      </c>
      <c r="C9" s="219">
        <v>19</v>
      </c>
      <c r="D9" s="220">
        <v>26</v>
      </c>
      <c r="E9" s="221">
        <v>45</v>
      </c>
      <c r="F9" s="222">
        <v>38</v>
      </c>
      <c r="G9" s="223">
        <v>84</v>
      </c>
      <c r="H9" s="224">
        <v>122</v>
      </c>
      <c r="I9" s="223">
        <v>48</v>
      </c>
      <c r="J9" s="220">
        <v>85</v>
      </c>
      <c r="K9" s="225">
        <v>133</v>
      </c>
      <c r="L9" s="226">
        <v>105</v>
      </c>
      <c r="M9" s="227">
        <v>195</v>
      </c>
      <c r="N9" s="221">
        <v>300</v>
      </c>
    </row>
    <row r="10" spans="1:14" ht="16.5" x14ac:dyDescent="0.25">
      <c r="A10" s="449" t="s">
        <v>72</v>
      </c>
      <c r="B10" s="450" t="s">
        <v>349</v>
      </c>
      <c r="C10" s="219" t="s">
        <v>157</v>
      </c>
      <c r="D10" s="220" t="s">
        <v>157</v>
      </c>
      <c r="E10" s="221" t="s">
        <v>157</v>
      </c>
      <c r="F10" s="222">
        <v>50</v>
      </c>
      <c r="G10" s="223">
        <v>39</v>
      </c>
      <c r="H10" s="224">
        <v>89</v>
      </c>
      <c r="I10" s="223">
        <v>7</v>
      </c>
      <c r="J10" s="220">
        <v>8</v>
      </c>
      <c r="K10" s="225">
        <v>15</v>
      </c>
      <c r="L10" s="226">
        <v>57</v>
      </c>
      <c r="M10" s="227">
        <v>47</v>
      </c>
      <c r="N10" s="221">
        <v>104</v>
      </c>
    </row>
    <row r="11" spans="1:14" ht="24.75" x14ac:dyDescent="0.25">
      <c r="A11" s="449" t="s">
        <v>82</v>
      </c>
      <c r="B11" s="450" t="s">
        <v>350</v>
      </c>
      <c r="C11" s="219" t="s">
        <v>157</v>
      </c>
      <c r="D11" s="220" t="s">
        <v>157</v>
      </c>
      <c r="E11" s="221" t="s">
        <v>157</v>
      </c>
      <c r="F11" s="222">
        <v>24</v>
      </c>
      <c r="G11" s="223">
        <v>16</v>
      </c>
      <c r="H11" s="224">
        <v>40</v>
      </c>
      <c r="I11" s="223">
        <v>8</v>
      </c>
      <c r="J11" s="220">
        <v>9</v>
      </c>
      <c r="K11" s="225">
        <v>17</v>
      </c>
      <c r="L11" s="226">
        <v>32</v>
      </c>
      <c r="M11" s="227">
        <v>25</v>
      </c>
      <c r="N11" s="221">
        <v>57</v>
      </c>
    </row>
    <row r="12" spans="1:14" ht="16.5" x14ac:dyDescent="0.25">
      <c r="A12" s="449" t="s">
        <v>95</v>
      </c>
      <c r="B12" s="450" t="s">
        <v>351</v>
      </c>
      <c r="C12" s="219" t="s">
        <v>157</v>
      </c>
      <c r="D12" s="220" t="s">
        <v>157</v>
      </c>
      <c r="E12" s="221" t="s">
        <v>157</v>
      </c>
      <c r="F12" s="222">
        <v>13</v>
      </c>
      <c r="G12" s="223">
        <v>6</v>
      </c>
      <c r="H12" s="224">
        <v>19</v>
      </c>
      <c r="I12" s="223">
        <v>25</v>
      </c>
      <c r="J12" s="220">
        <v>40</v>
      </c>
      <c r="K12" s="225">
        <v>65</v>
      </c>
      <c r="L12" s="226">
        <v>38</v>
      </c>
      <c r="M12" s="227">
        <v>46</v>
      </c>
      <c r="N12" s="221">
        <v>84</v>
      </c>
    </row>
    <row r="13" spans="1:14" ht="16.5" x14ac:dyDescent="0.25">
      <c r="A13" s="449" t="s">
        <v>104</v>
      </c>
      <c r="B13" s="450" t="s">
        <v>352</v>
      </c>
      <c r="C13" s="219">
        <v>6</v>
      </c>
      <c r="D13" s="220">
        <v>6</v>
      </c>
      <c r="E13" s="221">
        <v>12</v>
      </c>
      <c r="F13" s="222">
        <v>26</v>
      </c>
      <c r="G13" s="223">
        <v>32</v>
      </c>
      <c r="H13" s="224">
        <v>58</v>
      </c>
      <c r="I13" s="223">
        <v>52</v>
      </c>
      <c r="J13" s="220">
        <v>41</v>
      </c>
      <c r="K13" s="225">
        <v>93</v>
      </c>
      <c r="L13" s="226">
        <v>84</v>
      </c>
      <c r="M13" s="227">
        <v>79</v>
      </c>
      <c r="N13" s="221">
        <v>163</v>
      </c>
    </row>
    <row r="14" spans="1:14" x14ac:dyDescent="0.25">
      <c r="A14" s="451"/>
      <c r="B14" s="452" t="s">
        <v>353</v>
      </c>
      <c r="C14" s="230">
        <v>13</v>
      </c>
      <c r="D14" s="231">
        <v>22</v>
      </c>
      <c r="E14" s="232">
        <v>35</v>
      </c>
      <c r="F14" s="233">
        <v>15</v>
      </c>
      <c r="G14" s="234">
        <v>11</v>
      </c>
      <c r="H14" s="235">
        <v>26</v>
      </c>
      <c r="I14" s="234">
        <v>5</v>
      </c>
      <c r="J14" s="231">
        <v>6</v>
      </c>
      <c r="K14" s="236">
        <v>11</v>
      </c>
      <c r="L14" s="237">
        <v>33</v>
      </c>
      <c r="M14" s="238">
        <v>39</v>
      </c>
      <c r="N14" s="232">
        <v>72</v>
      </c>
    </row>
  </sheetData>
  <mergeCells count="5">
    <mergeCell ref="I4:K4"/>
    <mergeCell ref="L4:N4"/>
    <mergeCell ref="A6:B6"/>
    <mergeCell ref="C4:E4"/>
    <mergeCell ref="F4:H4"/>
  </mergeCells>
  <pageMargins left="0.08" right="0.08" top="1" bottom="1" header="0.5" footer="0.4921259845"/>
  <pageSetup orientation="portrait" horizontalDpi="300" verticalDpi="300"/>
  <headerFooter>
    <oddHeader>Régime scolaire des établissements privés - Cantal_x000D_Année scolaire 2018-2019</odd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N32"/>
  <sheetViews>
    <sheetView showGridLines="0" workbookViewId="0">
      <selection activeCell="Q7" sqref="Q7"/>
    </sheetView>
  </sheetViews>
  <sheetFormatPr baseColWidth="10" defaultRowHeight="15" x14ac:dyDescent="0.25"/>
  <cols>
    <col min="1" max="1" width="12.28515625" style="1" customWidth="1"/>
    <col min="2" max="2" width="14.140625" style="1" bestFit="1" customWidth="1"/>
    <col min="3" max="3" width="6.42578125" style="1" bestFit="1" customWidth="1"/>
    <col min="4" max="4" width="4.85546875" style="1" bestFit="1" customWidth="1"/>
    <col min="5" max="5" width="4.7109375" style="1" bestFit="1" customWidth="1"/>
    <col min="6" max="6" width="6.42578125" style="1" bestFit="1" customWidth="1"/>
    <col min="7" max="7" width="4.85546875" style="1" bestFit="1" customWidth="1"/>
    <col min="8" max="8" width="4.7109375" style="1" bestFit="1" customWidth="1"/>
    <col min="9" max="9" width="6.42578125" style="1" bestFit="1" customWidth="1"/>
    <col min="10" max="10" width="4.85546875" style="1" bestFit="1" customWidth="1"/>
    <col min="11" max="11" width="4.7109375" style="1" bestFit="1" customWidth="1"/>
    <col min="12" max="12" width="6.42578125" style="1" bestFit="1" customWidth="1"/>
    <col min="13" max="13" width="4.85546875" style="1" bestFit="1" customWidth="1"/>
    <col min="14" max="14" width="4.7109375" style="1" bestFit="1" customWidth="1"/>
    <col min="15" max="16384" width="11.42578125" style="1"/>
  </cols>
  <sheetData>
    <row r="1" spans="1:14" s="72" customFormat="1" ht="18" x14ac:dyDescent="0.25">
      <c r="A1" s="68" t="s">
        <v>464</v>
      </c>
      <c r="B1" s="69"/>
      <c r="C1" s="70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</row>
    <row r="2" spans="1:14" s="72" customFormat="1" ht="15.75" x14ac:dyDescent="0.25">
      <c r="A2" s="7" t="s">
        <v>518</v>
      </c>
      <c r="B2" s="69"/>
      <c r="C2" s="70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</row>
    <row r="3" spans="1:14" s="72" customFormat="1" x14ac:dyDescent="0.25">
      <c r="A3" s="73"/>
      <c r="B3" s="73"/>
      <c r="C3" s="74"/>
    </row>
    <row r="4" spans="1:14" ht="15.75" x14ac:dyDescent="0.25">
      <c r="A4" s="201" t="s">
        <v>129</v>
      </c>
      <c r="B4" s="202"/>
      <c r="C4" s="672" t="s">
        <v>0</v>
      </c>
      <c r="D4" s="673"/>
      <c r="E4" s="674"/>
      <c r="F4" s="672" t="s">
        <v>143</v>
      </c>
      <c r="G4" s="673"/>
      <c r="H4" s="674"/>
      <c r="I4" s="672" t="s">
        <v>2</v>
      </c>
      <c r="J4" s="673"/>
      <c r="K4" s="674"/>
      <c r="L4" s="672" t="s">
        <v>3</v>
      </c>
      <c r="M4" s="673"/>
      <c r="N4" s="674"/>
    </row>
    <row r="5" spans="1:14" ht="15.75" x14ac:dyDescent="0.25">
      <c r="A5" s="203"/>
      <c r="B5" s="204"/>
      <c r="C5" s="453" t="s">
        <v>155</v>
      </c>
      <c r="D5" s="454" t="s">
        <v>156</v>
      </c>
      <c r="E5" s="455" t="s">
        <v>3</v>
      </c>
      <c r="F5" s="456" t="s">
        <v>155</v>
      </c>
      <c r="G5" s="457" t="s">
        <v>156</v>
      </c>
      <c r="H5" s="458" t="s">
        <v>3</v>
      </c>
      <c r="I5" s="457" t="s">
        <v>155</v>
      </c>
      <c r="J5" s="454" t="s">
        <v>156</v>
      </c>
      <c r="K5" s="459" t="s">
        <v>3</v>
      </c>
      <c r="L5" s="457" t="s">
        <v>155</v>
      </c>
      <c r="M5" s="454" t="s">
        <v>156</v>
      </c>
      <c r="N5" s="455" t="s">
        <v>3</v>
      </c>
    </row>
    <row r="6" spans="1:14" x14ac:dyDescent="0.25">
      <c r="A6" s="649" t="s">
        <v>231</v>
      </c>
      <c r="B6" s="650"/>
      <c r="C6" s="212">
        <v>241</v>
      </c>
      <c r="D6" s="213">
        <v>228</v>
      </c>
      <c r="E6" s="214">
        <v>469</v>
      </c>
      <c r="F6" s="215">
        <v>2487</v>
      </c>
      <c r="G6" s="213">
        <v>2200</v>
      </c>
      <c r="H6" s="214">
        <v>4687</v>
      </c>
      <c r="I6" s="215">
        <v>1383</v>
      </c>
      <c r="J6" s="213">
        <v>1453</v>
      </c>
      <c r="K6" s="216">
        <v>2836</v>
      </c>
      <c r="L6" s="215">
        <v>4111</v>
      </c>
      <c r="M6" s="213">
        <v>3881</v>
      </c>
      <c r="N6" s="213">
        <v>7992</v>
      </c>
    </row>
    <row r="7" spans="1:14" ht="16.5" x14ac:dyDescent="0.25">
      <c r="A7" s="449" t="s">
        <v>11</v>
      </c>
      <c r="B7" s="450" t="s">
        <v>354</v>
      </c>
      <c r="C7" s="219" t="s">
        <v>157</v>
      </c>
      <c r="D7" s="220" t="s">
        <v>157</v>
      </c>
      <c r="E7" s="221" t="s">
        <v>157</v>
      </c>
      <c r="F7" s="222">
        <v>81</v>
      </c>
      <c r="G7" s="223">
        <v>86</v>
      </c>
      <c r="H7" s="224">
        <v>167</v>
      </c>
      <c r="I7" s="223">
        <v>44</v>
      </c>
      <c r="J7" s="220">
        <v>26</v>
      </c>
      <c r="K7" s="225">
        <v>70</v>
      </c>
      <c r="L7" s="226">
        <v>125</v>
      </c>
      <c r="M7" s="227">
        <v>112</v>
      </c>
      <c r="N7" s="221">
        <v>237</v>
      </c>
    </row>
    <row r="8" spans="1:14" x14ac:dyDescent="0.25">
      <c r="A8" s="449" t="s">
        <v>22</v>
      </c>
      <c r="B8" s="450" t="s">
        <v>355</v>
      </c>
      <c r="C8" s="219">
        <v>9</v>
      </c>
      <c r="D8" s="220">
        <v>4</v>
      </c>
      <c r="E8" s="221">
        <v>13</v>
      </c>
      <c r="F8" s="222">
        <v>145</v>
      </c>
      <c r="G8" s="223">
        <v>95</v>
      </c>
      <c r="H8" s="224">
        <v>240</v>
      </c>
      <c r="I8" s="223">
        <v>91</v>
      </c>
      <c r="J8" s="220">
        <v>63</v>
      </c>
      <c r="K8" s="225">
        <v>154</v>
      </c>
      <c r="L8" s="226">
        <v>245</v>
      </c>
      <c r="M8" s="227">
        <v>162</v>
      </c>
      <c r="N8" s="221">
        <v>407</v>
      </c>
    </row>
    <row r="9" spans="1:14" x14ac:dyDescent="0.25">
      <c r="A9" s="449"/>
      <c r="B9" s="450" t="s">
        <v>356</v>
      </c>
      <c r="C9" s="219">
        <v>19</v>
      </c>
      <c r="D9" s="220">
        <v>19</v>
      </c>
      <c r="E9" s="221">
        <v>38</v>
      </c>
      <c r="F9" s="222">
        <v>72</v>
      </c>
      <c r="G9" s="223">
        <v>59</v>
      </c>
      <c r="H9" s="224">
        <v>131</v>
      </c>
      <c r="I9" s="223">
        <v>30</v>
      </c>
      <c r="J9" s="220">
        <v>43</v>
      </c>
      <c r="K9" s="225">
        <v>73</v>
      </c>
      <c r="L9" s="226">
        <v>121</v>
      </c>
      <c r="M9" s="227">
        <v>121</v>
      </c>
      <c r="N9" s="221">
        <v>242</v>
      </c>
    </row>
    <row r="10" spans="1:14" ht="16.5" x14ac:dyDescent="0.25">
      <c r="A10" s="449" t="s">
        <v>23</v>
      </c>
      <c r="B10" s="450" t="s">
        <v>357</v>
      </c>
      <c r="C10" s="219" t="s">
        <v>157</v>
      </c>
      <c r="D10" s="220">
        <v>2</v>
      </c>
      <c r="E10" s="221">
        <v>2</v>
      </c>
      <c r="F10" s="222">
        <v>152</v>
      </c>
      <c r="G10" s="223">
        <v>99</v>
      </c>
      <c r="H10" s="224">
        <v>251</v>
      </c>
      <c r="I10" s="223">
        <v>16</v>
      </c>
      <c r="J10" s="220">
        <v>24</v>
      </c>
      <c r="K10" s="225">
        <v>40</v>
      </c>
      <c r="L10" s="226">
        <v>168</v>
      </c>
      <c r="M10" s="227">
        <v>125</v>
      </c>
      <c r="N10" s="221">
        <v>293</v>
      </c>
    </row>
    <row r="11" spans="1:14" x14ac:dyDescent="0.25">
      <c r="A11" s="449"/>
      <c r="B11" s="450" t="s">
        <v>358</v>
      </c>
      <c r="C11" s="219">
        <v>57</v>
      </c>
      <c r="D11" s="220">
        <v>1</v>
      </c>
      <c r="E11" s="221">
        <v>58</v>
      </c>
      <c r="F11" s="222">
        <v>113</v>
      </c>
      <c r="G11" s="223">
        <v>5</v>
      </c>
      <c r="H11" s="224">
        <v>118</v>
      </c>
      <c r="I11" s="223">
        <v>16</v>
      </c>
      <c r="J11" s="220">
        <v>3</v>
      </c>
      <c r="K11" s="225">
        <v>19</v>
      </c>
      <c r="L11" s="226">
        <v>186</v>
      </c>
      <c r="M11" s="227">
        <v>9</v>
      </c>
      <c r="N11" s="221">
        <v>195</v>
      </c>
    </row>
    <row r="12" spans="1:14" ht="16.5" x14ac:dyDescent="0.25">
      <c r="A12" s="449"/>
      <c r="B12" s="450" t="s">
        <v>359</v>
      </c>
      <c r="C12" s="219">
        <v>48</v>
      </c>
      <c r="D12" s="220">
        <v>50</v>
      </c>
      <c r="E12" s="221">
        <v>98</v>
      </c>
      <c r="F12" s="222">
        <v>175</v>
      </c>
      <c r="G12" s="223">
        <v>150</v>
      </c>
      <c r="H12" s="224">
        <v>325</v>
      </c>
      <c r="I12" s="223">
        <v>62</v>
      </c>
      <c r="J12" s="220">
        <v>24</v>
      </c>
      <c r="K12" s="225">
        <v>86</v>
      </c>
      <c r="L12" s="226">
        <v>285</v>
      </c>
      <c r="M12" s="227">
        <v>224</v>
      </c>
      <c r="N12" s="221">
        <v>509</v>
      </c>
    </row>
    <row r="13" spans="1:14" ht="16.5" x14ac:dyDescent="0.25">
      <c r="A13" s="449" t="s">
        <v>36</v>
      </c>
      <c r="B13" s="450" t="s">
        <v>360</v>
      </c>
      <c r="C13" s="219" t="s">
        <v>157</v>
      </c>
      <c r="D13" s="220" t="s">
        <v>157</v>
      </c>
      <c r="E13" s="221" t="s">
        <v>157</v>
      </c>
      <c r="F13" s="222">
        <v>40</v>
      </c>
      <c r="G13" s="223">
        <v>57</v>
      </c>
      <c r="H13" s="224">
        <v>97</v>
      </c>
      <c r="I13" s="223">
        <v>3</v>
      </c>
      <c r="J13" s="220">
        <v>11</v>
      </c>
      <c r="K13" s="225">
        <v>14</v>
      </c>
      <c r="L13" s="226">
        <v>43</v>
      </c>
      <c r="M13" s="227">
        <v>68</v>
      </c>
      <c r="N13" s="221">
        <v>111</v>
      </c>
    </row>
    <row r="14" spans="1:14" x14ac:dyDescent="0.25">
      <c r="A14" s="449" t="s">
        <v>43</v>
      </c>
      <c r="B14" s="450" t="s">
        <v>361</v>
      </c>
      <c r="C14" s="219" t="s">
        <v>157</v>
      </c>
      <c r="D14" s="220" t="s">
        <v>157</v>
      </c>
      <c r="E14" s="221" t="s">
        <v>157</v>
      </c>
      <c r="F14" s="222">
        <v>79</v>
      </c>
      <c r="G14" s="223">
        <v>78</v>
      </c>
      <c r="H14" s="224">
        <v>157</v>
      </c>
      <c r="I14" s="223">
        <v>56</v>
      </c>
      <c r="J14" s="220">
        <v>64</v>
      </c>
      <c r="K14" s="225">
        <v>120</v>
      </c>
      <c r="L14" s="226">
        <v>135</v>
      </c>
      <c r="M14" s="227">
        <v>142</v>
      </c>
      <c r="N14" s="221">
        <v>277</v>
      </c>
    </row>
    <row r="15" spans="1:14" x14ac:dyDescent="0.25">
      <c r="A15" s="449" t="s">
        <v>55</v>
      </c>
      <c r="B15" s="450" t="s">
        <v>332</v>
      </c>
      <c r="C15" s="219" t="s">
        <v>157</v>
      </c>
      <c r="D15" s="220" t="s">
        <v>157</v>
      </c>
      <c r="E15" s="221" t="s">
        <v>157</v>
      </c>
      <c r="F15" s="222">
        <v>47</v>
      </c>
      <c r="G15" s="223">
        <v>49</v>
      </c>
      <c r="H15" s="224">
        <v>96</v>
      </c>
      <c r="I15" s="223">
        <v>35</v>
      </c>
      <c r="J15" s="220">
        <v>30</v>
      </c>
      <c r="K15" s="225">
        <v>65</v>
      </c>
      <c r="L15" s="226">
        <v>82</v>
      </c>
      <c r="M15" s="227">
        <v>79</v>
      </c>
      <c r="N15" s="221">
        <v>161</v>
      </c>
    </row>
    <row r="16" spans="1:14" ht="16.5" x14ac:dyDescent="0.25">
      <c r="A16" s="449" t="s">
        <v>61</v>
      </c>
      <c r="B16" s="450" t="s">
        <v>344</v>
      </c>
      <c r="C16" s="219" t="s">
        <v>157</v>
      </c>
      <c r="D16" s="220" t="s">
        <v>157</v>
      </c>
      <c r="E16" s="221" t="s">
        <v>157</v>
      </c>
      <c r="F16" s="222">
        <v>12</v>
      </c>
      <c r="G16" s="223">
        <v>6</v>
      </c>
      <c r="H16" s="224">
        <v>18</v>
      </c>
      <c r="I16" s="223">
        <v>55</v>
      </c>
      <c r="J16" s="220">
        <v>42</v>
      </c>
      <c r="K16" s="225">
        <v>97</v>
      </c>
      <c r="L16" s="226">
        <v>67</v>
      </c>
      <c r="M16" s="227">
        <v>48</v>
      </c>
      <c r="N16" s="221">
        <v>115</v>
      </c>
    </row>
    <row r="17" spans="1:14" ht="16.5" x14ac:dyDescent="0.25">
      <c r="A17" s="449" t="s">
        <v>62</v>
      </c>
      <c r="B17" s="450" t="s">
        <v>362</v>
      </c>
      <c r="C17" s="219">
        <v>2</v>
      </c>
      <c r="D17" s="220">
        <v>2</v>
      </c>
      <c r="E17" s="221">
        <v>4</v>
      </c>
      <c r="F17" s="222">
        <v>93</v>
      </c>
      <c r="G17" s="223">
        <v>69</v>
      </c>
      <c r="H17" s="224">
        <v>162</v>
      </c>
      <c r="I17" s="223">
        <v>65</v>
      </c>
      <c r="J17" s="220">
        <v>64</v>
      </c>
      <c r="K17" s="225">
        <v>129</v>
      </c>
      <c r="L17" s="226">
        <v>160</v>
      </c>
      <c r="M17" s="227">
        <v>135</v>
      </c>
      <c r="N17" s="221">
        <v>295</v>
      </c>
    </row>
    <row r="18" spans="1:14" x14ac:dyDescent="0.25">
      <c r="A18" s="449"/>
      <c r="B18" s="450" t="s">
        <v>363</v>
      </c>
      <c r="C18" s="219">
        <v>1</v>
      </c>
      <c r="D18" s="220" t="s">
        <v>157</v>
      </c>
      <c r="E18" s="221">
        <v>1</v>
      </c>
      <c r="F18" s="222">
        <v>150</v>
      </c>
      <c r="G18" s="223">
        <v>158</v>
      </c>
      <c r="H18" s="224">
        <v>308</v>
      </c>
      <c r="I18" s="223">
        <v>57</v>
      </c>
      <c r="J18" s="220">
        <v>74</v>
      </c>
      <c r="K18" s="225">
        <v>131</v>
      </c>
      <c r="L18" s="226">
        <v>208</v>
      </c>
      <c r="M18" s="227">
        <v>232</v>
      </c>
      <c r="N18" s="221">
        <v>440</v>
      </c>
    </row>
    <row r="19" spans="1:14" x14ac:dyDescent="0.25">
      <c r="A19" s="449"/>
      <c r="B19" s="450" t="s">
        <v>364</v>
      </c>
      <c r="C19" s="219">
        <v>2</v>
      </c>
      <c r="D19" s="220" t="s">
        <v>157</v>
      </c>
      <c r="E19" s="221">
        <v>2</v>
      </c>
      <c r="F19" s="222">
        <v>105</v>
      </c>
      <c r="G19" s="223">
        <v>98</v>
      </c>
      <c r="H19" s="224">
        <v>203</v>
      </c>
      <c r="I19" s="223">
        <v>45</v>
      </c>
      <c r="J19" s="220">
        <v>40</v>
      </c>
      <c r="K19" s="225">
        <v>85</v>
      </c>
      <c r="L19" s="226">
        <v>152</v>
      </c>
      <c r="M19" s="227">
        <v>138</v>
      </c>
      <c r="N19" s="221">
        <v>290</v>
      </c>
    </row>
    <row r="20" spans="1:14" ht="16.5" x14ac:dyDescent="0.25">
      <c r="A20" s="449"/>
      <c r="B20" s="450" t="s">
        <v>365</v>
      </c>
      <c r="C20" s="219">
        <v>23</v>
      </c>
      <c r="D20" s="220">
        <v>64</v>
      </c>
      <c r="E20" s="221">
        <v>87</v>
      </c>
      <c r="F20" s="222">
        <v>34</v>
      </c>
      <c r="G20" s="223">
        <v>74</v>
      </c>
      <c r="H20" s="224">
        <v>108</v>
      </c>
      <c r="I20" s="223">
        <v>160</v>
      </c>
      <c r="J20" s="220">
        <v>269</v>
      </c>
      <c r="K20" s="225">
        <v>429</v>
      </c>
      <c r="L20" s="226">
        <v>217</v>
      </c>
      <c r="M20" s="227">
        <v>407</v>
      </c>
      <c r="N20" s="221">
        <v>624</v>
      </c>
    </row>
    <row r="21" spans="1:14" ht="16.5" x14ac:dyDescent="0.25">
      <c r="A21" s="449"/>
      <c r="B21" s="450" t="s">
        <v>366</v>
      </c>
      <c r="C21" s="219">
        <v>6</v>
      </c>
      <c r="D21" s="220">
        <v>24</v>
      </c>
      <c r="E21" s="221">
        <v>30</v>
      </c>
      <c r="F21" s="222">
        <v>54</v>
      </c>
      <c r="G21" s="223">
        <v>74</v>
      </c>
      <c r="H21" s="224">
        <v>128</v>
      </c>
      <c r="I21" s="223">
        <v>65</v>
      </c>
      <c r="J21" s="220">
        <v>70</v>
      </c>
      <c r="K21" s="225">
        <v>135</v>
      </c>
      <c r="L21" s="226">
        <v>125</v>
      </c>
      <c r="M21" s="227">
        <v>168</v>
      </c>
      <c r="N21" s="221">
        <v>293</v>
      </c>
    </row>
    <row r="22" spans="1:14" ht="16.5" x14ac:dyDescent="0.25">
      <c r="A22" s="449" t="s">
        <v>74</v>
      </c>
      <c r="B22" s="450" t="s">
        <v>367</v>
      </c>
      <c r="C22" s="219" t="s">
        <v>157</v>
      </c>
      <c r="D22" s="220" t="s">
        <v>157</v>
      </c>
      <c r="E22" s="221" t="s">
        <v>157</v>
      </c>
      <c r="F22" s="222">
        <v>259</v>
      </c>
      <c r="G22" s="223">
        <v>253</v>
      </c>
      <c r="H22" s="224">
        <v>512</v>
      </c>
      <c r="I22" s="223">
        <v>87</v>
      </c>
      <c r="J22" s="220">
        <v>96</v>
      </c>
      <c r="K22" s="225">
        <v>183</v>
      </c>
      <c r="L22" s="226">
        <v>346</v>
      </c>
      <c r="M22" s="227">
        <v>349</v>
      </c>
      <c r="N22" s="221">
        <v>695</v>
      </c>
    </row>
    <row r="23" spans="1:14" ht="16.5" x14ac:dyDescent="0.25">
      <c r="A23" s="449"/>
      <c r="B23" s="450" t="s">
        <v>368</v>
      </c>
      <c r="C23" s="219">
        <v>13</v>
      </c>
      <c r="D23" s="220">
        <v>1</v>
      </c>
      <c r="E23" s="221">
        <v>14</v>
      </c>
      <c r="F23" s="222">
        <v>137</v>
      </c>
      <c r="G23" s="223">
        <v>24</v>
      </c>
      <c r="H23" s="224">
        <v>161</v>
      </c>
      <c r="I23" s="223">
        <v>50</v>
      </c>
      <c r="J23" s="220">
        <v>28</v>
      </c>
      <c r="K23" s="225">
        <v>78</v>
      </c>
      <c r="L23" s="226">
        <v>200</v>
      </c>
      <c r="M23" s="227">
        <v>53</v>
      </c>
      <c r="N23" s="221">
        <v>253</v>
      </c>
    </row>
    <row r="24" spans="1:14" ht="16.5" x14ac:dyDescent="0.25">
      <c r="A24" s="449"/>
      <c r="B24" s="450" t="s">
        <v>369</v>
      </c>
      <c r="C24" s="219">
        <v>45</v>
      </c>
      <c r="D24" s="220">
        <v>51</v>
      </c>
      <c r="E24" s="221">
        <v>96</v>
      </c>
      <c r="F24" s="222">
        <v>272</v>
      </c>
      <c r="G24" s="223">
        <v>330</v>
      </c>
      <c r="H24" s="224">
        <v>602</v>
      </c>
      <c r="I24" s="223">
        <v>41</v>
      </c>
      <c r="J24" s="220">
        <v>66</v>
      </c>
      <c r="K24" s="225">
        <v>107</v>
      </c>
      <c r="L24" s="226">
        <v>358</v>
      </c>
      <c r="M24" s="227">
        <v>447</v>
      </c>
      <c r="N24" s="221">
        <v>805</v>
      </c>
    </row>
    <row r="25" spans="1:14" ht="16.5" x14ac:dyDescent="0.25">
      <c r="A25" s="449" t="s">
        <v>101</v>
      </c>
      <c r="B25" s="450" t="s">
        <v>277</v>
      </c>
      <c r="C25" s="219" t="s">
        <v>157</v>
      </c>
      <c r="D25" s="220" t="s">
        <v>157</v>
      </c>
      <c r="E25" s="221" t="s">
        <v>157</v>
      </c>
      <c r="F25" s="222">
        <v>5</v>
      </c>
      <c r="G25" s="223">
        <v>4</v>
      </c>
      <c r="H25" s="224">
        <v>9</v>
      </c>
      <c r="I25" s="223">
        <v>211</v>
      </c>
      <c r="J25" s="220">
        <v>160</v>
      </c>
      <c r="K25" s="225">
        <v>371</v>
      </c>
      <c r="L25" s="226">
        <v>216</v>
      </c>
      <c r="M25" s="227">
        <v>164</v>
      </c>
      <c r="N25" s="221">
        <v>380</v>
      </c>
    </row>
    <row r="26" spans="1:14" ht="16.5" x14ac:dyDescent="0.25">
      <c r="A26" s="449" t="s">
        <v>109</v>
      </c>
      <c r="B26" s="450" t="s">
        <v>332</v>
      </c>
      <c r="C26" s="219" t="s">
        <v>157</v>
      </c>
      <c r="D26" s="220" t="s">
        <v>157</v>
      </c>
      <c r="E26" s="221" t="s">
        <v>157</v>
      </c>
      <c r="F26" s="222">
        <v>76</v>
      </c>
      <c r="G26" s="223">
        <v>74</v>
      </c>
      <c r="H26" s="224">
        <v>150</v>
      </c>
      <c r="I26" s="223">
        <v>12</v>
      </c>
      <c r="J26" s="220">
        <v>11</v>
      </c>
      <c r="K26" s="225">
        <v>23</v>
      </c>
      <c r="L26" s="226">
        <v>88</v>
      </c>
      <c r="M26" s="227">
        <v>85</v>
      </c>
      <c r="N26" s="221">
        <v>173</v>
      </c>
    </row>
    <row r="27" spans="1:14" ht="16.5" x14ac:dyDescent="0.25">
      <c r="A27" s="449" t="s">
        <v>114</v>
      </c>
      <c r="B27" s="450" t="s">
        <v>370</v>
      </c>
      <c r="C27" s="219" t="s">
        <v>157</v>
      </c>
      <c r="D27" s="220" t="s">
        <v>157</v>
      </c>
      <c r="E27" s="221" t="s">
        <v>157</v>
      </c>
      <c r="F27" s="222" t="s">
        <v>157</v>
      </c>
      <c r="G27" s="223">
        <v>1</v>
      </c>
      <c r="H27" s="224">
        <v>1</v>
      </c>
      <c r="I27" s="223">
        <v>42</v>
      </c>
      <c r="J27" s="220">
        <v>24</v>
      </c>
      <c r="K27" s="225">
        <v>66</v>
      </c>
      <c r="L27" s="226">
        <v>42</v>
      </c>
      <c r="M27" s="227">
        <v>25</v>
      </c>
      <c r="N27" s="221">
        <v>67</v>
      </c>
    </row>
    <row r="28" spans="1:14" ht="16.5" x14ac:dyDescent="0.25">
      <c r="A28" s="449" t="s">
        <v>115</v>
      </c>
      <c r="B28" s="450" t="s">
        <v>351</v>
      </c>
      <c r="C28" s="219" t="s">
        <v>157</v>
      </c>
      <c r="D28" s="220" t="s">
        <v>157</v>
      </c>
      <c r="E28" s="221" t="s">
        <v>157</v>
      </c>
      <c r="F28" s="222">
        <v>142</v>
      </c>
      <c r="G28" s="223">
        <v>128</v>
      </c>
      <c r="H28" s="224">
        <v>270</v>
      </c>
      <c r="I28" s="223" t="s">
        <v>157</v>
      </c>
      <c r="J28" s="220" t="s">
        <v>157</v>
      </c>
      <c r="K28" s="225" t="s">
        <v>157</v>
      </c>
      <c r="L28" s="226">
        <v>142</v>
      </c>
      <c r="M28" s="227">
        <v>128</v>
      </c>
      <c r="N28" s="221">
        <v>270</v>
      </c>
    </row>
    <row r="29" spans="1:14" x14ac:dyDescent="0.25">
      <c r="A29" s="449" t="s">
        <v>116</v>
      </c>
      <c r="B29" s="450" t="s">
        <v>371</v>
      </c>
      <c r="C29" s="219" t="s">
        <v>157</v>
      </c>
      <c r="D29" s="220" t="s">
        <v>157</v>
      </c>
      <c r="E29" s="221" t="s">
        <v>157</v>
      </c>
      <c r="F29" s="222">
        <v>29</v>
      </c>
      <c r="G29" s="223">
        <v>20</v>
      </c>
      <c r="H29" s="224">
        <v>49</v>
      </c>
      <c r="I29" s="223">
        <v>14</v>
      </c>
      <c r="J29" s="220">
        <v>29</v>
      </c>
      <c r="K29" s="225">
        <v>43</v>
      </c>
      <c r="L29" s="226">
        <v>43</v>
      </c>
      <c r="M29" s="227">
        <v>49</v>
      </c>
      <c r="N29" s="221">
        <v>92</v>
      </c>
    </row>
    <row r="30" spans="1:14" x14ac:dyDescent="0.25">
      <c r="A30" s="449" t="s">
        <v>117</v>
      </c>
      <c r="B30" s="450" t="s">
        <v>372</v>
      </c>
      <c r="C30" s="219" t="s">
        <v>157</v>
      </c>
      <c r="D30" s="220" t="s">
        <v>157</v>
      </c>
      <c r="E30" s="221" t="s">
        <v>157</v>
      </c>
      <c r="F30" s="222">
        <v>41</v>
      </c>
      <c r="G30" s="223">
        <v>40</v>
      </c>
      <c r="H30" s="224">
        <v>81</v>
      </c>
      <c r="I30" s="223">
        <v>26</v>
      </c>
      <c r="J30" s="220">
        <v>31</v>
      </c>
      <c r="K30" s="225">
        <v>57</v>
      </c>
      <c r="L30" s="226">
        <v>67</v>
      </c>
      <c r="M30" s="227">
        <v>71</v>
      </c>
      <c r="N30" s="221">
        <v>138</v>
      </c>
    </row>
    <row r="31" spans="1:14" ht="16.5" x14ac:dyDescent="0.25">
      <c r="A31" s="449" t="s">
        <v>127</v>
      </c>
      <c r="B31" s="450" t="s">
        <v>373</v>
      </c>
      <c r="C31" s="219">
        <v>8</v>
      </c>
      <c r="D31" s="220">
        <v>4</v>
      </c>
      <c r="E31" s="221">
        <v>12</v>
      </c>
      <c r="F31" s="222">
        <v>137</v>
      </c>
      <c r="G31" s="223">
        <v>106</v>
      </c>
      <c r="H31" s="224">
        <v>243</v>
      </c>
      <c r="I31" s="223">
        <v>55</v>
      </c>
      <c r="J31" s="220">
        <v>39</v>
      </c>
      <c r="K31" s="225">
        <v>94</v>
      </c>
      <c r="L31" s="226">
        <v>200</v>
      </c>
      <c r="M31" s="227">
        <v>149</v>
      </c>
      <c r="N31" s="221">
        <v>349</v>
      </c>
    </row>
    <row r="32" spans="1:14" x14ac:dyDescent="0.25">
      <c r="A32" s="451"/>
      <c r="B32" s="452" t="s">
        <v>374</v>
      </c>
      <c r="C32" s="230">
        <v>8</v>
      </c>
      <c r="D32" s="231">
        <v>6</v>
      </c>
      <c r="E32" s="232">
        <v>14</v>
      </c>
      <c r="F32" s="233">
        <v>37</v>
      </c>
      <c r="G32" s="234">
        <v>63</v>
      </c>
      <c r="H32" s="235">
        <v>100</v>
      </c>
      <c r="I32" s="234">
        <v>45</v>
      </c>
      <c r="J32" s="231">
        <v>122</v>
      </c>
      <c r="K32" s="236">
        <v>167</v>
      </c>
      <c r="L32" s="237">
        <v>90</v>
      </c>
      <c r="M32" s="238">
        <v>191</v>
      </c>
      <c r="N32" s="232">
        <v>281</v>
      </c>
    </row>
  </sheetData>
  <mergeCells count="5">
    <mergeCell ref="A6:B6"/>
    <mergeCell ref="C4:E4"/>
    <mergeCell ref="F4:H4"/>
    <mergeCell ref="I4:K4"/>
    <mergeCell ref="L4:N4"/>
  </mergeCells>
  <pageMargins left="0.08" right="0.08" top="1" bottom="1" header="0.5" footer="0.4921259845"/>
  <pageSetup orientation="portrait" horizontalDpi="300" verticalDpi="300"/>
  <headerFooter>
    <oddHeader>Régime scolaire des établissements privés - Haute-Loire_x000D_Année scolaire 2018-2019</oddHead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N40"/>
  <sheetViews>
    <sheetView showGridLines="0" workbookViewId="0">
      <selection activeCell="A2" sqref="A2"/>
    </sheetView>
  </sheetViews>
  <sheetFormatPr baseColWidth="10" defaultRowHeight="15" x14ac:dyDescent="0.25"/>
  <cols>
    <col min="1" max="1" width="14.140625" style="112" customWidth="1"/>
    <col min="2" max="2" width="14.85546875" style="112" customWidth="1"/>
    <col min="3" max="3" width="6.42578125" style="112" customWidth="1"/>
    <col min="4" max="4" width="4.85546875" style="112" bestFit="1" customWidth="1"/>
    <col min="5" max="5" width="4.7109375" style="112" bestFit="1" customWidth="1"/>
    <col min="6" max="6" width="6.42578125" style="112" customWidth="1"/>
    <col min="7" max="7" width="4.85546875" style="112" bestFit="1" customWidth="1"/>
    <col min="8" max="8" width="4.7109375" style="112" bestFit="1" customWidth="1"/>
    <col min="9" max="9" width="6.42578125" style="112" customWidth="1"/>
    <col min="10" max="10" width="4.85546875" style="112" bestFit="1" customWidth="1"/>
    <col min="11" max="11" width="4.7109375" style="112" bestFit="1" customWidth="1"/>
    <col min="12" max="12" width="6.42578125" style="112" customWidth="1"/>
    <col min="13" max="13" width="4.85546875" style="112" bestFit="1" customWidth="1"/>
    <col min="14" max="14" width="4.7109375" style="112" bestFit="1" customWidth="1"/>
    <col min="15" max="16384" width="11.42578125" style="1"/>
  </cols>
  <sheetData>
    <row r="1" spans="1:14" s="117" customFormat="1" ht="18" x14ac:dyDescent="0.25">
      <c r="A1" s="113" t="s">
        <v>465</v>
      </c>
      <c r="B1" s="114"/>
      <c r="C1" s="115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</row>
    <row r="2" spans="1:14" s="117" customFormat="1" ht="15.75" x14ac:dyDescent="0.25">
      <c r="A2" s="118" t="s">
        <v>518</v>
      </c>
      <c r="B2" s="114"/>
      <c r="C2" s="115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</row>
    <row r="3" spans="1:14" s="117" customFormat="1" x14ac:dyDescent="0.25">
      <c r="A3" s="119"/>
      <c r="B3" s="119"/>
      <c r="C3" s="120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</row>
    <row r="4" spans="1:14" s="111" customFormat="1" ht="12.75" x14ac:dyDescent="0.25">
      <c r="A4" s="675" t="s">
        <v>129</v>
      </c>
      <c r="B4" s="676"/>
      <c r="C4" s="677" t="s">
        <v>0</v>
      </c>
      <c r="D4" s="678"/>
      <c r="E4" s="678"/>
      <c r="F4" s="677" t="s">
        <v>143</v>
      </c>
      <c r="G4" s="678"/>
      <c r="H4" s="678"/>
      <c r="I4" s="677" t="s">
        <v>2</v>
      </c>
      <c r="J4" s="678"/>
      <c r="K4" s="679"/>
      <c r="L4" s="680" t="s">
        <v>3</v>
      </c>
      <c r="M4" s="678"/>
      <c r="N4" s="678"/>
    </row>
    <row r="5" spans="1:14" s="111" customFormat="1" ht="12.75" x14ac:dyDescent="0.25">
      <c r="A5" s="675"/>
      <c r="B5" s="676"/>
      <c r="C5" s="476" t="s">
        <v>155</v>
      </c>
      <c r="D5" s="477" t="s">
        <v>156</v>
      </c>
      <c r="E5" s="478" t="s">
        <v>3</v>
      </c>
      <c r="F5" s="476" t="s">
        <v>155</v>
      </c>
      <c r="G5" s="477" t="s">
        <v>156</v>
      </c>
      <c r="H5" s="478" t="s">
        <v>3</v>
      </c>
      <c r="I5" s="476" t="s">
        <v>155</v>
      </c>
      <c r="J5" s="477" t="s">
        <v>156</v>
      </c>
      <c r="K5" s="476" t="s">
        <v>3</v>
      </c>
      <c r="L5" s="479" t="s">
        <v>155</v>
      </c>
      <c r="M5" s="477" t="s">
        <v>156</v>
      </c>
      <c r="N5" s="478" t="s">
        <v>3</v>
      </c>
    </row>
    <row r="6" spans="1:14" s="111" customFormat="1" ht="12.75" x14ac:dyDescent="0.25">
      <c r="A6" s="681" t="s">
        <v>261</v>
      </c>
      <c r="B6" s="681"/>
      <c r="C6" s="470">
        <v>229</v>
      </c>
      <c r="D6" s="471">
        <v>164</v>
      </c>
      <c r="E6" s="472">
        <v>393</v>
      </c>
      <c r="F6" s="470">
        <v>2533</v>
      </c>
      <c r="G6" s="471">
        <v>2425</v>
      </c>
      <c r="H6" s="472">
        <v>4958</v>
      </c>
      <c r="I6" s="470">
        <v>2465</v>
      </c>
      <c r="J6" s="471">
        <v>2620</v>
      </c>
      <c r="K6" s="470">
        <v>5085</v>
      </c>
      <c r="L6" s="473">
        <v>5227</v>
      </c>
      <c r="M6" s="471">
        <v>5209</v>
      </c>
      <c r="N6" s="472">
        <v>10436</v>
      </c>
    </row>
    <row r="7" spans="1:14" s="111" customFormat="1" ht="12.75" x14ac:dyDescent="0.25">
      <c r="A7" s="480" t="s">
        <v>5</v>
      </c>
      <c r="B7" s="474" t="s">
        <v>375</v>
      </c>
      <c r="C7" s="122" t="s">
        <v>157</v>
      </c>
      <c r="D7" s="124" t="s">
        <v>157</v>
      </c>
      <c r="E7" s="128" t="s">
        <v>157</v>
      </c>
      <c r="F7" s="122">
        <v>5</v>
      </c>
      <c r="G7" s="124">
        <v>8</v>
      </c>
      <c r="H7" s="128">
        <v>13</v>
      </c>
      <c r="I7" s="122">
        <v>34</v>
      </c>
      <c r="J7" s="124">
        <v>27</v>
      </c>
      <c r="K7" s="130">
        <v>61</v>
      </c>
      <c r="L7" s="126">
        <v>39</v>
      </c>
      <c r="M7" s="124">
        <v>35</v>
      </c>
      <c r="N7" s="128">
        <v>74</v>
      </c>
    </row>
    <row r="8" spans="1:14" s="111" customFormat="1" ht="12.75" x14ac:dyDescent="0.25">
      <c r="A8" s="480" t="s">
        <v>8</v>
      </c>
      <c r="B8" s="474" t="s">
        <v>332</v>
      </c>
      <c r="C8" s="122" t="s">
        <v>157</v>
      </c>
      <c r="D8" s="124" t="s">
        <v>157</v>
      </c>
      <c r="E8" s="128" t="s">
        <v>157</v>
      </c>
      <c r="F8" s="122">
        <v>76</v>
      </c>
      <c r="G8" s="124">
        <v>52</v>
      </c>
      <c r="H8" s="128">
        <v>128</v>
      </c>
      <c r="I8" s="122">
        <v>9</v>
      </c>
      <c r="J8" s="124">
        <v>9</v>
      </c>
      <c r="K8" s="130">
        <v>18</v>
      </c>
      <c r="L8" s="126">
        <v>85</v>
      </c>
      <c r="M8" s="124">
        <v>61</v>
      </c>
      <c r="N8" s="128">
        <v>146</v>
      </c>
    </row>
    <row r="9" spans="1:14" s="111" customFormat="1" ht="12.75" x14ac:dyDescent="0.25">
      <c r="A9" s="480" t="s">
        <v>10</v>
      </c>
      <c r="B9" s="474" t="s">
        <v>332</v>
      </c>
      <c r="C9" s="122" t="s">
        <v>157</v>
      </c>
      <c r="D9" s="124" t="s">
        <v>157</v>
      </c>
      <c r="E9" s="128" t="s">
        <v>157</v>
      </c>
      <c r="F9" s="122">
        <v>12</v>
      </c>
      <c r="G9" s="124">
        <v>24</v>
      </c>
      <c r="H9" s="128">
        <v>36</v>
      </c>
      <c r="I9" s="122">
        <v>106</v>
      </c>
      <c r="J9" s="124">
        <v>92</v>
      </c>
      <c r="K9" s="130">
        <v>198</v>
      </c>
      <c r="L9" s="126">
        <v>118</v>
      </c>
      <c r="M9" s="124">
        <v>116</v>
      </c>
      <c r="N9" s="128">
        <v>234</v>
      </c>
    </row>
    <row r="10" spans="1:14" s="111" customFormat="1" ht="12.75" x14ac:dyDescent="0.25">
      <c r="A10" s="480" t="s">
        <v>17</v>
      </c>
      <c r="B10" s="474" t="s">
        <v>360</v>
      </c>
      <c r="C10" s="122" t="s">
        <v>157</v>
      </c>
      <c r="D10" s="124" t="s">
        <v>157</v>
      </c>
      <c r="E10" s="128" t="s">
        <v>157</v>
      </c>
      <c r="F10" s="122">
        <v>98</v>
      </c>
      <c r="G10" s="124">
        <v>86</v>
      </c>
      <c r="H10" s="128">
        <v>184</v>
      </c>
      <c r="I10" s="122">
        <v>8</v>
      </c>
      <c r="J10" s="124">
        <v>8</v>
      </c>
      <c r="K10" s="130">
        <v>16</v>
      </c>
      <c r="L10" s="126">
        <v>106</v>
      </c>
      <c r="M10" s="124">
        <v>94</v>
      </c>
      <c r="N10" s="128">
        <v>200</v>
      </c>
    </row>
    <row r="11" spans="1:14" s="111" customFormat="1" ht="12.75" x14ac:dyDescent="0.25">
      <c r="A11" s="682" t="s">
        <v>26</v>
      </c>
      <c r="B11" s="474" t="s">
        <v>376</v>
      </c>
      <c r="C11" s="122">
        <v>5</v>
      </c>
      <c r="D11" s="124">
        <v>2</v>
      </c>
      <c r="E11" s="128">
        <v>7</v>
      </c>
      <c r="F11" s="122">
        <v>173</v>
      </c>
      <c r="G11" s="124">
        <v>204</v>
      </c>
      <c r="H11" s="128">
        <v>377</v>
      </c>
      <c r="I11" s="122">
        <v>42</v>
      </c>
      <c r="J11" s="124">
        <v>37</v>
      </c>
      <c r="K11" s="130">
        <v>79</v>
      </c>
      <c r="L11" s="126">
        <v>220</v>
      </c>
      <c r="M11" s="124">
        <v>243</v>
      </c>
      <c r="N11" s="128">
        <v>463</v>
      </c>
    </row>
    <row r="12" spans="1:14" s="111" customFormat="1" ht="12.75" x14ac:dyDescent="0.25">
      <c r="A12" s="682"/>
      <c r="B12" s="474" t="s">
        <v>377</v>
      </c>
      <c r="C12" s="122">
        <v>8</v>
      </c>
      <c r="D12" s="124">
        <v>29</v>
      </c>
      <c r="E12" s="128">
        <v>37</v>
      </c>
      <c r="F12" s="122">
        <v>79</v>
      </c>
      <c r="G12" s="124">
        <v>170</v>
      </c>
      <c r="H12" s="128">
        <v>249</v>
      </c>
      <c r="I12" s="122">
        <v>36</v>
      </c>
      <c r="J12" s="124">
        <v>89</v>
      </c>
      <c r="K12" s="130">
        <v>125</v>
      </c>
      <c r="L12" s="126">
        <v>123</v>
      </c>
      <c r="M12" s="124">
        <v>288</v>
      </c>
      <c r="N12" s="128">
        <v>411</v>
      </c>
    </row>
    <row r="13" spans="1:14" s="111" customFormat="1" ht="12.75" x14ac:dyDescent="0.25">
      <c r="A13" s="682" t="s">
        <v>30</v>
      </c>
      <c r="B13" s="474" t="s">
        <v>378</v>
      </c>
      <c r="C13" s="122" t="s">
        <v>157</v>
      </c>
      <c r="D13" s="124" t="s">
        <v>157</v>
      </c>
      <c r="E13" s="128" t="s">
        <v>157</v>
      </c>
      <c r="F13" s="122">
        <v>133</v>
      </c>
      <c r="G13" s="124">
        <v>139</v>
      </c>
      <c r="H13" s="128">
        <v>272</v>
      </c>
      <c r="I13" s="122">
        <v>120</v>
      </c>
      <c r="J13" s="124">
        <v>113</v>
      </c>
      <c r="K13" s="130">
        <v>233</v>
      </c>
      <c r="L13" s="126">
        <v>253</v>
      </c>
      <c r="M13" s="124">
        <v>252</v>
      </c>
      <c r="N13" s="128">
        <v>505</v>
      </c>
    </row>
    <row r="14" spans="1:14" s="111" customFormat="1" ht="12.75" x14ac:dyDescent="0.25">
      <c r="A14" s="682"/>
      <c r="B14" s="474" t="s">
        <v>379</v>
      </c>
      <c r="C14" s="122">
        <v>10</v>
      </c>
      <c r="D14" s="124" t="s">
        <v>157</v>
      </c>
      <c r="E14" s="128">
        <v>10</v>
      </c>
      <c r="F14" s="122">
        <v>221</v>
      </c>
      <c r="G14" s="124">
        <v>110</v>
      </c>
      <c r="H14" s="128">
        <v>331</v>
      </c>
      <c r="I14" s="122">
        <v>89</v>
      </c>
      <c r="J14" s="124">
        <v>119</v>
      </c>
      <c r="K14" s="130">
        <v>208</v>
      </c>
      <c r="L14" s="126">
        <v>320</v>
      </c>
      <c r="M14" s="124">
        <v>229</v>
      </c>
      <c r="N14" s="128">
        <v>549</v>
      </c>
    </row>
    <row r="15" spans="1:14" s="111" customFormat="1" ht="12.75" x14ac:dyDescent="0.25">
      <c r="A15" s="682"/>
      <c r="B15" s="474" t="s">
        <v>380</v>
      </c>
      <c r="C15" s="122" t="s">
        <v>157</v>
      </c>
      <c r="D15" s="124" t="s">
        <v>157</v>
      </c>
      <c r="E15" s="128" t="s">
        <v>157</v>
      </c>
      <c r="F15" s="122">
        <v>61</v>
      </c>
      <c r="G15" s="124">
        <v>73</v>
      </c>
      <c r="H15" s="128">
        <v>134</v>
      </c>
      <c r="I15" s="122">
        <v>39</v>
      </c>
      <c r="J15" s="124">
        <v>42</v>
      </c>
      <c r="K15" s="130">
        <v>81</v>
      </c>
      <c r="L15" s="126">
        <v>100</v>
      </c>
      <c r="M15" s="124">
        <v>115</v>
      </c>
      <c r="N15" s="128">
        <v>215</v>
      </c>
    </row>
    <row r="16" spans="1:14" s="111" customFormat="1" ht="12.75" x14ac:dyDescent="0.25">
      <c r="A16" s="682"/>
      <c r="B16" s="474" t="s">
        <v>381</v>
      </c>
      <c r="C16" s="122" t="s">
        <v>157</v>
      </c>
      <c r="D16" s="124" t="s">
        <v>157</v>
      </c>
      <c r="E16" s="128" t="s">
        <v>157</v>
      </c>
      <c r="F16" s="122">
        <v>144</v>
      </c>
      <c r="G16" s="124">
        <v>152</v>
      </c>
      <c r="H16" s="128">
        <v>296</v>
      </c>
      <c r="I16" s="122">
        <v>101</v>
      </c>
      <c r="J16" s="124">
        <v>113</v>
      </c>
      <c r="K16" s="130">
        <v>214</v>
      </c>
      <c r="L16" s="126">
        <v>245</v>
      </c>
      <c r="M16" s="124">
        <v>265</v>
      </c>
      <c r="N16" s="128">
        <v>510</v>
      </c>
    </row>
    <row r="17" spans="1:14" s="111" customFormat="1" ht="12.75" x14ac:dyDescent="0.25">
      <c r="A17" s="682"/>
      <c r="B17" s="474" t="s">
        <v>382</v>
      </c>
      <c r="C17" s="122">
        <v>13</v>
      </c>
      <c r="D17" s="124">
        <v>9</v>
      </c>
      <c r="E17" s="128">
        <v>22</v>
      </c>
      <c r="F17" s="122">
        <v>225</v>
      </c>
      <c r="G17" s="124">
        <v>207</v>
      </c>
      <c r="H17" s="128">
        <v>432</v>
      </c>
      <c r="I17" s="122">
        <v>95</v>
      </c>
      <c r="J17" s="124">
        <v>103</v>
      </c>
      <c r="K17" s="130">
        <v>198</v>
      </c>
      <c r="L17" s="126">
        <v>333</v>
      </c>
      <c r="M17" s="124">
        <v>319</v>
      </c>
      <c r="N17" s="128">
        <v>652</v>
      </c>
    </row>
    <row r="18" spans="1:14" s="111" customFormat="1" ht="12.75" x14ac:dyDescent="0.25">
      <c r="A18" s="682"/>
      <c r="B18" s="474" t="s">
        <v>340</v>
      </c>
      <c r="C18" s="122">
        <v>6</v>
      </c>
      <c r="D18" s="124">
        <v>2</v>
      </c>
      <c r="E18" s="128">
        <v>8</v>
      </c>
      <c r="F18" s="122">
        <v>6</v>
      </c>
      <c r="G18" s="124">
        <v>8</v>
      </c>
      <c r="H18" s="128">
        <v>14</v>
      </c>
      <c r="I18" s="122">
        <v>30</v>
      </c>
      <c r="J18" s="124">
        <v>108</v>
      </c>
      <c r="K18" s="130">
        <v>138</v>
      </c>
      <c r="L18" s="126">
        <v>42</v>
      </c>
      <c r="M18" s="124">
        <v>118</v>
      </c>
      <c r="N18" s="128">
        <v>160</v>
      </c>
    </row>
    <row r="19" spans="1:14" s="111" customFormat="1" ht="12.75" x14ac:dyDescent="0.25">
      <c r="A19" s="682"/>
      <c r="B19" s="474" t="s">
        <v>497</v>
      </c>
      <c r="C19" s="122">
        <v>22</v>
      </c>
      <c r="D19" s="124">
        <v>6</v>
      </c>
      <c r="E19" s="128">
        <v>28</v>
      </c>
      <c r="F19" s="122">
        <v>32</v>
      </c>
      <c r="G19" s="124">
        <v>13</v>
      </c>
      <c r="H19" s="128">
        <v>45</v>
      </c>
      <c r="I19" s="122">
        <v>192</v>
      </c>
      <c r="J19" s="124">
        <v>83</v>
      </c>
      <c r="K19" s="130">
        <v>275</v>
      </c>
      <c r="L19" s="126">
        <v>246</v>
      </c>
      <c r="M19" s="124">
        <v>102</v>
      </c>
      <c r="N19" s="128">
        <v>348</v>
      </c>
    </row>
    <row r="20" spans="1:14" s="111" customFormat="1" ht="12.75" x14ac:dyDescent="0.25">
      <c r="A20" s="682"/>
      <c r="B20" s="474" t="s">
        <v>383</v>
      </c>
      <c r="C20" s="122" t="s">
        <v>157</v>
      </c>
      <c r="D20" s="124" t="s">
        <v>157</v>
      </c>
      <c r="E20" s="128" t="s">
        <v>157</v>
      </c>
      <c r="F20" s="122">
        <v>32</v>
      </c>
      <c r="G20" s="124">
        <v>53</v>
      </c>
      <c r="H20" s="128">
        <v>85</v>
      </c>
      <c r="I20" s="122">
        <v>48</v>
      </c>
      <c r="J20" s="124">
        <v>129</v>
      </c>
      <c r="K20" s="130">
        <v>177</v>
      </c>
      <c r="L20" s="126">
        <v>80</v>
      </c>
      <c r="M20" s="124">
        <v>182</v>
      </c>
      <c r="N20" s="128">
        <v>262</v>
      </c>
    </row>
    <row r="21" spans="1:14" s="111" customFormat="1" ht="12.75" x14ac:dyDescent="0.25">
      <c r="A21" s="682"/>
      <c r="B21" s="474" t="s">
        <v>498</v>
      </c>
      <c r="C21" s="122" t="s">
        <v>157</v>
      </c>
      <c r="D21" s="124" t="s">
        <v>157</v>
      </c>
      <c r="E21" s="128" t="s">
        <v>157</v>
      </c>
      <c r="F21" s="122" t="s">
        <v>157</v>
      </c>
      <c r="G21" s="124" t="s">
        <v>157</v>
      </c>
      <c r="H21" s="128" t="s">
        <v>157</v>
      </c>
      <c r="I21" s="122">
        <v>16</v>
      </c>
      <c r="J21" s="124">
        <v>101</v>
      </c>
      <c r="K21" s="130">
        <v>117</v>
      </c>
      <c r="L21" s="126">
        <v>16</v>
      </c>
      <c r="M21" s="124">
        <v>101</v>
      </c>
      <c r="N21" s="128">
        <v>117</v>
      </c>
    </row>
    <row r="22" spans="1:14" s="111" customFormat="1" ht="12.75" x14ac:dyDescent="0.25">
      <c r="A22" s="682"/>
      <c r="B22" s="474" t="s">
        <v>384</v>
      </c>
      <c r="C22" s="122">
        <v>3</v>
      </c>
      <c r="D22" s="124">
        <v>1</v>
      </c>
      <c r="E22" s="128">
        <v>4</v>
      </c>
      <c r="F22" s="122">
        <v>12</v>
      </c>
      <c r="G22" s="124">
        <v>16</v>
      </c>
      <c r="H22" s="128">
        <v>28</v>
      </c>
      <c r="I22" s="122">
        <v>10</v>
      </c>
      <c r="J22" s="124">
        <v>29</v>
      </c>
      <c r="K22" s="130">
        <v>39</v>
      </c>
      <c r="L22" s="126">
        <v>25</v>
      </c>
      <c r="M22" s="124">
        <v>46</v>
      </c>
      <c r="N22" s="128">
        <v>71</v>
      </c>
    </row>
    <row r="23" spans="1:14" s="111" customFormat="1" ht="12.75" x14ac:dyDescent="0.25">
      <c r="A23" s="682"/>
      <c r="B23" s="474" t="s">
        <v>385</v>
      </c>
      <c r="C23" s="122" t="s">
        <v>157</v>
      </c>
      <c r="D23" s="124" t="s">
        <v>157</v>
      </c>
      <c r="E23" s="128" t="s">
        <v>157</v>
      </c>
      <c r="F23" s="122" t="s">
        <v>157</v>
      </c>
      <c r="G23" s="124" t="s">
        <v>157</v>
      </c>
      <c r="H23" s="128" t="s">
        <v>157</v>
      </c>
      <c r="I23" s="122">
        <v>197</v>
      </c>
      <c r="J23" s="124">
        <v>266</v>
      </c>
      <c r="K23" s="130">
        <v>463</v>
      </c>
      <c r="L23" s="126">
        <v>197</v>
      </c>
      <c r="M23" s="124">
        <v>266</v>
      </c>
      <c r="N23" s="128">
        <v>463</v>
      </c>
    </row>
    <row r="24" spans="1:14" s="111" customFormat="1" ht="12.75" x14ac:dyDescent="0.25">
      <c r="A24" s="682"/>
      <c r="B24" s="474" t="s">
        <v>499</v>
      </c>
      <c r="C24" s="122">
        <v>53</v>
      </c>
      <c r="D24" s="124">
        <v>23</v>
      </c>
      <c r="E24" s="128">
        <v>76</v>
      </c>
      <c r="F24" s="122">
        <v>48</v>
      </c>
      <c r="G24" s="124">
        <v>17</v>
      </c>
      <c r="H24" s="128">
        <v>65</v>
      </c>
      <c r="I24" s="122">
        <v>573</v>
      </c>
      <c r="J24" s="124">
        <v>335</v>
      </c>
      <c r="K24" s="130">
        <v>908</v>
      </c>
      <c r="L24" s="126">
        <v>674</v>
      </c>
      <c r="M24" s="124">
        <v>375</v>
      </c>
      <c r="N24" s="128">
        <v>1049</v>
      </c>
    </row>
    <row r="25" spans="1:14" s="111" customFormat="1" ht="12.75" x14ac:dyDescent="0.25">
      <c r="A25" s="682"/>
      <c r="B25" s="474" t="s">
        <v>386</v>
      </c>
      <c r="C25" s="122" t="s">
        <v>157</v>
      </c>
      <c r="D25" s="124" t="s">
        <v>157</v>
      </c>
      <c r="E25" s="128" t="s">
        <v>157</v>
      </c>
      <c r="F25" s="122">
        <v>64</v>
      </c>
      <c r="G25" s="124">
        <v>46</v>
      </c>
      <c r="H25" s="128">
        <v>110</v>
      </c>
      <c r="I25" s="122">
        <v>97</v>
      </c>
      <c r="J25" s="124">
        <v>139</v>
      </c>
      <c r="K25" s="130">
        <v>236</v>
      </c>
      <c r="L25" s="126">
        <v>161</v>
      </c>
      <c r="M25" s="124">
        <v>185</v>
      </c>
      <c r="N25" s="128">
        <v>346</v>
      </c>
    </row>
    <row r="26" spans="1:14" s="111" customFormat="1" ht="12.75" x14ac:dyDescent="0.25">
      <c r="A26" s="682"/>
      <c r="B26" s="474" t="s">
        <v>387</v>
      </c>
      <c r="C26" s="122">
        <v>33</v>
      </c>
      <c r="D26" s="124">
        <v>50</v>
      </c>
      <c r="E26" s="128">
        <v>83</v>
      </c>
      <c r="F26" s="122">
        <v>154</v>
      </c>
      <c r="G26" s="124">
        <v>141</v>
      </c>
      <c r="H26" s="128">
        <v>295</v>
      </c>
      <c r="I26" s="122">
        <v>179</v>
      </c>
      <c r="J26" s="124">
        <v>201</v>
      </c>
      <c r="K26" s="130">
        <v>380</v>
      </c>
      <c r="L26" s="126">
        <v>366</v>
      </c>
      <c r="M26" s="124">
        <v>392</v>
      </c>
      <c r="N26" s="128">
        <v>758</v>
      </c>
    </row>
    <row r="27" spans="1:14" s="111" customFormat="1" ht="12.75" x14ac:dyDescent="0.25">
      <c r="A27" s="682" t="s">
        <v>35</v>
      </c>
      <c r="B27" s="474" t="s">
        <v>388</v>
      </c>
      <c r="C27" s="122">
        <v>16</v>
      </c>
      <c r="D27" s="124">
        <v>5</v>
      </c>
      <c r="E27" s="128">
        <v>21</v>
      </c>
      <c r="F27" s="122">
        <v>92</v>
      </c>
      <c r="G27" s="124">
        <v>99</v>
      </c>
      <c r="H27" s="128">
        <v>191</v>
      </c>
      <c r="I27" s="122">
        <v>11</v>
      </c>
      <c r="J27" s="124">
        <v>14</v>
      </c>
      <c r="K27" s="130">
        <v>25</v>
      </c>
      <c r="L27" s="126">
        <v>119</v>
      </c>
      <c r="M27" s="124">
        <v>118</v>
      </c>
      <c r="N27" s="128">
        <v>237</v>
      </c>
    </row>
    <row r="28" spans="1:14" s="111" customFormat="1" ht="12.75" x14ac:dyDescent="0.25">
      <c r="A28" s="682"/>
      <c r="B28" s="474" t="s">
        <v>333</v>
      </c>
      <c r="C28" s="122">
        <v>12</v>
      </c>
      <c r="D28" s="124">
        <v>8</v>
      </c>
      <c r="E28" s="128">
        <v>20</v>
      </c>
      <c r="F28" s="122">
        <v>29</v>
      </c>
      <c r="G28" s="124">
        <v>61</v>
      </c>
      <c r="H28" s="128">
        <v>90</v>
      </c>
      <c r="I28" s="122">
        <v>6</v>
      </c>
      <c r="J28" s="124">
        <v>3</v>
      </c>
      <c r="K28" s="130">
        <v>9</v>
      </c>
      <c r="L28" s="126">
        <v>47</v>
      </c>
      <c r="M28" s="124">
        <v>72</v>
      </c>
      <c r="N28" s="128">
        <v>119</v>
      </c>
    </row>
    <row r="29" spans="1:14" s="111" customFormat="1" ht="12.75" x14ac:dyDescent="0.25">
      <c r="A29" s="480" t="s">
        <v>47</v>
      </c>
      <c r="B29" s="474" t="s">
        <v>389</v>
      </c>
      <c r="C29" s="122">
        <v>10</v>
      </c>
      <c r="D29" s="124">
        <v>7</v>
      </c>
      <c r="E29" s="128">
        <v>17</v>
      </c>
      <c r="F29" s="122">
        <v>8</v>
      </c>
      <c r="G29" s="124">
        <v>15</v>
      </c>
      <c r="H29" s="128">
        <v>23</v>
      </c>
      <c r="I29" s="122">
        <v>2</v>
      </c>
      <c r="J29" s="124">
        <v>2</v>
      </c>
      <c r="K29" s="130">
        <v>4</v>
      </c>
      <c r="L29" s="126">
        <v>20</v>
      </c>
      <c r="M29" s="124">
        <v>24</v>
      </c>
      <c r="N29" s="128">
        <v>44</v>
      </c>
    </row>
    <row r="30" spans="1:14" s="111" customFormat="1" ht="12.75" x14ac:dyDescent="0.25">
      <c r="A30" s="682" t="s">
        <v>49</v>
      </c>
      <c r="B30" s="474" t="s">
        <v>500</v>
      </c>
      <c r="C30" s="122">
        <v>2</v>
      </c>
      <c r="D30" s="124">
        <v>1</v>
      </c>
      <c r="E30" s="128">
        <v>3</v>
      </c>
      <c r="F30" s="122">
        <v>137</v>
      </c>
      <c r="G30" s="124">
        <v>136</v>
      </c>
      <c r="H30" s="128">
        <v>273</v>
      </c>
      <c r="I30" s="122">
        <v>104</v>
      </c>
      <c r="J30" s="124">
        <v>113</v>
      </c>
      <c r="K30" s="130">
        <v>217</v>
      </c>
      <c r="L30" s="126">
        <v>243</v>
      </c>
      <c r="M30" s="124">
        <v>250</v>
      </c>
      <c r="N30" s="128">
        <v>493</v>
      </c>
    </row>
    <row r="31" spans="1:14" s="111" customFormat="1" ht="12.75" x14ac:dyDescent="0.25">
      <c r="A31" s="682"/>
      <c r="B31" s="474" t="s">
        <v>501</v>
      </c>
      <c r="C31" s="122">
        <v>1</v>
      </c>
      <c r="D31" s="124">
        <v>2</v>
      </c>
      <c r="E31" s="128">
        <v>3</v>
      </c>
      <c r="F31" s="122">
        <v>41</v>
      </c>
      <c r="G31" s="124">
        <v>51</v>
      </c>
      <c r="H31" s="128">
        <v>92</v>
      </c>
      <c r="I31" s="122">
        <v>107</v>
      </c>
      <c r="J31" s="124">
        <v>108</v>
      </c>
      <c r="K31" s="130">
        <v>215</v>
      </c>
      <c r="L31" s="126">
        <v>149</v>
      </c>
      <c r="M31" s="124">
        <v>161</v>
      </c>
      <c r="N31" s="128">
        <v>310</v>
      </c>
    </row>
    <row r="32" spans="1:14" s="111" customFormat="1" ht="12.75" x14ac:dyDescent="0.25">
      <c r="A32" s="480" t="s">
        <v>70</v>
      </c>
      <c r="B32" s="474" t="s">
        <v>332</v>
      </c>
      <c r="C32" s="122" t="s">
        <v>157</v>
      </c>
      <c r="D32" s="124" t="s">
        <v>157</v>
      </c>
      <c r="E32" s="128" t="s">
        <v>157</v>
      </c>
      <c r="F32" s="122">
        <v>11</v>
      </c>
      <c r="G32" s="124">
        <v>20</v>
      </c>
      <c r="H32" s="128">
        <v>31</v>
      </c>
      <c r="I32" s="122">
        <v>34</v>
      </c>
      <c r="J32" s="124">
        <v>24</v>
      </c>
      <c r="K32" s="130">
        <v>58</v>
      </c>
      <c r="L32" s="126">
        <v>45</v>
      </c>
      <c r="M32" s="124">
        <v>44</v>
      </c>
      <c r="N32" s="128">
        <v>89</v>
      </c>
    </row>
    <row r="33" spans="1:14" s="111" customFormat="1" ht="12.75" x14ac:dyDescent="0.25">
      <c r="A33" s="480" t="s">
        <v>84</v>
      </c>
      <c r="B33" s="474" t="s">
        <v>390</v>
      </c>
      <c r="C33" s="122">
        <v>12</v>
      </c>
      <c r="D33" s="124">
        <v>4</v>
      </c>
      <c r="E33" s="128">
        <v>16</v>
      </c>
      <c r="F33" s="122">
        <v>25</v>
      </c>
      <c r="G33" s="124">
        <v>16</v>
      </c>
      <c r="H33" s="128">
        <v>41</v>
      </c>
      <c r="I33" s="122">
        <v>5</v>
      </c>
      <c r="J33" s="124" t="s">
        <v>157</v>
      </c>
      <c r="K33" s="130">
        <v>5</v>
      </c>
      <c r="L33" s="126">
        <v>42</v>
      </c>
      <c r="M33" s="124">
        <v>20</v>
      </c>
      <c r="N33" s="128">
        <v>62</v>
      </c>
    </row>
    <row r="34" spans="1:14" s="111" customFormat="1" ht="16.5" x14ac:dyDescent="0.25">
      <c r="A34" s="480" t="s">
        <v>89</v>
      </c>
      <c r="B34" s="474" t="s">
        <v>332</v>
      </c>
      <c r="C34" s="122" t="s">
        <v>157</v>
      </c>
      <c r="D34" s="124" t="s">
        <v>157</v>
      </c>
      <c r="E34" s="128" t="s">
        <v>157</v>
      </c>
      <c r="F34" s="122">
        <v>136</v>
      </c>
      <c r="G34" s="124">
        <v>123</v>
      </c>
      <c r="H34" s="128">
        <v>259</v>
      </c>
      <c r="I34" s="122">
        <v>1</v>
      </c>
      <c r="J34" s="124" t="s">
        <v>157</v>
      </c>
      <c r="K34" s="130">
        <v>1</v>
      </c>
      <c r="L34" s="126">
        <v>137</v>
      </c>
      <c r="M34" s="124">
        <v>123</v>
      </c>
      <c r="N34" s="128">
        <v>260</v>
      </c>
    </row>
    <row r="35" spans="1:14" s="111" customFormat="1" ht="12.75" x14ac:dyDescent="0.25">
      <c r="A35" s="682" t="s">
        <v>94</v>
      </c>
      <c r="B35" s="474" t="s">
        <v>391</v>
      </c>
      <c r="C35" s="122" t="s">
        <v>157</v>
      </c>
      <c r="D35" s="124" t="s">
        <v>157</v>
      </c>
      <c r="E35" s="128" t="s">
        <v>157</v>
      </c>
      <c r="F35" s="122">
        <v>215</v>
      </c>
      <c r="G35" s="124">
        <v>176</v>
      </c>
      <c r="H35" s="128">
        <v>391</v>
      </c>
      <c r="I35" s="122">
        <v>63</v>
      </c>
      <c r="J35" s="124">
        <v>56</v>
      </c>
      <c r="K35" s="130">
        <v>119</v>
      </c>
      <c r="L35" s="126">
        <v>278</v>
      </c>
      <c r="M35" s="124">
        <v>232</v>
      </c>
      <c r="N35" s="128">
        <v>510</v>
      </c>
    </row>
    <row r="36" spans="1:14" s="111" customFormat="1" ht="12.75" x14ac:dyDescent="0.25">
      <c r="A36" s="682"/>
      <c r="B36" s="474" t="s">
        <v>392</v>
      </c>
      <c r="C36" s="122" t="s">
        <v>157</v>
      </c>
      <c r="D36" s="124" t="s">
        <v>157</v>
      </c>
      <c r="E36" s="128" t="s">
        <v>157</v>
      </c>
      <c r="F36" s="122">
        <v>78</v>
      </c>
      <c r="G36" s="124">
        <v>79</v>
      </c>
      <c r="H36" s="128">
        <v>157</v>
      </c>
      <c r="I36" s="122">
        <v>33</v>
      </c>
      <c r="J36" s="124">
        <v>77</v>
      </c>
      <c r="K36" s="130">
        <v>110</v>
      </c>
      <c r="L36" s="126">
        <v>111</v>
      </c>
      <c r="M36" s="124">
        <v>156</v>
      </c>
      <c r="N36" s="128">
        <v>267</v>
      </c>
    </row>
    <row r="37" spans="1:14" s="111" customFormat="1" ht="16.5" x14ac:dyDescent="0.25">
      <c r="A37" s="480" t="s">
        <v>103</v>
      </c>
      <c r="B37" s="474" t="s">
        <v>277</v>
      </c>
      <c r="C37" s="122" t="s">
        <v>157</v>
      </c>
      <c r="D37" s="124" t="s">
        <v>157</v>
      </c>
      <c r="E37" s="128" t="s">
        <v>157</v>
      </c>
      <c r="F37" s="122" t="s">
        <v>157</v>
      </c>
      <c r="G37" s="124">
        <v>2</v>
      </c>
      <c r="H37" s="128">
        <v>2</v>
      </c>
      <c r="I37" s="122">
        <v>39</v>
      </c>
      <c r="J37" s="124">
        <v>29</v>
      </c>
      <c r="K37" s="130">
        <v>68</v>
      </c>
      <c r="L37" s="126">
        <v>39</v>
      </c>
      <c r="M37" s="124">
        <v>31</v>
      </c>
      <c r="N37" s="128">
        <v>70</v>
      </c>
    </row>
    <row r="38" spans="1:14" s="111" customFormat="1" ht="12.75" x14ac:dyDescent="0.25">
      <c r="A38" s="480" t="s">
        <v>112</v>
      </c>
      <c r="B38" s="474" t="s">
        <v>332</v>
      </c>
      <c r="C38" s="122">
        <v>23</v>
      </c>
      <c r="D38" s="124">
        <v>15</v>
      </c>
      <c r="E38" s="128">
        <v>38</v>
      </c>
      <c r="F38" s="122">
        <v>104</v>
      </c>
      <c r="G38" s="124">
        <v>68</v>
      </c>
      <c r="H38" s="128">
        <v>172</v>
      </c>
      <c r="I38" s="122">
        <v>6</v>
      </c>
      <c r="J38" s="124">
        <v>3</v>
      </c>
      <c r="K38" s="130">
        <v>9</v>
      </c>
      <c r="L38" s="126">
        <v>133</v>
      </c>
      <c r="M38" s="124">
        <v>86</v>
      </c>
      <c r="N38" s="128">
        <v>219</v>
      </c>
    </row>
    <row r="39" spans="1:14" s="111" customFormat="1" ht="12.75" x14ac:dyDescent="0.25">
      <c r="A39" s="480" t="s">
        <v>118</v>
      </c>
      <c r="B39" s="474" t="s">
        <v>502</v>
      </c>
      <c r="C39" s="122" t="s">
        <v>157</v>
      </c>
      <c r="D39" s="124" t="s">
        <v>157</v>
      </c>
      <c r="E39" s="128" t="s">
        <v>157</v>
      </c>
      <c r="F39" s="122">
        <v>34</v>
      </c>
      <c r="G39" s="124">
        <v>28</v>
      </c>
      <c r="H39" s="128">
        <v>62</v>
      </c>
      <c r="I39" s="122">
        <v>25</v>
      </c>
      <c r="J39" s="124">
        <v>33</v>
      </c>
      <c r="K39" s="130">
        <v>58</v>
      </c>
      <c r="L39" s="126">
        <v>59</v>
      </c>
      <c r="M39" s="124">
        <v>61</v>
      </c>
      <c r="N39" s="128">
        <v>120</v>
      </c>
    </row>
    <row r="40" spans="1:14" s="111" customFormat="1" ht="12.75" x14ac:dyDescent="0.25">
      <c r="A40" s="481" t="s">
        <v>125</v>
      </c>
      <c r="B40" s="475" t="s">
        <v>393</v>
      </c>
      <c r="C40" s="123" t="s">
        <v>157</v>
      </c>
      <c r="D40" s="125" t="s">
        <v>157</v>
      </c>
      <c r="E40" s="129" t="s">
        <v>157</v>
      </c>
      <c r="F40" s="123">
        <v>48</v>
      </c>
      <c r="G40" s="125">
        <v>32</v>
      </c>
      <c r="H40" s="129">
        <v>80</v>
      </c>
      <c r="I40" s="123">
        <v>8</v>
      </c>
      <c r="J40" s="125">
        <v>15</v>
      </c>
      <c r="K40" s="131">
        <v>23</v>
      </c>
      <c r="L40" s="127">
        <v>56</v>
      </c>
      <c r="M40" s="125">
        <v>47</v>
      </c>
      <c r="N40" s="129">
        <v>103</v>
      </c>
    </row>
  </sheetData>
  <mergeCells count="11">
    <mergeCell ref="A6:B6"/>
    <mergeCell ref="A11:A12"/>
    <mergeCell ref="A13:A26"/>
    <mergeCell ref="A30:A31"/>
    <mergeCell ref="A35:A36"/>
    <mergeCell ref="A27:A28"/>
    <mergeCell ref="A4:B5"/>
    <mergeCell ref="C4:E4"/>
    <mergeCell ref="F4:H4"/>
    <mergeCell ref="I4:K4"/>
    <mergeCell ref="L4:N4"/>
  </mergeCells>
  <pageMargins left="0.08" right="0.08" top="1" bottom="1" header="0.5" footer="0.4921259845"/>
  <pageSetup orientation="portrait" horizontalDpi="300" verticalDpi="300" r:id="rId1"/>
  <headerFooter>
    <oddHeader>Régime scolaire des établissements privés - Puy-de-Dôme_x000D_Année scolaire 2018-2019</oddHead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N49"/>
  <sheetViews>
    <sheetView showGridLines="0" workbookViewId="0">
      <selection activeCell="S10" sqref="S10"/>
    </sheetView>
  </sheetViews>
  <sheetFormatPr baseColWidth="10" defaultRowHeight="15" x14ac:dyDescent="0.25"/>
  <cols>
    <col min="1" max="1" width="15" style="1" customWidth="1"/>
    <col min="2" max="13" width="8.5703125" style="1" bestFit="1" customWidth="1"/>
    <col min="14" max="16384" width="11.42578125" style="1"/>
  </cols>
  <sheetData>
    <row r="1" spans="1:14" s="72" customFormat="1" ht="18" x14ac:dyDescent="0.25">
      <c r="A1" s="68" t="s">
        <v>558</v>
      </c>
      <c r="B1" s="69"/>
      <c r="C1" s="70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</row>
    <row r="2" spans="1:14" s="117" customFormat="1" ht="15.75" x14ac:dyDescent="0.25">
      <c r="A2" s="118" t="s">
        <v>518</v>
      </c>
      <c r="B2" s="114"/>
      <c r="C2" s="115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</row>
    <row r="3" spans="1:14" s="117" customFormat="1" ht="15.75" x14ac:dyDescent="0.25">
      <c r="A3" s="118"/>
      <c r="B3" s="114"/>
      <c r="C3" s="115"/>
      <c r="D3" s="116"/>
      <c r="E3" s="116"/>
      <c r="F3" s="116"/>
      <c r="G3" s="116"/>
      <c r="H3" s="116"/>
      <c r="I3" s="116"/>
      <c r="J3" s="116"/>
      <c r="K3" s="116"/>
      <c r="L3" s="116"/>
      <c r="M3" s="116"/>
      <c r="N3" s="116"/>
    </row>
    <row r="4" spans="1:14" ht="14.1" customHeight="1" x14ac:dyDescent="0.25">
      <c r="A4" s="683" t="s">
        <v>129</v>
      </c>
      <c r="B4" s="685" t="s">
        <v>0</v>
      </c>
      <c r="C4" s="686"/>
      <c r="D4" s="687"/>
      <c r="E4" s="685" t="s">
        <v>143</v>
      </c>
      <c r="F4" s="686"/>
      <c r="G4" s="687"/>
      <c r="H4" s="685" t="s">
        <v>2</v>
      </c>
      <c r="I4" s="686"/>
      <c r="J4" s="687"/>
      <c r="K4" s="685" t="s">
        <v>3</v>
      </c>
      <c r="L4" s="686"/>
      <c r="M4" s="687"/>
    </row>
    <row r="5" spans="1:14" ht="14.1" customHeight="1" x14ac:dyDescent="0.25">
      <c r="A5" s="684"/>
      <c r="B5" s="554" t="s">
        <v>155</v>
      </c>
      <c r="C5" s="554" t="s">
        <v>156</v>
      </c>
      <c r="D5" s="554" t="s">
        <v>3</v>
      </c>
      <c r="E5" s="554" t="s">
        <v>155</v>
      </c>
      <c r="F5" s="554" t="s">
        <v>156</v>
      </c>
      <c r="G5" s="554" t="s">
        <v>3</v>
      </c>
      <c r="H5" s="554" t="s">
        <v>155</v>
      </c>
      <c r="I5" s="554" t="s">
        <v>156</v>
      </c>
      <c r="J5" s="554" t="s">
        <v>3</v>
      </c>
      <c r="K5" s="554" t="s">
        <v>155</v>
      </c>
      <c r="L5" s="554" t="s">
        <v>156</v>
      </c>
      <c r="M5" s="554" t="s">
        <v>3</v>
      </c>
    </row>
    <row r="6" spans="1:14" ht="32.1" customHeight="1" x14ac:dyDescent="0.25">
      <c r="A6" s="552" t="s">
        <v>394</v>
      </c>
      <c r="B6" s="3">
        <v>342</v>
      </c>
      <c r="C6" s="3">
        <v>121</v>
      </c>
      <c r="D6" s="3">
        <v>463</v>
      </c>
      <c r="E6" s="3">
        <v>1490</v>
      </c>
      <c r="F6" s="3">
        <v>1179</v>
      </c>
      <c r="G6" s="3">
        <v>2669</v>
      </c>
      <c r="H6" s="3">
        <v>1535</v>
      </c>
      <c r="I6" s="3">
        <v>1797</v>
      </c>
      <c r="J6" s="3">
        <v>3332</v>
      </c>
      <c r="K6" s="3">
        <v>3367</v>
      </c>
      <c r="L6" s="3">
        <v>3097</v>
      </c>
      <c r="M6" s="3">
        <v>6464</v>
      </c>
    </row>
    <row r="7" spans="1:14" ht="15.95" customHeight="1" x14ac:dyDescent="0.25">
      <c r="A7" s="552" t="s">
        <v>395</v>
      </c>
      <c r="B7" s="2">
        <v>30</v>
      </c>
      <c r="C7" s="2">
        <v>24</v>
      </c>
      <c r="D7" s="2">
        <v>54</v>
      </c>
      <c r="E7" s="2">
        <v>14</v>
      </c>
      <c r="F7" s="2">
        <v>21</v>
      </c>
      <c r="G7" s="2">
        <v>35</v>
      </c>
      <c r="H7" s="2" t="s">
        <v>157</v>
      </c>
      <c r="I7" s="2">
        <v>2</v>
      </c>
      <c r="J7" s="2">
        <v>2</v>
      </c>
      <c r="K7" s="2">
        <v>44</v>
      </c>
      <c r="L7" s="2">
        <v>47</v>
      </c>
      <c r="M7" s="2">
        <v>91</v>
      </c>
    </row>
    <row r="8" spans="1:14" ht="15.95" customHeight="1" x14ac:dyDescent="0.25">
      <c r="A8" s="552" t="s">
        <v>396</v>
      </c>
      <c r="B8" s="2">
        <v>21</v>
      </c>
      <c r="C8" s="2">
        <v>1</v>
      </c>
      <c r="D8" s="2">
        <v>22</v>
      </c>
      <c r="E8" s="2">
        <v>87</v>
      </c>
      <c r="F8" s="2">
        <v>37</v>
      </c>
      <c r="G8" s="2">
        <v>124</v>
      </c>
      <c r="H8" s="2">
        <v>85</v>
      </c>
      <c r="I8" s="2">
        <v>70</v>
      </c>
      <c r="J8" s="2">
        <v>155</v>
      </c>
      <c r="K8" s="2">
        <v>193</v>
      </c>
      <c r="L8" s="2">
        <v>108</v>
      </c>
      <c r="M8" s="2">
        <v>301</v>
      </c>
    </row>
    <row r="9" spans="1:14" ht="15.95" customHeight="1" x14ac:dyDescent="0.25">
      <c r="A9" s="552" t="s">
        <v>397</v>
      </c>
      <c r="B9" s="2">
        <v>2</v>
      </c>
      <c r="C9" s="2">
        <v>1</v>
      </c>
      <c r="D9" s="2">
        <v>3</v>
      </c>
      <c r="E9" s="2">
        <v>52</v>
      </c>
      <c r="F9" s="2">
        <v>69</v>
      </c>
      <c r="G9" s="2">
        <v>121</v>
      </c>
      <c r="H9" s="2">
        <v>55</v>
      </c>
      <c r="I9" s="2">
        <v>62</v>
      </c>
      <c r="J9" s="2">
        <v>117</v>
      </c>
      <c r="K9" s="2">
        <v>109</v>
      </c>
      <c r="L9" s="2">
        <v>132</v>
      </c>
      <c r="M9" s="2">
        <v>241</v>
      </c>
    </row>
    <row r="10" spans="1:14" ht="15.95" customHeight="1" x14ac:dyDescent="0.25">
      <c r="A10" s="552" t="s">
        <v>398</v>
      </c>
      <c r="B10" s="2">
        <v>7</v>
      </c>
      <c r="C10" s="2">
        <v>7</v>
      </c>
      <c r="D10" s="2">
        <v>14</v>
      </c>
      <c r="E10" s="2">
        <v>74</v>
      </c>
      <c r="F10" s="2">
        <v>56</v>
      </c>
      <c r="G10" s="2">
        <v>130</v>
      </c>
      <c r="H10" s="2">
        <v>78</v>
      </c>
      <c r="I10" s="2">
        <v>92</v>
      </c>
      <c r="J10" s="2">
        <v>170</v>
      </c>
      <c r="K10" s="2">
        <v>159</v>
      </c>
      <c r="L10" s="2">
        <v>155</v>
      </c>
      <c r="M10" s="2">
        <v>314</v>
      </c>
    </row>
    <row r="11" spans="1:14" ht="15.95" customHeight="1" x14ac:dyDescent="0.25">
      <c r="A11" s="552" t="s">
        <v>399</v>
      </c>
      <c r="B11" s="2">
        <v>10</v>
      </c>
      <c r="C11" s="2" t="s">
        <v>157</v>
      </c>
      <c r="D11" s="2">
        <v>10</v>
      </c>
      <c r="E11" s="2">
        <v>6</v>
      </c>
      <c r="F11" s="2" t="s">
        <v>157</v>
      </c>
      <c r="G11" s="2">
        <v>6</v>
      </c>
      <c r="H11" s="2">
        <v>1</v>
      </c>
      <c r="I11" s="2">
        <v>1</v>
      </c>
      <c r="J11" s="2">
        <v>2</v>
      </c>
      <c r="K11" s="2">
        <v>17</v>
      </c>
      <c r="L11" s="2">
        <v>1</v>
      </c>
      <c r="M11" s="2">
        <v>18</v>
      </c>
    </row>
    <row r="12" spans="1:14" ht="15.95" customHeight="1" x14ac:dyDescent="0.25">
      <c r="A12" s="552" t="s">
        <v>400</v>
      </c>
      <c r="B12" s="2" t="s">
        <v>157</v>
      </c>
      <c r="C12" s="2" t="s">
        <v>157</v>
      </c>
      <c r="D12" s="2" t="s">
        <v>157</v>
      </c>
      <c r="E12" s="2" t="s">
        <v>157</v>
      </c>
      <c r="F12" s="2" t="s">
        <v>157</v>
      </c>
      <c r="G12" s="2" t="s">
        <v>157</v>
      </c>
      <c r="H12" s="2">
        <v>45</v>
      </c>
      <c r="I12" s="2">
        <v>175</v>
      </c>
      <c r="J12" s="2">
        <v>220</v>
      </c>
      <c r="K12" s="2">
        <v>45</v>
      </c>
      <c r="L12" s="2">
        <v>175</v>
      </c>
      <c r="M12" s="2">
        <v>220</v>
      </c>
    </row>
    <row r="13" spans="1:14" ht="15.95" customHeight="1" x14ac:dyDescent="0.25">
      <c r="A13" s="552" t="s">
        <v>401</v>
      </c>
      <c r="B13" s="2" t="s">
        <v>157</v>
      </c>
      <c r="C13" s="2" t="s">
        <v>157</v>
      </c>
      <c r="D13" s="2" t="s">
        <v>157</v>
      </c>
      <c r="E13" s="2" t="s">
        <v>157</v>
      </c>
      <c r="F13" s="2" t="s">
        <v>157</v>
      </c>
      <c r="G13" s="2" t="s">
        <v>157</v>
      </c>
      <c r="H13" s="2">
        <v>16</v>
      </c>
      <c r="I13" s="2">
        <v>26</v>
      </c>
      <c r="J13" s="2">
        <v>42</v>
      </c>
      <c r="K13" s="2">
        <v>16</v>
      </c>
      <c r="L13" s="2">
        <v>26</v>
      </c>
      <c r="M13" s="2">
        <v>42</v>
      </c>
    </row>
    <row r="14" spans="1:14" ht="15.95" customHeight="1" x14ac:dyDescent="0.25">
      <c r="A14" s="552" t="s">
        <v>402</v>
      </c>
      <c r="B14" s="2">
        <v>3</v>
      </c>
      <c r="C14" s="2">
        <v>1</v>
      </c>
      <c r="D14" s="2">
        <v>4</v>
      </c>
      <c r="E14" s="2">
        <v>22</v>
      </c>
      <c r="F14" s="2">
        <v>1</v>
      </c>
      <c r="G14" s="2">
        <v>23</v>
      </c>
      <c r="H14" s="2">
        <v>20</v>
      </c>
      <c r="I14" s="2" t="s">
        <v>157</v>
      </c>
      <c r="J14" s="2">
        <v>20</v>
      </c>
      <c r="K14" s="2">
        <v>45</v>
      </c>
      <c r="L14" s="2">
        <v>2</v>
      </c>
      <c r="M14" s="2">
        <v>47</v>
      </c>
    </row>
    <row r="15" spans="1:14" ht="15.95" customHeight="1" x14ac:dyDescent="0.25">
      <c r="A15" s="552" t="s">
        <v>403</v>
      </c>
      <c r="B15" s="2" t="s">
        <v>157</v>
      </c>
      <c r="C15" s="2" t="s">
        <v>157</v>
      </c>
      <c r="D15" s="2" t="s">
        <v>157</v>
      </c>
      <c r="E15" s="2">
        <v>26</v>
      </c>
      <c r="F15" s="2">
        <v>75</v>
      </c>
      <c r="G15" s="2">
        <v>101</v>
      </c>
      <c r="H15" s="2">
        <v>14</v>
      </c>
      <c r="I15" s="2">
        <v>32</v>
      </c>
      <c r="J15" s="2">
        <v>46</v>
      </c>
      <c r="K15" s="2">
        <v>40</v>
      </c>
      <c r="L15" s="2">
        <v>107</v>
      </c>
      <c r="M15" s="2">
        <v>147</v>
      </c>
    </row>
    <row r="16" spans="1:14" ht="15.95" customHeight="1" x14ac:dyDescent="0.25">
      <c r="A16" s="552" t="s">
        <v>404</v>
      </c>
      <c r="B16" s="2" t="s">
        <v>157</v>
      </c>
      <c r="C16" s="2">
        <v>1</v>
      </c>
      <c r="D16" s="2">
        <v>1</v>
      </c>
      <c r="E16" s="2">
        <v>90</v>
      </c>
      <c r="F16" s="2">
        <v>17</v>
      </c>
      <c r="G16" s="2">
        <v>107</v>
      </c>
      <c r="H16" s="2">
        <v>31</v>
      </c>
      <c r="I16" s="2">
        <v>11</v>
      </c>
      <c r="J16" s="2">
        <v>42</v>
      </c>
      <c r="K16" s="2">
        <v>121</v>
      </c>
      <c r="L16" s="2">
        <v>29</v>
      </c>
      <c r="M16" s="2">
        <v>150</v>
      </c>
    </row>
    <row r="17" spans="1:13" ht="15.95" customHeight="1" x14ac:dyDescent="0.25">
      <c r="A17" s="552" t="s">
        <v>405</v>
      </c>
      <c r="B17" s="2" t="s">
        <v>157</v>
      </c>
      <c r="C17" s="2" t="s">
        <v>157</v>
      </c>
      <c r="D17" s="2" t="s">
        <v>157</v>
      </c>
      <c r="E17" s="2">
        <v>2</v>
      </c>
      <c r="F17" s="2">
        <v>14</v>
      </c>
      <c r="G17" s="2">
        <v>16</v>
      </c>
      <c r="H17" s="2">
        <v>5</v>
      </c>
      <c r="I17" s="2">
        <v>5</v>
      </c>
      <c r="J17" s="2">
        <v>10</v>
      </c>
      <c r="K17" s="2">
        <v>7</v>
      </c>
      <c r="L17" s="2">
        <v>19</v>
      </c>
      <c r="M17" s="2">
        <v>26</v>
      </c>
    </row>
    <row r="18" spans="1:13" ht="15.95" customHeight="1" x14ac:dyDescent="0.25">
      <c r="A18" s="552" t="s">
        <v>406</v>
      </c>
      <c r="B18" s="2" t="s">
        <v>157</v>
      </c>
      <c r="C18" s="2" t="s">
        <v>157</v>
      </c>
      <c r="D18" s="2" t="s">
        <v>157</v>
      </c>
      <c r="E18" s="2" t="s">
        <v>157</v>
      </c>
      <c r="F18" s="2" t="s">
        <v>157</v>
      </c>
      <c r="G18" s="2" t="s">
        <v>157</v>
      </c>
      <c r="H18" s="2">
        <v>56</v>
      </c>
      <c r="I18" s="2">
        <v>118</v>
      </c>
      <c r="J18" s="2">
        <v>174</v>
      </c>
      <c r="K18" s="2">
        <v>56</v>
      </c>
      <c r="L18" s="2">
        <v>118</v>
      </c>
      <c r="M18" s="2">
        <v>174</v>
      </c>
    </row>
    <row r="19" spans="1:13" ht="15.95" customHeight="1" x14ac:dyDescent="0.25">
      <c r="A19" s="552" t="s">
        <v>407</v>
      </c>
      <c r="B19" s="2">
        <v>6</v>
      </c>
      <c r="C19" s="2">
        <v>1</v>
      </c>
      <c r="D19" s="2">
        <v>7</v>
      </c>
      <c r="E19" s="2">
        <v>6</v>
      </c>
      <c r="F19" s="2" t="s">
        <v>157</v>
      </c>
      <c r="G19" s="2">
        <v>6</v>
      </c>
      <c r="H19" s="2">
        <v>1</v>
      </c>
      <c r="I19" s="2" t="s">
        <v>157</v>
      </c>
      <c r="J19" s="2">
        <v>1</v>
      </c>
      <c r="K19" s="2">
        <v>13</v>
      </c>
      <c r="L19" s="2">
        <v>1</v>
      </c>
      <c r="M19" s="2">
        <v>14</v>
      </c>
    </row>
    <row r="20" spans="1:13" ht="15.95" customHeight="1" x14ac:dyDescent="0.25">
      <c r="A20" s="552" t="s">
        <v>408</v>
      </c>
      <c r="B20" s="2" t="s">
        <v>157</v>
      </c>
      <c r="C20" s="2" t="s">
        <v>157</v>
      </c>
      <c r="D20" s="2" t="s">
        <v>157</v>
      </c>
      <c r="E20" s="2">
        <v>25</v>
      </c>
      <c r="F20" s="2" t="s">
        <v>157</v>
      </c>
      <c r="G20" s="2">
        <v>25</v>
      </c>
      <c r="H20" s="2">
        <v>55</v>
      </c>
      <c r="I20" s="2">
        <v>17</v>
      </c>
      <c r="J20" s="2">
        <v>72</v>
      </c>
      <c r="K20" s="2">
        <v>80</v>
      </c>
      <c r="L20" s="2">
        <v>17</v>
      </c>
      <c r="M20" s="2">
        <v>97</v>
      </c>
    </row>
    <row r="21" spans="1:13" ht="15.95" customHeight="1" x14ac:dyDescent="0.25">
      <c r="A21" s="552" t="s">
        <v>409</v>
      </c>
      <c r="B21" s="2" t="s">
        <v>157</v>
      </c>
      <c r="C21" s="2" t="s">
        <v>157</v>
      </c>
      <c r="D21" s="2" t="s">
        <v>157</v>
      </c>
      <c r="E21" s="2">
        <v>30</v>
      </c>
      <c r="F21" s="2">
        <v>31</v>
      </c>
      <c r="G21" s="2">
        <v>61</v>
      </c>
      <c r="H21" s="2">
        <v>36</v>
      </c>
      <c r="I21" s="2">
        <v>73</v>
      </c>
      <c r="J21" s="2">
        <v>109</v>
      </c>
      <c r="K21" s="2">
        <v>66</v>
      </c>
      <c r="L21" s="2">
        <v>104</v>
      </c>
      <c r="M21" s="2">
        <v>170</v>
      </c>
    </row>
    <row r="22" spans="1:13" ht="15.95" customHeight="1" x14ac:dyDescent="0.25">
      <c r="A22" s="552" t="s">
        <v>410</v>
      </c>
      <c r="B22" s="2">
        <v>7</v>
      </c>
      <c r="C22" s="2">
        <v>1</v>
      </c>
      <c r="D22" s="2">
        <v>8</v>
      </c>
      <c r="E22" s="2">
        <v>16</v>
      </c>
      <c r="F22" s="2">
        <v>3</v>
      </c>
      <c r="G22" s="2">
        <v>19</v>
      </c>
      <c r="H22" s="2">
        <v>45</v>
      </c>
      <c r="I22" s="2">
        <v>12</v>
      </c>
      <c r="J22" s="2">
        <v>57</v>
      </c>
      <c r="K22" s="2">
        <v>68</v>
      </c>
      <c r="L22" s="2">
        <v>16</v>
      </c>
      <c r="M22" s="2">
        <v>84</v>
      </c>
    </row>
    <row r="23" spans="1:13" ht="15.95" customHeight="1" x14ac:dyDescent="0.25">
      <c r="A23" s="552" t="s">
        <v>411</v>
      </c>
      <c r="B23" s="2" t="s">
        <v>157</v>
      </c>
      <c r="C23" s="2">
        <v>2</v>
      </c>
      <c r="D23" s="2">
        <v>2</v>
      </c>
      <c r="E23" s="2">
        <v>3</v>
      </c>
      <c r="F23" s="2">
        <v>6</v>
      </c>
      <c r="G23" s="2">
        <v>9</v>
      </c>
      <c r="H23" s="2">
        <v>15</v>
      </c>
      <c r="I23" s="2">
        <v>55</v>
      </c>
      <c r="J23" s="2">
        <v>70</v>
      </c>
      <c r="K23" s="2">
        <v>18</v>
      </c>
      <c r="L23" s="2">
        <v>63</v>
      </c>
      <c r="M23" s="2">
        <v>81</v>
      </c>
    </row>
    <row r="24" spans="1:13" ht="15.95" customHeight="1" x14ac:dyDescent="0.25">
      <c r="A24" s="552" t="s">
        <v>412</v>
      </c>
      <c r="B24" s="2">
        <v>5</v>
      </c>
      <c r="C24" s="2">
        <v>9</v>
      </c>
      <c r="D24" s="2">
        <v>14</v>
      </c>
      <c r="E24" s="2" t="s">
        <v>157</v>
      </c>
      <c r="F24" s="2" t="s">
        <v>157</v>
      </c>
      <c r="G24" s="2" t="s">
        <v>157</v>
      </c>
      <c r="H24" s="2">
        <v>73</v>
      </c>
      <c r="I24" s="2">
        <v>130</v>
      </c>
      <c r="J24" s="2">
        <v>203</v>
      </c>
      <c r="K24" s="2">
        <v>78</v>
      </c>
      <c r="L24" s="2">
        <v>139</v>
      </c>
      <c r="M24" s="2">
        <v>217</v>
      </c>
    </row>
    <row r="25" spans="1:13" ht="15.95" customHeight="1" x14ac:dyDescent="0.25">
      <c r="A25" s="552" t="s">
        <v>413</v>
      </c>
      <c r="B25" s="2">
        <v>5</v>
      </c>
      <c r="C25" s="2" t="s">
        <v>157</v>
      </c>
      <c r="D25" s="2">
        <v>5</v>
      </c>
      <c r="E25" s="2">
        <v>19</v>
      </c>
      <c r="F25" s="2">
        <v>5</v>
      </c>
      <c r="G25" s="2">
        <v>24</v>
      </c>
      <c r="H25" s="2">
        <v>9</v>
      </c>
      <c r="I25" s="2">
        <v>6</v>
      </c>
      <c r="J25" s="2">
        <v>15</v>
      </c>
      <c r="K25" s="2">
        <v>33</v>
      </c>
      <c r="L25" s="2">
        <v>11</v>
      </c>
      <c r="M25" s="2">
        <v>44</v>
      </c>
    </row>
    <row r="26" spans="1:13" ht="15.95" customHeight="1" x14ac:dyDescent="0.25">
      <c r="A26" s="552" t="s">
        <v>414</v>
      </c>
      <c r="B26" s="2" t="s">
        <v>157</v>
      </c>
      <c r="C26" s="2" t="s">
        <v>157</v>
      </c>
      <c r="D26" s="2" t="s">
        <v>157</v>
      </c>
      <c r="E26" s="2">
        <v>25</v>
      </c>
      <c r="F26" s="2" t="s">
        <v>157</v>
      </c>
      <c r="G26" s="2">
        <v>25</v>
      </c>
      <c r="H26" s="2">
        <v>1</v>
      </c>
      <c r="I26" s="2" t="s">
        <v>157</v>
      </c>
      <c r="J26" s="2">
        <v>1</v>
      </c>
      <c r="K26" s="2">
        <v>26</v>
      </c>
      <c r="L26" s="2" t="s">
        <v>157</v>
      </c>
      <c r="M26" s="2">
        <v>26</v>
      </c>
    </row>
    <row r="27" spans="1:13" ht="15.95" customHeight="1" x14ac:dyDescent="0.25">
      <c r="A27" s="552" t="s">
        <v>557</v>
      </c>
      <c r="B27" s="2" t="s">
        <v>157</v>
      </c>
      <c r="C27" s="2" t="s">
        <v>157</v>
      </c>
      <c r="D27" s="2" t="s">
        <v>157</v>
      </c>
      <c r="E27" s="2" t="s">
        <v>157</v>
      </c>
      <c r="F27" s="2" t="s">
        <v>157</v>
      </c>
      <c r="G27" s="2" t="s">
        <v>157</v>
      </c>
      <c r="H27" s="2">
        <v>2</v>
      </c>
      <c r="I27" s="2">
        <v>11</v>
      </c>
      <c r="J27" s="2">
        <v>13</v>
      </c>
      <c r="K27" s="2">
        <v>2</v>
      </c>
      <c r="L27" s="2">
        <v>11</v>
      </c>
      <c r="M27" s="2">
        <v>13</v>
      </c>
    </row>
    <row r="28" spans="1:13" ht="15.95" customHeight="1" x14ac:dyDescent="0.25">
      <c r="A28" s="552" t="s">
        <v>415</v>
      </c>
      <c r="B28" s="2">
        <v>96</v>
      </c>
      <c r="C28" s="2">
        <v>28</v>
      </c>
      <c r="D28" s="2">
        <v>124</v>
      </c>
      <c r="E28" s="2">
        <v>197</v>
      </c>
      <c r="F28" s="2">
        <v>206</v>
      </c>
      <c r="G28" s="2">
        <v>403</v>
      </c>
      <c r="H28" s="2">
        <v>89</v>
      </c>
      <c r="I28" s="2">
        <v>80</v>
      </c>
      <c r="J28" s="2">
        <v>169</v>
      </c>
      <c r="K28" s="2">
        <v>382</v>
      </c>
      <c r="L28" s="2">
        <v>314</v>
      </c>
      <c r="M28" s="2">
        <v>696</v>
      </c>
    </row>
    <row r="29" spans="1:13" ht="15.95" customHeight="1" x14ac:dyDescent="0.25">
      <c r="A29" s="552" t="s">
        <v>416</v>
      </c>
      <c r="B29" s="2">
        <v>1</v>
      </c>
      <c r="C29" s="2">
        <v>1</v>
      </c>
      <c r="D29" s="2">
        <v>2</v>
      </c>
      <c r="E29" s="2">
        <v>156</v>
      </c>
      <c r="F29" s="2">
        <v>249</v>
      </c>
      <c r="G29" s="2">
        <v>405</v>
      </c>
      <c r="H29" s="2">
        <v>90</v>
      </c>
      <c r="I29" s="2">
        <v>257</v>
      </c>
      <c r="J29" s="2">
        <v>347</v>
      </c>
      <c r="K29" s="2">
        <v>247</v>
      </c>
      <c r="L29" s="2">
        <v>507</v>
      </c>
      <c r="M29" s="2">
        <v>754</v>
      </c>
    </row>
    <row r="30" spans="1:13" ht="15.95" customHeight="1" x14ac:dyDescent="0.25">
      <c r="A30" s="552" t="s">
        <v>417</v>
      </c>
      <c r="B30" s="2">
        <v>46</v>
      </c>
      <c r="C30" s="2">
        <v>13</v>
      </c>
      <c r="D30" s="2">
        <v>59</v>
      </c>
      <c r="E30" s="2">
        <v>222</v>
      </c>
      <c r="F30" s="2">
        <v>37</v>
      </c>
      <c r="G30" s="2">
        <v>259</v>
      </c>
      <c r="H30" s="2">
        <v>54</v>
      </c>
      <c r="I30" s="2">
        <v>15</v>
      </c>
      <c r="J30" s="2">
        <v>69</v>
      </c>
      <c r="K30" s="2">
        <v>322</v>
      </c>
      <c r="L30" s="2">
        <v>65</v>
      </c>
      <c r="M30" s="2">
        <v>387</v>
      </c>
    </row>
    <row r="31" spans="1:13" ht="15.95" customHeight="1" x14ac:dyDescent="0.25">
      <c r="A31" s="552" t="s">
        <v>418</v>
      </c>
      <c r="B31" s="2">
        <v>2</v>
      </c>
      <c r="C31" s="2">
        <v>1</v>
      </c>
      <c r="D31" s="2">
        <v>3</v>
      </c>
      <c r="E31" s="2">
        <v>56</v>
      </c>
      <c r="F31" s="2">
        <v>6</v>
      </c>
      <c r="G31" s="2">
        <v>62</v>
      </c>
      <c r="H31" s="2">
        <v>23</v>
      </c>
      <c r="I31" s="2">
        <v>5</v>
      </c>
      <c r="J31" s="2">
        <v>28</v>
      </c>
      <c r="K31" s="2">
        <v>81</v>
      </c>
      <c r="L31" s="2">
        <v>12</v>
      </c>
      <c r="M31" s="2">
        <v>93</v>
      </c>
    </row>
    <row r="32" spans="1:13" ht="15.95" customHeight="1" x14ac:dyDescent="0.25">
      <c r="A32" s="552" t="s">
        <v>419</v>
      </c>
      <c r="B32" s="2" t="s">
        <v>157</v>
      </c>
      <c r="C32" s="2" t="s">
        <v>157</v>
      </c>
      <c r="D32" s="2" t="s">
        <v>157</v>
      </c>
      <c r="E32" s="2">
        <v>1</v>
      </c>
      <c r="F32" s="2">
        <v>51</v>
      </c>
      <c r="G32" s="2">
        <v>52</v>
      </c>
      <c r="H32" s="2" t="s">
        <v>157</v>
      </c>
      <c r="I32" s="2">
        <v>4</v>
      </c>
      <c r="J32" s="2">
        <v>4</v>
      </c>
      <c r="K32" s="2">
        <v>1</v>
      </c>
      <c r="L32" s="2">
        <v>55</v>
      </c>
      <c r="M32" s="2">
        <v>56</v>
      </c>
    </row>
    <row r="33" spans="1:13" ht="15.95" customHeight="1" x14ac:dyDescent="0.25">
      <c r="A33" s="552" t="s">
        <v>420</v>
      </c>
      <c r="B33" s="2" t="s">
        <v>157</v>
      </c>
      <c r="C33" s="2" t="s">
        <v>157</v>
      </c>
      <c r="D33" s="2" t="s">
        <v>157</v>
      </c>
      <c r="E33" s="2">
        <v>21</v>
      </c>
      <c r="F33" s="2">
        <v>14</v>
      </c>
      <c r="G33" s="2">
        <v>35</v>
      </c>
      <c r="H33" s="2">
        <v>16</v>
      </c>
      <c r="I33" s="2">
        <v>11</v>
      </c>
      <c r="J33" s="2">
        <v>27</v>
      </c>
      <c r="K33" s="2">
        <v>37</v>
      </c>
      <c r="L33" s="2">
        <v>25</v>
      </c>
      <c r="M33" s="2">
        <v>62</v>
      </c>
    </row>
    <row r="34" spans="1:13" ht="15.95" customHeight="1" x14ac:dyDescent="0.25">
      <c r="A34" s="552" t="s">
        <v>421</v>
      </c>
      <c r="B34" s="2" t="s">
        <v>157</v>
      </c>
      <c r="C34" s="2" t="s">
        <v>157</v>
      </c>
      <c r="D34" s="2" t="s">
        <v>157</v>
      </c>
      <c r="E34" s="2">
        <v>12</v>
      </c>
      <c r="F34" s="2" t="s">
        <v>157</v>
      </c>
      <c r="G34" s="2">
        <v>12</v>
      </c>
      <c r="H34" s="2">
        <v>6</v>
      </c>
      <c r="I34" s="2">
        <v>1</v>
      </c>
      <c r="J34" s="2">
        <v>7</v>
      </c>
      <c r="K34" s="2">
        <v>18</v>
      </c>
      <c r="L34" s="2">
        <v>1</v>
      </c>
      <c r="M34" s="2">
        <v>19</v>
      </c>
    </row>
    <row r="35" spans="1:13" ht="15.95" customHeight="1" x14ac:dyDescent="0.25">
      <c r="A35" s="552" t="s">
        <v>422</v>
      </c>
      <c r="B35" s="2" t="s">
        <v>157</v>
      </c>
      <c r="C35" s="2" t="s">
        <v>157</v>
      </c>
      <c r="D35" s="2" t="s">
        <v>157</v>
      </c>
      <c r="E35" s="2">
        <v>3</v>
      </c>
      <c r="F35" s="2">
        <v>21</v>
      </c>
      <c r="G35" s="2">
        <v>24</v>
      </c>
      <c r="H35" s="2">
        <v>5</v>
      </c>
      <c r="I35" s="2">
        <v>14</v>
      </c>
      <c r="J35" s="2">
        <v>19</v>
      </c>
      <c r="K35" s="2">
        <v>8</v>
      </c>
      <c r="L35" s="2">
        <v>35</v>
      </c>
      <c r="M35" s="2">
        <v>43</v>
      </c>
    </row>
    <row r="36" spans="1:13" ht="15.95" customHeight="1" x14ac:dyDescent="0.25">
      <c r="A36" s="552" t="s">
        <v>423</v>
      </c>
      <c r="B36" s="2" t="s">
        <v>157</v>
      </c>
      <c r="C36" s="2" t="s">
        <v>157</v>
      </c>
      <c r="D36" s="2" t="s">
        <v>157</v>
      </c>
      <c r="E36" s="2">
        <v>1</v>
      </c>
      <c r="F36" s="2">
        <v>10</v>
      </c>
      <c r="G36" s="2">
        <v>11</v>
      </c>
      <c r="H36" s="2">
        <v>3</v>
      </c>
      <c r="I36" s="2">
        <v>15</v>
      </c>
      <c r="J36" s="2">
        <v>18</v>
      </c>
      <c r="K36" s="2">
        <v>4</v>
      </c>
      <c r="L36" s="2">
        <v>25</v>
      </c>
      <c r="M36" s="2">
        <v>29</v>
      </c>
    </row>
    <row r="37" spans="1:13" ht="15.95" customHeight="1" x14ac:dyDescent="0.25">
      <c r="A37" s="552" t="s">
        <v>424</v>
      </c>
      <c r="B37" s="2" t="s">
        <v>157</v>
      </c>
      <c r="C37" s="2">
        <v>6</v>
      </c>
      <c r="D37" s="2">
        <v>6</v>
      </c>
      <c r="E37" s="2">
        <v>6</v>
      </c>
      <c r="F37" s="2">
        <v>7</v>
      </c>
      <c r="G37" s="2">
        <v>13</v>
      </c>
      <c r="H37" s="2">
        <v>1</v>
      </c>
      <c r="I37" s="2">
        <v>6</v>
      </c>
      <c r="J37" s="2">
        <v>7</v>
      </c>
      <c r="K37" s="2">
        <v>7</v>
      </c>
      <c r="L37" s="2">
        <v>19</v>
      </c>
      <c r="M37" s="2">
        <v>26</v>
      </c>
    </row>
    <row r="38" spans="1:13" ht="15.95" customHeight="1" x14ac:dyDescent="0.25">
      <c r="A38" s="552" t="s">
        <v>425</v>
      </c>
      <c r="B38" s="2">
        <v>1</v>
      </c>
      <c r="C38" s="2" t="s">
        <v>157</v>
      </c>
      <c r="D38" s="2">
        <v>1</v>
      </c>
      <c r="E38" s="2">
        <v>12</v>
      </c>
      <c r="F38" s="2">
        <v>9</v>
      </c>
      <c r="G38" s="2">
        <v>21</v>
      </c>
      <c r="H38" s="2">
        <v>16</v>
      </c>
      <c r="I38" s="2">
        <v>6</v>
      </c>
      <c r="J38" s="2">
        <v>22</v>
      </c>
      <c r="K38" s="2">
        <v>29</v>
      </c>
      <c r="L38" s="2">
        <v>15</v>
      </c>
      <c r="M38" s="2">
        <v>44</v>
      </c>
    </row>
    <row r="39" spans="1:13" ht="15.95" customHeight="1" x14ac:dyDescent="0.25">
      <c r="A39" s="552" t="s">
        <v>426</v>
      </c>
      <c r="B39" s="2">
        <v>44</v>
      </c>
      <c r="C39" s="2">
        <v>3</v>
      </c>
      <c r="D39" s="2">
        <v>47</v>
      </c>
      <c r="E39" s="2">
        <v>41</v>
      </c>
      <c r="F39" s="2">
        <v>4</v>
      </c>
      <c r="G39" s="2">
        <v>45</v>
      </c>
      <c r="H39" s="2">
        <v>23</v>
      </c>
      <c r="I39" s="2">
        <v>1</v>
      </c>
      <c r="J39" s="2">
        <v>24</v>
      </c>
      <c r="K39" s="2">
        <v>108</v>
      </c>
      <c r="L39" s="2">
        <v>8</v>
      </c>
      <c r="M39" s="2">
        <v>116</v>
      </c>
    </row>
    <row r="40" spans="1:13" ht="15.95" customHeight="1" x14ac:dyDescent="0.25">
      <c r="A40" s="552" t="s">
        <v>427</v>
      </c>
      <c r="B40" s="2">
        <v>5</v>
      </c>
      <c r="C40" s="2">
        <v>7</v>
      </c>
      <c r="D40" s="2">
        <v>12</v>
      </c>
      <c r="E40" s="2">
        <v>63</v>
      </c>
      <c r="F40" s="2">
        <v>72</v>
      </c>
      <c r="G40" s="2">
        <v>135</v>
      </c>
      <c r="H40" s="2">
        <v>80</v>
      </c>
      <c r="I40" s="2">
        <v>117</v>
      </c>
      <c r="J40" s="2">
        <v>197</v>
      </c>
      <c r="K40" s="2">
        <v>148</v>
      </c>
      <c r="L40" s="2">
        <v>196</v>
      </c>
      <c r="M40" s="2">
        <v>344</v>
      </c>
    </row>
    <row r="41" spans="1:13" ht="15.95" customHeight="1" x14ac:dyDescent="0.25">
      <c r="A41" s="552" t="s">
        <v>428</v>
      </c>
      <c r="B41" s="2" t="s">
        <v>157</v>
      </c>
      <c r="C41" s="2" t="s">
        <v>157</v>
      </c>
      <c r="D41" s="2" t="s">
        <v>157</v>
      </c>
      <c r="E41" s="2" t="s">
        <v>157</v>
      </c>
      <c r="F41" s="2" t="s">
        <v>157</v>
      </c>
      <c r="G41" s="2" t="s">
        <v>157</v>
      </c>
      <c r="H41" s="2">
        <v>37</v>
      </c>
      <c r="I41" s="2">
        <v>11</v>
      </c>
      <c r="J41" s="2">
        <v>48</v>
      </c>
      <c r="K41" s="2">
        <v>37</v>
      </c>
      <c r="L41" s="2">
        <v>11</v>
      </c>
      <c r="M41" s="2">
        <v>48</v>
      </c>
    </row>
    <row r="42" spans="1:13" ht="15.95" customHeight="1" x14ac:dyDescent="0.25">
      <c r="A42" s="552" t="s">
        <v>429</v>
      </c>
      <c r="B42" s="2">
        <v>7</v>
      </c>
      <c r="C42" s="2">
        <v>1</v>
      </c>
      <c r="D42" s="2">
        <v>8</v>
      </c>
      <c r="E42" s="2" t="s">
        <v>157</v>
      </c>
      <c r="F42" s="2" t="s">
        <v>157</v>
      </c>
      <c r="G42" s="2" t="s">
        <v>157</v>
      </c>
      <c r="H42" s="2">
        <v>293</v>
      </c>
      <c r="I42" s="2">
        <v>112</v>
      </c>
      <c r="J42" s="2">
        <v>405</v>
      </c>
      <c r="K42" s="2">
        <v>300</v>
      </c>
      <c r="L42" s="2">
        <v>113</v>
      </c>
      <c r="M42" s="2">
        <v>413</v>
      </c>
    </row>
    <row r="43" spans="1:13" ht="15.95" customHeight="1" x14ac:dyDescent="0.25">
      <c r="A43" s="552" t="s">
        <v>430</v>
      </c>
      <c r="B43" s="2" t="s">
        <v>157</v>
      </c>
      <c r="C43" s="2" t="s">
        <v>157</v>
      </c>
      <c r="D43" s="2" t="s">
        <v>157</v>
      </c>
      <c r="E43" s="2" t="s">
        <v>157</v>
      </c>
      <c r="F43" s="2" t="s">
        <v>157</v>
      </c>
      <c r="G43" s="2" t="s">
        <v>157</v>
      </c>
      <c r="H43" s="2">
        <v>8</v>
      </c>
      <c r="I43" s="2">
        <v>43</v>
      </c>
      <c r="J43" s="2">
        <v>51</v>
      </c>
      <c r="K43" s="2">
        <v>8</v>
      </c>
      <c r="L43" s="2">
        <v>43</v>
      </c>
      <c r="M43" s="2">
        <v>51</v>
      </c>
    </row>
    <row r="44" spans="1:13" ht="15.95" customHeight="1" x14ac:dyDescent="0.25">
      <c r="A44" s="552" t="s">
        <v>431</v>
      </c>
      <c r="B44" s="2" t="s">
        <v>157</v>
      </c>
      <c r="C44" s="2" t="s">
        <v>157</v>
      </c>
      <c r="D44" s="2" t="s">
        <v>157</v>
      </c>
      <c r="E44" s="2" t="s">
        <v>157</v>
      </c>
      <c r="F44" s="2" t="s">
        <v>157</v>
      </c>
      <c r="G44" s="2" t="s">
        <v>157</v>
      </c>
      <c r="H44" s="2">
        <v>18</v>
      </c>
      <c r="I44" s="2">
        <v>27</v>
      </c>
      <c r="J44" s="2">
        <v>45</v>
      </c>
      <c r="K44" s="2">
        <v>18</v>
      </c>
      <c r="L44" s="2">
        <v>27</v>
      </c>
      <c r="M44" s="2">
        <v>45</v>
      </c>
    </row>
    <row r="45" spans="1:13" ht="15.95" customHeight="1" x14ac:dyDescent="0.25">
      <c r="A45" s="552" t="s">
        <v>432</v>
      </c>
      <c r="B45" s="2">
        <v>1</v>
      </c>
      <c r="C45" s="2" t="s">
        <v>157</v>
      </c>
      <c r="D45" s="2">
        <v>1</v>
      </c>
      <c r="E45" s="2" t="s">
        <v>157</v>
      </c>
      <c r="F45" s="2" t="s">
        <v>157</v>
      </c>
      <c r="G45" s="2" t="s">
        <v>157</v>
      </c>
      <c r="H45" s="2">
        <v>89</v>
      </c>
      <c r="I45" s="2">
        <v>101</v>
      </c>
      <c r="J45" s="2">
        <v>190</v>
      </c>
      <c r="K45" s="2">
        <v>90</v>
      </c>
      <c r="L45" s="2">
        <v>101</v>
      </c>
      <c r="M45" s="2">
        <v>191</v>
      </c>
    </row>
    <row r="46" spans="1:13" ht="15.95" customHeight="1" x14ac:dyDescent="0.25">
      <c r="A46" s="552" t="s">
        <v>433</v>
      </c>
      <c r="B46" s="2">
        <v>1</v>
      </c>
      <c r="C46" s="2" t="s">
        <v>157</v>
      </c>
      <c r="D46" s="2">
        <v>1</v>
      </c>
      <c r="E46" s="2">
        <v>30</v>
      </c>
      <c r="F46" s="2">
        <v>5</v>
      </c>
      <c r="G46" s="2">
        <v>35</v>
      </c>
      <c r="H46" s="2">
        <v>7</v>
      </c>
      <c r="I46" s="2">
        <v>3</v>
      </c>
      <c r="J46" s="2">
        <v>10</v>
      </c>
      <c r="K46" s="2">
        <v>38</v>
      </c>
      <c r="L46" s="2">
        <v>8</v>
      </c>
      <c r="M46" s="2">
        <v>46</v>
      </c>
    </row>
    <row r="47" spans="1:13" ht="15.95" customHeight="1" x14ac:dyDescent="0.25">
      <c r="A47" s="552" t="s">
        <v>434</v>
      </c>
      <c r="B47" s="2">
        <v>8</v>
      </c>
      <c r="C47" s="2">
        <v>8</v>
      </c>
      <c r="D47" s="2">
        <v>16</v>
      </c>
      <c r="E47" s="2">
        <v>74</v>
      </c>
      <c r="F47" s="2">
        <v>114</v>
      </c>
      <c r="G47" s="2">
        <v>188</v>
      </c>
      <c r="H47" s="2">
        <v>23</v>
      </c>
      <c r="I47" s="2">
        <v>46</v>
      </c>
      <c r="J47" s="2">
        <v>69</v>
      </c>
      <c r="K47" s="2">
        <v>105</v>
      </c>
      <c r="L47" s="2">
        <v>168</v>
      </c>
      <c r="M47" s="2">
        <v>273</v>
      </c>
    </row>
    <row r="48" spans="1:13" ht="15.95" customHeight="1" x14ac:dyDescent="0.25">
      <c r="A48" s="552" t="s">
        <v>435</v>
      </c>
      <c r="B48" s="2" t="s">
        <v>157</v>
      </c>
      <c r="C48" s="2" t="s">
        <v>157</v>
      </c>
      <c r="D48" s="2" t="s">
        <v>157</v>
      </c>
      <c r="E48" s="2">
        <v>12</v>
      </c>
      <c r="F48" s="2">
        <v>32</v>
      </c>
      <c r="G48" s="2">
        <v>44</v>
      </c>
      <c r="H48" s="2">
        <v>2</v>
      </c>
      <c r="I48" s="2">
        <v>21</v>
      </c>
      <c r="J48" s="2">
        <v>23</v>
      </c>
      <c r="K48" s="2">
        <v>14</v>
      </c>
      <c r="L48" s="2">
        <v>53</v>
      </c>
      <c r="M48" s="2">
        <v>67</v>
      </c>
    </row>
    <row r="49" spans="1:13" x14ac:dyDescent="0.25">
      <c r="A49" s="553" t="s">
        <v>436</v>
      </c>
      <c r="B49" s="1">
        <v>34</v>
      </c>
      <c r="C49" s="1">
        <v>5</v>
      </c>
      <c r="D49" s="1">
        <v>39</v>
      </c>
      <c r="E49" s="1">
        <v>86</v>
      </c>
      <c r="F49" s="1">
        <v>7</v>
      </c>
      <c r="G49" s="1">
        <v>93</v>
      </c>
      <c r="H49" s="1">
        <v>9</v>
      </c>
      <c r="I49" s="1">
        <v>3</v>
      </c>
      <c r="J49" s="1">
        <v>12</v>
      </c>
      <c r="K49" s="1">
        <v>129</v>
      </c>
      <c r="L49" s="1">
        <v>15</v>
      </c>
      <c r="M49" s="1">
        <v>144</v>
      </c>
    </row>
  </sheetData>
  <mergeCells count="5">
    <mergeCell ref="A4:A5"/>
    <mergeCell ref="B4:D4"/>
    <mergeCell ref="E4:G4"/>
    <mergeCell ref="H4:J4"/>
    <mergeCell ref="K4:M4"/>
  </mergeCells>
  <pageMargins left="0.08" right="0.08" top="1" bottom="1" header="0.5" footer="0.4921259845"/>
  <pageSetup orientation="portrait" horizontalDpi="300" verticalDpi="300" r:id="rId1"/>
  <headerFooter>
    <oddHeader>Régime scolaire des établissements_x000D_Année scolaire 2018-2019_x000D_Uniquement postbac (MEFSTAT commençant par 31-CPGE ou 32-STS)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21</vt:i4>
      </vt:variant>
      <vt:variant>
        <vt:lpstr>Plages nommées</vt:lpstr>
      </vt:variant>
      <vt:variant>
        <vt:i4>2</vt:i4>
      </vt:variant>
    </vt:vector>
  </HeadingPairs>
  <TitlesOfParts>
    <vt:vector size="23" baseType="lpstr">
      <vt:lpstr>DOC</vt:lpstr>
      <vt:lpstr>sect</vt:lpstr>
      <vt:lpstr>evol</vt:lpstr>
      <vt:lpstr>formation</vt:lpstr>
      <vt:lpstr>etab</vt:lpstr>
      <vt:lpstr>etab_sexe</vt:lpstr>
      <vt:lpstr>pcs</vt:lpstr>
      <vt:lpstr>cartes</vt:lpstr>
      <vt:lpstr>pu_dep_etab</vt:lpstr>
      <vt:lpstr>pu_dep_etab_sexe</vt:lpstr>
      <vt:lpstr>pu03_com_rne_sexe</vt:lpstr>
      <vt:lpstr>pu15_com_rne_sexe</vt:lpstr>
      <vt:lpstr>pu43_com_rne_sexe</vt:lpstr>
      <vt:lpstr>pu63_com_rne_sexe</vt:lpstr>
      <vt:lpstr>pr_dep_etab</vt:lpstr>
      <vt:lpstr>pr_dep_etab_sexe</vt:lpstr>
      <vt:lpstr>pr03_com_rne_sexe</vt:lpstr>
      <vt:lpstr>pr15_com_rne_sexe</vt:lpstr>
      <vt:lpstr>pr43_com_rne_sexe</vt:lpstr>
      <vt:lpstr>pr63_com_rne_sexe</vt:lpstr>
      <vt:lpstr>postbac</vt:lpstr>
      <vt:lpstr>cartes!Impression_des_titres</vt:lpstr>
      <vt:lpstr>pu63_com_rne_sexe!Impression_des_titres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 TAUTOU</dc:creator>
  <cp:lastModifiedBy>Laure Tautou</cp:lastModifiedBy>
  <cp:lastPrinted>2018-12-13T14:02:12Z</cp:lastPrinted>
  <dcterms:created xsi:type="dcterms:W3CDTF">2018-12-11T12:47:36Z</dcterms:created>
  <dcterms:modified xsi:type="dcterms:W3CDTF">2020-01-21T14:22:55Z</dcterms:modified>
</cp:coreProperties>
</file>