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perso\Brève Stat Internat\"/>
    </mc:Choice>
  </mc:AlternateContent>
  <bookViews>
    <workbookView xWindow="0" yWindow="0" windowWidth="29070" windowHeight="15870" tabRatio="721"/>
  </bookViews>
  <sheets>
    <sheet name="DOC" sheetId="28" r:id="rId1"/>
    <sheet name="sect" sheetId="19" r:id="rId2"/>
    <sheet name="evol" sheetId="26" r:id="rId3"/>
    <sheet name="formation" sheetId="27" r:id="rId4"/>
    <sheet name="etab" sheetId="22" r:id="rId5"/>
    <sheet name="etab_sexe" sheetId="23" r:id="rId6"/>
    <sheet name="pcs" sheetId="24" r:id="rId7"/>
    <sheet name="cartes 23-24" sheetId="29" r:id="rId8"/>
    <sheet name="pu_dep_etab23-24" sheetId="30" r:id="rId9"/>
    <sheet name="pu_dep_etab_sexe23-24" sheetId="31" r:id="rId10"/>
    <sheet name="pu03_com_rne_sexe23-24" sheetId="32" r:id="rId11"/>
    <sheet name="pu15_com_rne_sexe23-24" sheetId="34" r:id="rId12"/>
    <sheet name="pu43_com_rne_sexe23-24" sheetId="35" r:id="rId13"/>
    <sheet name="pu63_com_rne_sexe23-24" sheetId="36" r:id="rId14"/>
    <sheet name="pr_dep_etab_23-24" sheetId="37" r:id="rId15"/>
    <sheet name="pr_dep_etab_sexe_23-24" sheetId="42" r:id="rId16"/>
    <sheet name="pr03_com_rne_sexe_23-24" sheetId="38" r:id="rId17"/>
    <sheet name="pr15_com_rne_sexe_23-24" sheetId="39" r:id="rId18"/>
    <sheet name="pr43_com_rne_sexe_23-24" sheetId="40" r:id="rId19"/>
    <sheet name="pr63_com_rne_sexe_23-24" sheetId="41" r:id="rId20"/>
    <sheet name="postbac_23-24" sheetId="43" r:id="rId21"/>
  </sheets>
  <definedNames>
    <definedName name="_xlnm.Print_Titles" localSheetId="7">'cartes 23-24'!$5:$33</definedName>
    <definedName name="_xlnm.Print_Titles" localSheetId="13">'pu63_com_rne_sexe23-24'!$4:$5</definedName>
  </definedNames>
  <calcPr calcId="162913"/>
</workbook>
</file>

<file path=xl/calcChain.xml><?xml version="1.0" encoding="utf-8"?>
<calcChain xmlns="http://schemas.openxmlformats.org/spreadsheetml/2006/main">
  <c r="AA6" i="24" l="1"/>
  <c r="AA7" i="24"/>
  <c r="AA8" i="24"/>
  <c r="AA9" i="24"/>
  <c r="AA10" i="24"/>
  <c r="AA11" i="24"/>
  <c r="AA12" i="24"/>
  <c r="AA13" i="24"/>
  <c r="AA14" i="24"/>
  <c r="AA15" i="24"/>
  <c r="AA16" i="24"/>
  <c r="AA17" i="24"/>
  <c r="AA18" i="24"/>
  <c r="AA19" i="24"/>
  <c r="AA20" i="24"/>
  <c r="AA21" i="24"/>
  <c r="AA22" i="24"/>
  <c r="AA23" i="24"/>
  <c r="AA24" i="24"/>
  <c r="AA25" i="24"/>
  <c r="AA26" i="24"/>
  <c r="AA27" i="24"/>
  <c r="AA28" i="24"/>
  <c r="AA29" i="24"/>
  <c r="AA30" i="24"/>
  <c r="AA31" i="24"/>
  <c r="AA32" i="24"/>
  <c r="AA33" i="24"/>
  <c r="AA34" i="24"/>
  <c r="AA5" i="24"/>
  <c r="Z6" i="24"/>
  <c r="Z7" i="24"/>
  <c r="Z8" i="24"/>
  <c r="Z9" i="24"/>
  <c r="Z10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27" i="24"/>
  <c r="Z28" i="24"/>
  <c r="Z29" i="24"/>
  <c r="Z30" i="24"/>
  <c r="Z31" i="24"/>
  <c r="Z32" i="24"/>
  <c r="Z33" i="24"/>
  <c r="Z34" i="24"/>
  <c r="Z5" i="24"/>
  <c r="Y6" i="24"/>
  <c r="Y7" i="24"/>
  <c r="Y8" i="24"/>
  <c r="Y9" i="24"/>
  <c r="Y10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27" i="24"/>
  <c r="Y28" i="24"/>
  <c r="Y29" i="24"/>
  <c r="Y30" i="24"/>
  <c r="Y31" i="24"/>
  <c r="Y32" i="24"/>
  <c r="Y33" i="24"/>
  <c r="Y34" i="24"/>
  <c r="Y5" i="24"/>
  <c r="U14" i="24" l="1"/>
  <c r="U6" i="24"/>
  <c r="T6" i="29" l="1"/>
  <c r="U6" i="29"/>
  <c r="T7" i="29"/>
  <c r="U7" i="29"/>
  <c r="T8" i="29"/>
  <c r="U8" i="29"/>
  <c r="T9" i="29"/>
  <c r="U9" i="29"/>
  <c r="T10" i="29"/>
  <c r="U10" i="29"/>
  <c r="T11" i="29"/>
  <c r="U11" i="29"/>
  <c r="T12" i="29"/>
  <c r="U12" i="29"/>
  <c r="T13" i="29"/>
  <c r="U13" i="29"/>
  <c r="T14" i="29"/>
  <c r="U14" i="29"/>
  <c r="T15" i="29"/>
  <c r="U15" i="29"/>
  <c r="T16" i="29"/>
  <c r="U16" i="29"/>
  <c r="T17" i="29"/>
  <c r="U17" i="29"/>
  <c r="T18" i="29"/>
  <c r="U18" i="29"/>
  <c r="T19" i="29"/>
  <c r="U19" i="29"/>
  <c r="T20" i="29"/>
  <c r="U20" i="29"/>
  <c r="T21" i="29"/>
  <c r="U21" i="29"/>
  <c r="T22" i="29"/>
  <c r="U22" i="29"/>
  <c r="T23" i="29"/>
  <c r="U23" i="29"/>
  <c r="T24" i="29"/>
  <c r="U24" i="29"/>
  <c r="T25" i="29"/>
  <c r="U25" i="29"/>
  <c r="T26" i="29"/>
  <c r="U26" i="29"/>
  <c r="T27" i="29"/>
  <c r="U27" i="29"/>
  <c r="T28" i="29"/>
  <c r="U28" i="29"/>
  <c r="T29" i="29"/>
  <c r="U29" i="29"/>
  <c r="T30" i="29"/>
  <c r="U30" i="29"/>
  <c r="T31" i="29"/>
  <c r="U31" i="29"/>
  <c r="T32" i="29"/>
  <c r="U32" i="29"/>
  <c r="T33" i="29"/>
  <c r="U33" i="29"/>
  <c r="T34" i="29"/>
  <c r="U34" i="29"/>
  <c r="T35" i="29"/>
  <c r="U35" i="29"/>
  <c r="T36" i="29"/>
  <c r="U36" i="29"/>
  <c r="T37" i="29"/>
  <c r="U37" i="29"/>
  <c r="T38" i="29"/>
  <c r="U38" i="29"/>
  <c r="T39" i="29"/>
  <c r="U39" i="29"/>
  <c r="T40" i="29"/>
  <c r="U40" i="29"/>
  <c r="T41" i="29"/>
  <c r="U41" i="29"/>
  <c r="T42" i="29"/>
  <c r="U42" i="29"/>
  <c r="T43" i="29"/>
  <c r="U43" i="29"/>
  <c r="T44" i="29"/>
  <c r="U44" i="29"/>
  <c r="T45" i="29"/>
  <c r="U45" i="29"/>
  <c r="T46" i="29"/>
  <c r="U46" i="29"/>
  <c r="T47" i="29"/>
  <c r="U47" i="29"/>
  <c r="T48" i="29"/>
  <c r="U48" i="29"/>
  <c r="T49" i="29"/>
  <c r="U49" i="29"/>
  <c r="T50" i="29"/>
  <c r="U50" i="29"/>
  <c r="T51" i="29"/>
  <c r="U51" i="29"/>
  <c r="T52" i="29"/>
  <c r="U52" i="29"/>
  <c r="M52" i="29" l="1"/>
  <c r="L52" i="29"/>
  <c r="M51" i="29"/>
  <c r="L51" i="29"/>
  <c r="M50" i="29"/>
  <c r="L50" i="29"/>
  <c r="M49" i="29"/>
  <c r="L49" i="29"/>
  <c r="M48" i="29"/>
  <c r="L48" i="29"/>
  <c r="M47" i="29"/>
  <c r="L47" i="29"/>
  <c r="M46" i="29"/>
  <c r="L46" i="29"/>
  <c r="M45" i="29"/>
  <c r="L45" i="29"/>
  <c r="M44" i="29"/>
  <c r="L44" i="29"/>
  <c r="M43" i="29"/>
  <c r="L43" i="29"/>
  <c r="M42" i="29"/>
  <c r="L42" i="29"/>
  <c r="M41" i="29"/>
  <c r="L41" i="29"/>
  <c r="M40" i="29"/>
  <c r="L40" i="29"/>
  <c r="M39" i="29"/>
  <c r="L39" i="29"/>
  <c r="M38" i="29"/>
  <c r="L38" i="29"/>
  <c r="M37" i="29"/>
  <c r="L37" i="29"/>
  <c r="M36" i="29"/>
  <c r="L36" i="29"/>
  <c r="M35" i="29"/>
  <c r="L35" i="29"/>
  <c r="M34" i="29"/>
  <c r="L34" i="29"/>
  <c r="M33" i="29"/>
  <c r="L33" i="29"/>
  <c r="M32" i="29"/>
  <c r="L32" i="29"/>
  <c r="M31" i="29"/>
  <c r="L31" i="29"/>
  <c r="M30" i="29"/>
  <c r="L30" i="29"/>
  <c r="M29" i="29"/>
  <c r="L29" i="29"/>
  <c r="M28" i="29"/>
  <c r="L28" i="29"/>
  <c r="M27" i="29"/>
  <c r="L27" i="29"/>
  <c r="M26" i="29"/>
  <c r="L26" i="29"/>
  <c r="M25" i="29"/>
  <c r="L25" i="29"/>
  <c r="M24" i="29"/>
  <c r="L24" i="29"/>
  <c r="M23" i="29"/>
  <c r="L23" i="29"/>
  <c r="M22" i="29"/>
  <c r="L22" i="29"/>
  <c r="M21" i="29"/>
  <c r="L21" i="29"/>
  <c r="M20" i="29"/>
  <c r="L20" i="29"/>
  <c r="M19" i="29"/>
  <c r="L19" i="29"/>
  <c r="M18" i="29"/>
  <c r="L18" i="29"/>
  <c r="M17" i="29"/>
  <c r="L17" i="29"/>
  <c r="M16" i="29"/>
  <c r="L16" i="29"/>
  <c r="M15" i="29"/>
  <c r="L15" i="29"/>
  <c r="M14" i="29"/>
  <c r="L14" i="29"/>
  <c r="M13" i="29"/>
  <c r="L13" i="29"/>
  <c r="M12" i="29"/>
  <c r="L12" i="29"/>
  <c r="M11" i="29"/>
  <c r="L11" i="29"/>
  <c r="M10" i="29"/>
  <c r="L10" i="29"/>
  <c r="M9" i="29"/>
  <c r="L9" i="29"/>
  <c r="M8" i="29"/>
  <c r="L8" i="29"/>
  <c r="M7" i="29"/>
  <c r="L7" i="29"/>
  <c r="M6" i="29"/>
  <c r="L6" i="29"/>
  <c r="V5" i="24" l="1"/>
  <c r="W5" i="24"/>
  <c r="V6" i="24"/>
  <c r="W6" i="24"/>
  <c r="V7" i="24"/>
  <c r="W7" i="24"/>
  <c r="V8" i="24"/>
  <c r="W8" i="24"/>
  <c r="V9" i="24"/>
  <c r="W9" i="24"/>
  <c r="V10" i="24"/>
  <c r="W10" i="24"/>
  <c r="V11" i="24"/>
  <c r="W11" i="24"/>
  <c r="V12" i="24"/>
  <c r="W12" i="24"/>
  <c r="V13" i="24"/>
  <c r="W13" i="24"/>
  <c r="V14" i="24"/>
  <c r="W14" i="24"/>
  <c r="V15" i="24"/>
  <c r="W15" i="24"/>
  <c r="V16" i="24"/>
  <c r="W16" i="24"/>
  <c r="V17" i="24"/>
  <c r="W17" i="24"/>
  <c r="V18" i="24"/>
  <c r="W18" i="24"/>
  <c r="V19" i="24"/>
  <c r="W19" i="24"/>
  <c r="V20" i="24"/>
  <c r="W20" i="24"/>
  <c r="V21" i="24"/>
  <c r="W21" i="24"/>
  <c r="V22" i="24"/>
  <c r="W22" i="24"/>
  <c r="V23" i="24"/>
  <c r="W23" i="24"/>
  <c r="V24" i="24"/>
  <c r="W24" i="24"/>
  <c r="V25" i="24"/>
  <c r="W25" i="24"/>
  <c r="V26" i="24"/>
  <c r="W26" i="24"/>
  <c r="V27" i="24"/>
  <c r="W27" i="24"/>
  <c r="V28" i="24"/>
  <c r="W28" i="24"/>
  <c r="V29" i="24"/>
  <c r="W29" i="24"/>
  <c r="V30" i="24"/>
  <c r="W30" i="24"/>
  <c r="V31" i="24"/>
  <c r="W31" i="24"/>
  <c r="V32" i="24"/>
  <c r="W32" i="24"/>
  <c r="V33" i="24"/>
  <c r="W33" i="24"/>
  <c r="V34" i="24"/>
  <c r="W34" i="24"/>
  <c r="U7" i="24"/>
  <c r="U8" i="24"/>
  <c r="U9" i="24"/>
  <c r="U10" i="24"/>
  <c r="U11" i="24"/>
  <c r="U12" i="24"/>
  <c r="U13" i="24"/>
  <c r="U15" i="24"/>
  <c r="U16" i="24"/>
  <c r="U17" i="24"/>
  <c r="U18" i="24"/>
  <c r="U19" i="24"/>
  <c r="U20" i="24"/>
  <c r="U21" i="24"/>
  <c r="U22" i="24"/>
  <c r="U23" i="24"/>
  <c r="U24" i="24"/>
  <c r="U25" i="24"/>
  <c r="U26" i="24"/>
  <c r="U27" i="24"/>
  <c r="U28" i="24"/>
  <c r="U29" i="24"/>
  <c r="U30" i="24"/>
  <c r="U31" i="24"/>
  <c r="U32" i="24"/>
  <c r="U33" i="24"/>
  <c r="U34" i="24"/>
  <c r="U5" i="24"/>
  <c r="U3" i="24" l="1"/>
  <c r="T34" i="24" l="1"/>
  <c r="S34" i="24"/>
  <c r="R34" i="24"/>
  <c r="Q34" i="24"/>
  <c r="T33" i="24"/>
  <c r="S33" i="24"/>
  <c r="R33" i="24"/>
  <c r="Q33" i="24"/>
  <c r="T32" i="24"/>
  <c r="S32" i="24"/>
  <c r="R32" i="24"/>
  <c r="Q32" i="24"/>
  <c r="T31" i="24"/>
  <c r="S31" i="24"/>
  <c r="R31" i="24"/>
  <c r="Q31" i="24"/>
  <c r="T30" i="24"/>
  <c r="S30" i="24"/>
  <c r="R30" i="24"/>
  <c r="Q30" i="24"/>
  <c r="T29" i="24"/>
  <c r="S29" i="24"/>
  <c r="R29" i="24"/>
  <c r="Q29" i="24"/>
  <c r="T28" i="24"/>
  <c r="S28" i="24"/>
  <c r="R28" i="24"/>
  <c r="Q28" i="24"/>
  <c r="T27" i="24"/>
  <c r="S27" i="24"/>
  <c r="R27" i="24"/>
  <c r="Q27" i="24"/>
  <c r="T26" i="24"/>
  <c r="S26" i="24"/>
  <c r="R26" i="24"/>
  <c r="Q26" i="24"/>
  <c r="T25" i="24"/>
  <c r="S25" i="24"/>
  <c r="R25" i="24"/>
  <c r="Q25" i="24"/>
  <c r="T24" i="24"/>
  <c r="S24" i="24"/>
  <c r="R24" i="24"/>
  <c r="Q24" i="24"/>
  <c r="T23" i="24"/>
  <c r="S23" i="24"/>
  <c r="R23" i="24"/>
  <c r="Q23" i="24"/>
  <c r="T22" i="24"/>
  <c r="S22" i="24"/>
  <c r="R22" i="24"/>
  <c r="Q22" i="24"/>
  <c r="T21" i="24"/>
  <c r="S21" i="24"/>
  <c r="R21" i="24"/>
  <c r="Q21" i="24"/>
  <c r="T20" i="24"/>
  <c r="S20" i="24"/>
  <c r="R20" i="24"/>
  <c r="Q20" i="24"/>
  <c r="T19" i="24"/>
  <c r="S19" i="24"/>
  <c r="R19" i="24"/>
  <c r="Q19" i="24"/>
  <c r="T18" i="24"/>
  <c r="S18" i="24"/>
  <c r="R18" i="24"/>
  <c r="Q18" i="24"/>
  <c r="T17" i="24"/>
  <c r="S17" i="24"/>
  <c r="R17" i="24"/>
  <c r="Q17" i="24"/>
  <c r="T16" i="24"/>
  <c r="S16" i="24"/>
  <c r="R16" i="24"/>
  <c r="Q16" i="24"/>
  <c r="T15" i="24"/>
  <c r="S15" i="24"/>
  <c r="R15" i="24"/>
  <c r="Q15" i="24"/>
  <c r="T14" i="24"/>
  <c r="S14" i="24"/>
  <c r="R14" i="24"/>
  <c r="Q14" i="24"/>
  <c r="T13" i="24"/>
  <c r="S13" i="24"/>
  <c r="R13" i="24"/>
  <c r="Q13" i="24"/>
  <c r="T12" i="24"/>
  <c r="S12" i="24"/>
  <c r="R12" i="24"/>
  <c r="Q12" i="24"/>
  <c r="T11" i="24"/>
  <c r="S11" i="24"/>
  <c r="R11" i="24"/>
  <c r="Q11" i="24"/>
  <c r="T10" i="24"/>
  <c r="S10" i="24"/>
  <c r="R10" i="24"/>
  <c r="Q10" i="24"/>
  <c r="T9" i="24"/>
  <c r="S9" i="24"/>
  <c r="R9" i="24"/>
  <c r="Q9" i="24"/>
  <c r="T8" i="24"/>
  <c r="S8" i="24"/>
  <c r="R8" i="24"/>
  <c r="Q8" i="24"/>
  <c r="T7" i="24"/>
  <c r="S7" i="24"/>
  <c r="R7" i="24"/>
  <c r="Q7" i="24"/>
  <c r="T6" i="24"/>
  <c r="S6" i="24"/>
  <c r="R6" i="24"/>
  <c r="Q6" i="24"/>
  <c r="T5" i="24"/>
  <c r="S5" i="24"/>
  <c r="R5" i="24"/>
  <c r="Q5" i="24"/>
  <c r="X4" i="24"/>
  <c r="W4" i="24"/>
  <c r="V4" i="24"/>
  <c r="U4" i="24"/>
  <c r="T4" i="24"/>
  <c r="S4" i="24"/>
  <c r="R4" i="24"/>
  <c r="Q4" i="24"/>
  <c r="Q3" i="24"/>
</calcChain>
</file>

<file path=xl/sharedStrings.xml><?xml version="1.0" encoding="utf-8"?>
<sst xmlns="http://schemas.openxmlformats.org/spreadsheetml/2006/main" count="1365" uniqueCount="529">
  <si>
    <t>Internes</t>
  </si>
  <si>
    <t>Demi-pensionnaires</t>
  </si>
  <si>
    <t>Externes</t>
  </si>
  <si>
    <t>Total</t>
  </si>
  <si>
    <t>Part d'internes</t>
  </si>
  <si>
    <t>AIGUEPERSE</t>
  </si>
  <si>
    <t>ALLANCHE</t>
  </si>
  <si>
    <t>ALLEGRE</t>
  </si>
  <si>
    <t>AMBERT</t>
  </si>
  <si>
    <t>ARLANC</t>
  </si>
  <si>
    <t>AUBIERE</t>
  </si>
  <si>
    <t>AUREC-SUR-LOIRE</t>
  </si>
  <si>
    <t>AURILLAC</t>
  </si>
  <si>
    <t>BEAUMONT</t>
  </si>
  <si>
    <t>BELLENAVES</t>
  </si>
  <si>
    <t>BELLERIVE-SUR-ALLIER</t>
  </si>
  <si>
    <t>BESSE-ET-SAINT-ANASTAISE</t>
  </si>
  <si>
    <t>BILLOM</t>
  </si>
  <si>
    <t>BLESLE</t>
  </si>
  <si>
    <t>BOURBON-L'ARCHAMBAULT</t>
  </si>
  <si>
    <t>BOURG-LASTIC</t>
  </si>
  <si>
    <t>BRASSAC-LES-MINES</t>
  </si>
  <si>
    <t>BRIOUDE</t>
  </si>
  <si>
    <t>BRIVES-CHARENSAC</t>
  </si>
  <si>
    <t>CERILLY</t>
  </si>
  <si>
    <t>CEYRAT</t>
  </si>
  <si>
    <t>CHAMALIERES</t>
  </si>
  <si>
    <t>CHAMPEIX</t>
  </si>
  <si>
    <t>CHATEL-GUYON</t>
  </si>
  <si>
    <t>CHAUDES-AIGUES</t>
  </si>
  <si>
    <t>CLERMONT-FERRAND</t>
  </si>
  <si>
    <t>COMMENTRY</t>
  </si>
  <si>
    <t>CONDAT</t>
  </si>
  <si>
    <t>COSNE-D'ALLIER</t>
  </si>
  <si>
    <t>COURNON-D'AUVERGNE</t>
  </si>
  <si>
    <t>COURPIERE</t>
  </si>
  <si>
    <t>CRAPONNE-SUR-ARZON</t>
  </si>
  <si>
    <t>CUNLHAT</t>
  </si>
  <si>
    <t>CUSSET</t>
  </si>
  <si>
    <t>DESERTINES</t>
  </si>
  <si>
    <t>DOMERAT</t>
  </si>
  <si>
    <t>DOMPIERRE-SUR-BESBRE</t>
  </si>
  <si>
    <t>DOYET</t>
  </si>
  <si>
    <t>DUNIERES</t>
  </si>
  <si>
    <t>ESPALY-SAINT-MARCEL</t>
  </si>
  <si>
    <t>GANNAT</t>
  </si>
  <si>
    <t>GERZAT</t>
  </si>
  <si>
    <t>HURIEL</t>
  </si>
  <si>
    <t>ISSOIRE</t>
  </si>
  <si>
    <t>JALIGNY-SUR-BESBRE</t>
  </si>
  <si>
    <t>LA CHAISE-DIEU</t>
  </si>
  <si>
    <t>LA MONNERIE-LE-MONTEL</t>
  </si>
  <si>
    <t>LA TOUR-D'AUVERGNE</t>
  </si>
  <si>
    <t>LANDOS</t>
  </si>
  <si>
    <t>LANGEAC</t>
  </si>
  <si>
    <t>LAPALISSE</t>
  </si>
  <si>
    <t>LAROQUEBROU</t>
  </si>
  <si>
    <t>LE CHAMBON-SUR-LIGNON</t>
  </si>
  <si>
    <t>LE DONJON</t>
  </si>
  <si>
    <t>LE MAYET-DE-MONTAGNE</t>
  </si>
  <si>
    <t>LE MONASTIER-SUR-GAZEILLE</t>
  </si>
  <si>
    <t>LE PUY-EN-VELAY</t>
  </si>
  <si>
    <t>LEMPDES</t>
  </si>
  <si>
    <t>LES ANCIZES-COMPS</t>
  </si>
  <si>
    <t>LES MARTRES-DE-VEYRE</t>
  </si>
  <si>
    <t>LEZOUX</t>
  </si>
  <si>
    <t>LURCY-LEVIS</t>
  </si>
  <si>
    <t>MANZAT</t>
  </si>
  <si>
    <t>MARCILLAT-EN-COMBRAILLE</t>
  </si>
  <si>
    <t>MARINGUES</t>
  </si>
  <si>
    <t>MASSIAC</t>
  </si>
  <si>
    <t>MAURIAC</t>
  </si>
  <si>
    <t>MAURS</t>
  </si>
  <si>
    <t>MONISTROL-SUR-LOIRE</t>
  </si>
  <si>
    <t>MONTLUCON</t>
  </si>
  <si>
    <t>MONTMARAULT</t>
  </si>
  <si>
    <t>MONTSALVY</t>
  </si>
  <si>
    <t>MOULINS</t>
  </si>
  <si>
    <t>MURAT</t>
  </si>
  <si>
    <t>MURAT-LE-QUAIRE</t>
  </si>
  <si>
    <t>NERIS-LES-BAINS</t>
  </si>
  <si>
    <t>NEUSSARGUES EN PINATELLE</t>
  </si>
  <si>
    <t>OLLIERGUES</t>
  </si>
  <si>
    <t>ORCINES</t>
  </si>
  <si>
    <t>PAULHAGUET</t>
  </si>
  <si>
    <t>PIERREFORT</t>
  </si>
  <si>
    <t>PIONSAT</t>
  </si>
  <si>
    <t>PLEAUX</t>
  </si>
  <si>
    <t>PONT-DU-CHATEAU</t>
  </si>
  <si>
    <t>PONTAUMUR</t>
  </si>
  <si>
    <t>PONTGIBAUD</t>
  </si>
  <si>
    <t>PUY-GUILLAUME</t>
  </si>
  <si>
    <t>RETOURNAC</t>
  </si>
  <si>
    <t>RIOM</t>
  </si>
  <si>
    <t>RIOM-ES-MONTAGNES</t>
  </si>
  <si>
    <t>ROCHEFORT-MONTAGNE</t>
  </si>
  <si>
    <t>ROMAGNAT</t>
  </si>
  <si>
    <t>SAINT-ANTHEME</t>
  </si>
  <si>
    <t>SAINT-CERNIN</t>
  </si>
  <si>
    <t>SAINT-DIDIER-EN-VELAY</t>
  </si>
  <si>
    <t>SAINT-DIER-D'AUVERGNE</t>
  </si>
  <si>
    <t>SAINT-ELOY-LES-MINES</t>
  </si>
  <si>
    <t>SAINT-FLOUR</t>
  </si>
  <si>
    <t>SAINT-GERMAIN-DES-FOSSES</t>
  </si>
  <si>
    <t>SAINT-GERMAIN-L'HERM</t>
  </si>
  <si>
    <t>SAINT-GERMAIN-LEMBRON</t>
  </si>
  <si>
    <t>SAINT-GERVAIS-D'AUVERGNE</t>
  </si>
  <si>
    <t>SAINT-JULIEN-CHAPTEUIL</t>
  </si>
  <si>
    <t>SAINT-MAMET-LA-SALVETAT</t>
  </si>
  <si>
    <t>SAINT-POURCAIN-SUR-SIOULE</t>
  </si>
  <si>
    <t>SAINT-SATURNIN</t>
  </si>
  <si>
    <t>SAINT-YORRE</t>
  </si>
  <si>
    <t>SAINTE-FLORINE</t>
  </si>
  <si>
    <t>SAINTE-SIGOLENE</t>
  </si>
  <si>
    <t>SAUGUES</t>
  </si>
  <si>
    <t>TENCE</t>
  </si>
  <si>
    <t>THIERS</t>
  </si>
  <si>
    <t>TRONGET</t>
  </si>
  <si>
    <t>VALLON-EN-SULLY</t>
  </si>
  <si>
    <t>VARENNES-SUR-ALLIER</t>
  </si>
  <si>
    <t>VIC-LE-COMTE</t>
  </si>
  <si>
    <t>VIC-SUR-CERE</t>
  </si>
  <si>
    <t>VICHY</t>
  </si>
  <si>
    <t>VOLVIC</t>
  </si>
  <si>
    <t>YDES</t>
  </si>
  <si>
    <t>YSSINGEAUX</t>
  </si>
  <si>
    <t>YZEURE</t>
  </si>
  <si>
    <t/>
  </si>
  <si>
    <t>Nb d'internes</t>
  </si>
  <si>
    <t>Part du total d'internes de l'académie</t>
  </si>
  <si>
    <t>De 1 à 19</t>
  </si>
  <si>
    <t>De 20 à 99</t>
  </si>
  <si>
    <t>De 100 à 199</t>
  </si>
  <si>
    <t>500 et plus</t>
  </si>
  <si>
    <t>Part d'internes dans la commune</t>
  </si>
  <si>
    <t>De 0 à 6%</t>
  </si>
  <si>
    <t>De 6% à 12%</t>
  </si>
  <si>
    <t>De 12% à 15%</t>
  </si>
  <si>
    <t>Demi-pens.</t>
  </si>
  <si>
    <t>Effectifs</t>
  </si>
  <si>
    <t>%</t>
  </si>
  <si>
    <t>Allier</t>
  </si>
  <si>
    <t>Collèges</t>
  </si>
  <si>
    <t>Lycées professionnels</t>
  </si>
  <si>
    <t>Lycées</t>
  </si>
  <si>
    <t>Cantal</t>
  </si>
  <si>
    <t>EREA</t>
  </si>
  <si>
    <t>Haute-Loire</t>
  </si>
  <si>
    <t>Puy-de-Dôme</t>
  </si>
  <si>
    <t>Académie</t>
  </si>
  <si>
    <t>Garçons</t>
  </si>
  <si>
    <t>Filles</t>
  </si>
  <si>
    <t>Total Allier</t>
  </si>
  <si>
    <t>CLG JEAN BAPTISTE DESFILHES</t>
  </si>
  <si>
    <t>CLG JEAN ROSTAND</t>
  </si>
  <si>
    <t>CLG ACHILLE ALLIER</t>
  </si>
  <si>
    <t>CLG FRANCOIS PERON</t>
  </si>
  <si>
    <t>CLG EMILE MALE</t>
  </si>
  <si>
    <t>LYC GENEVIEVE VINCENT</t>
  </si>
  <si>
    <t>CLG EMILE GUILLAUMIN</t>
  </si>
  <si>
    <t>CLG MAURICE CONSTANTIN WEYER</t>
  </si>
  <si>
    <t>LP ALBERT LONDRES</t>
  </si>
  <si>
    <t>LYC ALBERT LONDRES</t>
  </si>
  <si>
    <t>LYC VALERY LARBAUD</t>
  </si>
  <si>
    <t>CLG MARIE CURIE</t>
  </si>
  <si>
    <t>CLG LOUIS ARAGON</t>
  </si>
  <si>
    <t>CLG LOUIS PERGAUD</t>
  </si>
  <si>
    <t>CLG FERDINAND DUBREUIL</t>
  </si>
  <si>
    <t>CLG JOSEPH HENNEQUIN</t>
  </si>
  <si>
    <t>LP GUSTAVE EIFFEL</t>
  </si>
  <si>
    <t>CLG GEORGE SAND</t>
  </si>
  <si>
    <t>CLG DES CHENEVIERES</t>
  </si>
  <si>
    <t>CLG LUCIEN COLON</t>
  </si>
  <si>
    <t>CLG VICTOR HUGO</t>
  </si>
  <si>
    <t>CLG JULES VERNE</t>
  </si>
  <si>
    <t>CLG ANDRE BOUTRY</t>
  </si>
  <si>
    <t>CLG DE LA COMBRAILLE</t>
  </si>
  <si>
    <t>CLG JEAN ZAY</t>
  </si>
  <si>
    <t>CLG JEAN-JACQUES SOULIER</t>
  </si>
  <si>
    <t>CLG JULES FERRY</t>
  </si>
  <si>
    <t>LYC ALBERT EINSTEIN</t>
  </si>
  <si>
    <t>LYC MADAME DE STAEL</t>
  </si>
  <si>
    <t>LYC PAUL CONSTANS</t>
  </si>
  <si>
    <t>CLG JEANNE CLUZEL</t>
  </si>
  <si>
    <t>CLG ANNE DE BEAUJEU</t>
  </si>
  <si>
    <t>CLG CHARLES PEGUY</t>
  </si>
  <si>
    <t>LYC THEODORE DE BANVILLE</t>
  </si>
  <si>
    <t>CLG FRANCOIS RABELAIS</t>
  </si>
  <si>
    <t>CLG JEAN DE LA FONTAINE</t>
  </si>
  <si>
    <t>CLG BLAISE DE VIGENERE</t>
  </si>
  <si>
    <t>LYC BLAISE DE VIGENERE</t>
  </si>
  <si>
    <t>CLG CHARLOTTE DELBO</t>
  </si>
  <si>
    <t>CLG ALAIN FOURNIER</t>
  </si>
  <si>
    <t>CLG ANTOINE DE ST EXUPERY</t>
  </si>
  <si>
    <t>LP VAL D'ALLIER</t>
  </si>
  <si>
    <t>CLG LES CELESTINS</t>
  </si>
  <si>
    <t>CLG FRANCOIS VILLON</t>
  </si>
  <si>
    <t>LYC JEAN MONNET</t>
  </si>
  <si>
    <t>Total Cantal</t>
  </si>
  <si>
    <t>CLG MAURICE PESCHAUD</t>
  </si>
  <si>
    <t>CLG JEANNE DE LA TREILHE</t>
  </si>
  <si>
    <t>CLG LA JORDANNE</t>
  </si>
  <si>
    <t>CLG LA PONETIE</t>
  </si>
  <si>
    <t>EREA ALBERT MONIER</t>
  </si>
  <si>
    <t>LP RAYMOND CORTAT</t>
  </si>
  <si>
    <t>LYC EMILE DUCLAUX</t>
  </si>
  <si>
    <t>LYC MONNET-MERMOZ</t>
  </si>
  <si>
    <t>CLG LOUIS PASTEUR</t>
  </si>
  <si>
    <t>CLG GEORGES POMPIDOU</t>
  </si>
  <si>
    <t>CLG DU VAL DE CERE</t>
  </si>
  <si>
    <t>CLG PIERRE GALERY</t>
  </si>
  <si>
    <t>CLG DU MERIDIEN</t>
  </si>
  <si>
    <t>CLG DES PORTES DU MIDI</t>
  </si>
  <si>
    <t>CLG MARCELLIN BOULE</t>
  </si>
  <si>
    <t>LP JOSEPH CONSTANT</t>
  </si>
  <si>
    <t>CLG DES GORGES DE LA TRUYERE</t>
  </si>
  <si>
    <t>CLG RAYMOND CORTAT</t>
  </si>
  <si>
    <t>CLG GEORGES BATAILLE</t>
  </si>
  <si>
    <t>CLG HENRI MONDOR</t>
  </si>
  <si>
    <t>CLG BLAISE PASCAL</t>
  </si>
  <si>
    <t>CLG LA VIGIERE</t>
  </si>
  <si>
    <t>LYC DE HAUTE AUVERGNE</t>
  </si>
  <si>
    <t>CLG JEAN DAUZIE</t>
  </si>
  <si>
    <t>CLG GEORGES BRASSENS</t>
  </si>
  <si>
    <t>Total Haute-Loire</t>
  </si>
  <si>
    <t>CLG DU MONT BAR</t>
  </si>
  <si>
    <t>CLG DES GORGES DE LA LOIRE</t>
  </si>
  <si>
    <t>CLG DES FONTILLES</t>
  </si>
  <si>
    <t>CLG LA FAYETTE</t>
  </si>
  <si>
    <t>EREA ALEXANDRE VIALATTE</t>
  </si>
  <si>
    <t>LYC LA FAYETTE</t>
  </si>
  <si>
    <t>CLG DES HAUTS DE L'ARZON</t>
  </si>
  <si>
    <t>LP AUGUSTE AYMARD</t>
  </si>
  <si>
    <t>CLG HENRI POURRAT</t>
  </si>
  <si>
    <t>CLG ROBERT LOUIS STEVENSON</t>
  </si>
  <si>
    <t>CLG DU HAUT ALLIER</t>
  </si>
  <si>
    <t>CLG DU LIGNON</t>
  </si>
  <si>
    <t>CLG LAURENT EYNAC</t>
  </si>
  <si>
    <t>CLG JULES VALLES</t>
  </si>
  <si>
    <t>LP JEAN MONNET</t>
  </si>
  <si>
    <t>LYC CHARLES ET ADRIEN DUPUY</t>
  </si>
  <si>
    <t>LYC SIMONE WEIL</t>
  </si>
  <si>
    <t>CLG LE MONTEIL</t>
  </si>
  <si>
    <t>LYC LEONARD DE VINCI</t>
  </si>
  <si>
    <t>CLG VAL DE SENOUIRE</t>
  </si>
  <si>
    <t>CLG BORIS VIAN</t>
  </si>
  <si>
    <t>CLG ROGER RUEL</t>
  </si>
  <si>
    <t>CLG JULES ROMAINS</t>
  </si>
  <si>
    <t>CLG MARGUERITE THOMAS</t>
  </si>
  <si>
    <t>CLG JOACHIM BARRANDE</t>
  </si>
  <si>
    <t>CLG DE LA LIONCHERE</t>
  </si>
  <si>
    <t>CLG JEAN MONNET</t>
  </si>
  <si>
    <t>LYC EMMANUEL CHABRIER</t>
  </si>
  <si>
    <t>Total Puy-de-Dôme</t>
  </si>
  <si>
    <t>CLG DIDEROT</t>
  </si>
  <si>
    <t>LYC BLAISE PASCAL</t>
  </si>
  <si>
    <t>CLG JEAN AUGUSTE SENEZE</t>
  </si>
  <si>
    <t>CLG I. ET F. JOLIOT-CURIE</t>
  </si>
  <si>
    <t>CLG MOLIERE</t>
  </si>
  <si>
    <t>CLG DU PAVIN</t>
  </si>
  <si>
    <t>CLG DU BEFFROI</t>
  </si>
  <si>
    <t>CLG WILLY MABRUT</t>
  </si>
  <si>
    <t>LP FRANCOIS RABELAIS</t>
  </si>
  <si>
    <t>CLG TEILHARD DE CHARDIN</t>
  </si>
  <si>
    <t>CLG ANTOINE GRIMOALD MONNET</t>
  </si>
  <si>
    <t>CLG CHAMPCLAUX</t>
  </si>
  <si>
    <t>CLG ALBERT CAMUS</t>
  </si>
  <si>
    <t>CLG CHARLES BAUDELAIRE</t>
  </si>
  <si>
    <t>CLG GERARD PHILIPE</t>
  </si>
  <si>
    <t>CLG JEANNE D'ARC</t>
  </si>
  <si>
    <t>CLG LA CHARME</t>
  </si>
  <si>
    <t>CLG LUCIE AUBRAC</t>
  </si>
  <si>
    <t>CLG ROGER QUILLIOT</t>
  </si>
  <si>
    <t>LP AMEDEE GASQUET</t>
  </si>
  <si>
    <t>LP ROGER CLAUSTRES</t>
  </si>
  <si>
    <t>LYC AMBROISE BRUGIERE</t>
  </si>
  <si>
    <t>LYC JEANNE D'ARC</t>
  </si>
  <si>
    <t>LYC SIDOINE APOLLINAIRE</t>
  </si>
  <si>
    <t>CLG LA RIBEYRE</t>
  </si>
  <si>
    <t>CLG MARC BLOCH</t>
  </si>
  <si>
    <t>LYC RENE DESCARTES</t>
  </si>
  <si>
    <t>CLG BELLIME</t>
  </si>
  <si>
    <t>CLG LUCIEN GACHON</t>
  </si>
  <si>
    <t>CLG ANATOLE FRANCE</t>
  </si>
  <si>
    <t>CLG DE VERRIERE</t>
  </si>
  <si>
    <t>CLG LES PRES</t>
  </si>
  <si>
    <t>LP HENRI SAINTE-CLAIRE DEVILLE</t>
  </si>
  <si>
    <t>LYC MURAT</t>
  </si>
  <si>
    <t>CLG DE LA DUROLLE</t>
  </si>
  <si>
    <t>CLG SANCY - ARTENSE</t>
  </si>
  <si>
    <t>CLG ANTOINE DE SAINT EXUPERY</t>
  </si>
  <si>
    <t>CLG GEORGE ONSLOW</t>
  </si>
  <si>
    <t>CLG RENE CASSIN</t>
  </si>
  <si>
    <t>CLG LOUISE MICHEL</t>
  </si>
  <si>
    <t>CLG MARCEL BONY</t>
  </si>
  <si>
    <t>CLG ALEXANDRE VARENNE</t>
  </si>
  <si>
    <t>CLG NESTOR PERRET</t>
  </si>
  <si>
    <t>CLG MORTAIX</t>
  </si>
  <si>
    <t>LP PIERRE BOULANGER</t>
  </si>
  <si>
    <t>CLG PIERRE GIRONNET</t>
  </si>
  <si>
    <t>CLG ANNA GARCIN-MAYADE</t>
  </si>
  <si>
    <t>CLG CONDORCET</t>
  </si>
  <si>
    <t>CLG JEAN VILAR</t>
  </si>
  <si>
    <t>CLG MICHEL DE L'HOSPITAL</t>
  </si>
  <si>
    <t>CLG PIERRE MENDES FRANCE</t>
  </si>
  <si>
    <t>LP MARIE LAURENCIN</t>
  </si>
  <si>
    <t>LYC C. ET P. VIRLOGEUX</t>
  </si>
  <si>
    <t>LYC PIERRE JOEL BONTE</t>
  </si>
  <si>
    <t>CLG GORDON BENNETT</t>
  </si>
  <si>
    <t>EREA DE LATTRE DE TASSIGNY</t>
  </si>
  <si>
    <t>CLG VAL D'ANCE</t>
  </si>
  <si>
    <t>LP DESAIX</t>
  </si>
  <si>
    <t>CLG GASPARD DES MONTAGNES</t>
  </si>
  <si>
    <t>CLG DE LIZINIAT</t>
  </si>
  <si>
    <t>CLG BAPTISTE BASCOULERGUE</t>
  </si>
  <si>
    <t>CLG ANTOINE AUDEMBRON</t>
  </si>
  <si>
    <t>LP GERMAINE TILLION</t>
  </si>
  <si>
    <t>LYC JEAN ZAY</t>
  </si>
  <si>
    <t>LYC MONTDORY</t>
  </si>
  <si>
    <t>CLG DE LA COMTE - HENRI BERTRAND</t>
  </si>
  <si>
    <t>CLG SAINT JOSEPH</t>
  </si>
  <si>
    <t>LYC SAINT PIERRE</t>
  </si>
  <si>
    <t>CLG SAINTE PROCULE</t>
  </si>
  <si>
    <t>LYC SAINTE PROCULE</t>
  </si>
  <si>
    <t>CLG SAINT-JOSEPH</t>
  </si>
  <si>
    <t>CLG SAINT BENOIT</t>
  </si>
  <si>
    <t>LP ANNA RODIER</t>
  </si>
  <si>
    <t>LYC ANNA RODIER</t>
  </si>
  <si>
    <t>LYC SAINT BENOIT</t>
  </si>
  <si>
    <t>CLG NOTRE DAME DES VICTOIRES</t>
  </si>
  <si>
    <t>CLG SAINT DOMINIQUE</t>
  </si>
  <si>
    <t>LYC D'ENSEIGNEMENT SUP. DE V ICHY</t>
  </si>
  <si>
    <t>CLG GERBERT</t>
  </si>
  <si>
    <t>LYC DE LA COMMUNICATION ST GERAUD</t>
  </si>
  <si>
    <t>LYC GERBERT</t>
  </si>
  <si>
    <t>CLG NOTRE DAME DES MIRACLES</t>
  </si>
  <si>
    <t>CLG NOTRE DAME DES OLIVIERS</t>
  </si>
  <si>
    <t>CLG SACRE COEUR</t>
  </si>
  <si>
    <t>CLG SAINT JOSEPH LA PRESENTATION</t>
  </si>
  <si>
    <t>LYC LA PRESENTATION</t>
  </si>
  <si>
    <t>CLG NOTRE DAME DE LA FAYE</t>
  </si>
  <si>
    <t>CLG SAINT JULIEN</t>
  </si>
  <si>
    <t>LYC SAINT JULIEN</t>
  </si>
  <si>
    <t>CLG LA CHARTREUSE</t>
  </si>
  <si>
    <t>LP PARADIS</t>
  </si>
  <si>
    <t>LYC LA CHARTREUSE PARADIS</t>
  </si>
  <si>
    <t>CLG NOTRE DAME</t>
  </si>
  <si>
    <t>CLG LE SACRE COEUR</t>
  </si>
  <si>
    <t>CLG SAINT REGIS</t>
  </si>
  <si>
    <t>CLG SAINT-LOUIS</t>
  </si>
  <si>
    <t>LYC ANNE MARIE MARTEL</t>
  </si>
  <si>
    <t>LYC ST-JACQUES DE COMPOSTELLE</t>
  </si>
  <si>
    <t>CLG NOTRE DAME DU CHATEAU</t>
  </si>
  <si>
    <t>LP NOTRE DAME DU CHATEAU</t>
  </si>
  <si>
    <t>LYC NOTRE DAME DU CHATEAU</t>
  </si>
  <si>
    <t>CLG SAINTE BERNADETTE</t>
  </si>
  <si>
    <t>CLG LA PRESENTATION</t>
  </si>
  <si>
    <t>CLG SAINT-MARTIN</t>
  </si>
  <si>
    <t>CLG SAINT LOUIS</t>
  </si>
  <si>
    <t>CLG SAINTE THECLE</t>
  </si>
  <si>
    <t>LYC SAINTE THECLE</t>
  </si>
  <si>
    <t>CLG FENELON</t>
  </si>
  <si>
    <t>CLG FRANC ROSIER</t>
  </si>
  <si>
    <t>CLG LES CORDELIERS</t>
  </si>
  <si>
    <t>CLG MASSILLON</t>
  </si>
  <si>
    <t>CLG SAINT ALYRE</t>
  </si>
  <si>
    <t>LP LES CORDELIERS</t>
  </si>
  <si>
    <t>LP SAINT ALYRE</t>
  </si>
  <si>
    <t>LYC FENELON</t>
  </si>
  <si>
    <t>LYC MASSILLON</t>
  </si>
  <si>
    <t>LYC SAINT ALYRE</t>
  </si>
  <si>
    <t>CLG SAINT PIERRE</t>
  </si>
  <si>
    <t>CLG SAINTE ANNE</t>
  </si>
  <si>
    <t>CLG SAINTE MARIE</t>
  </si>
  <si>
    <t>LYC SAINTE MARIE</t>
  </si>
  <si>
    <t>CLG SAINTE AGNES</t>
  </si>
  <si>
    <t>Total Académie postbac</t>
  </si>
  <si>
    <t>0030025L</t>
  </si>
  <si>
    <t>0030026M</t>
  </si>
  <si>
    <t>0030038A</t>
  </si>
  <si>
    <t>0030051P</t>
  </si>
  <si>
    <t>0030905T</t>
  </si>
  <si>
    <t>0030935A</t>
  </si>
  <si>
    <t>0031041R</t>
  </si>
  <si>
    <t>0031043T</t>
  </si>
  <si>
    <t>0031082K</t>
  </si>
  <si>
    <t>0150006A</t>
  </si>
  <si>
    <t>0150030B</t>
  </si>
  <si>
    <t>0150047V</t>
  </si>
  <si>
    <t>0150747F</t>
  </si>
  <si>
    <t>0430020N</t>
  </si>
  <si>
    <t>0430021P</t>
  </si>
  <si>
    <t>0430055B</t>
  </si>
  <si>
    <t>0430065M</t>
  </si>
  <si>
    <t>0430098Y</t>
  </si>
  <si>
    <t>0430947W</t>
  </si>
  <si>
    <t>0430953C</t>
  </si>
  <si>
    <t>0630018C</t>
  </si>
  <si>
    <t>0630020E</t>
  </si>
  <si>
    <t>0630021F</t>
  </si>
  <si>
    <t>0630022G</t>
  </si>
  <si>
    <t>0630034V</t>
  </si>
  <si>
    <t>0630041C</t>
  </si>
  <si>
    <t>0630052P</t>
  </si>
  <si>
    <t>0630054S</t>
  </si>
  <si>
    <t>0630061Z</t>
  </si>
  <si>
    <t>0630068G</t>
  </si>
  <si>
    <t>0630069H</t>
  </si>
  <si>
    <t>0630077S</t>
  </si>
  <si>
    <t>0631033F</t>
  </si>
  <si>
    <t>0631068U</t>
  </si>
  <si>
    <t>0631070W</t>
  </si>
  <si>
    <t>0631074A</t>
  </si>
  <si>
    <t>0631075B</t>
  </si>
  <si>
    <t>0631480S</t>
  </si>
  <si>
    <t>0631669X</t>
  </si>
  <si>
    <t>0631861F</t>
  </si>
  <si>
    <t>0631985R</t>
  </si>
  <si>
    <t>dans les établissements du second degré</t>
  </si>
  <si>
    <t>Public et privé</t>
  </si>
  <si>
    <t>(2) Base centrale de pilotage pour les données nationales</t>
  </si>
  <si>
    <t>Total élèves</t>
  </si>
  <si>
    <t>Public</t>
  </si>
  <si>
    <t>Privé</t>
  </si>
  <si>
    <t>Régime scolaire selon le secteur</t>
  </si>
  <si>
    <t>Evolution des régimes scolaires</t>
  </si>
  <si>
    <t>Nb</t>
  </si>
  <si>
    <t>Régime scolaire selon le cycle de formation</t>
  </si>
  <si>
    <t xml:space="preserve">Commune </t>
  </si>
  <si>
    <t>Part cumulée croissante</t>
  </si>
  <si>
    <t>Part cumulée décroissante</t>
  </si>
  <si>
    <t xml:space="preserve">Régime scolaire des élèves des établissements publics par département </t>
  </si>
  <si>
    <t>Régime scolaire des élèves des établissements publics par département et sexe</t>
  </si>
  <si>
    <t>Régime scolaire des élèves des établissements publics de l'Allier</t>
  </si>
  <si>
    <t>Régime scolaire des élèves des établissements publics du Cantal</t>
  </si>
  <si>
    <t>Régime scolaire des élèves des établissements publics de Haute-Loire</t>
  </si>
  <si>
    <t>Régime scolaire des élèves des établissements publics du Puy-de-Dôme</t>
  </si>
  <si>
    <t xml:space="preserve">Régime scolaire des élèves des établissements privés par département </t>
  </si>
  <si>
    <t>Régime scolaire des élèves des établissements privés par département et sexe</t>
  </si>
  <si>
    <t>Régime scolaire des élèves des établissements privés de l'Allier</t>
  </si>
  <si>
    <t>Régime scolaire des élèves des établissements privés du Cantal</t>
  </si>
  <si>
    <t>Régime scolaire des élèves des établissements privés de Haute-Loire</t>
  </si>
  <si>
    <t>Régime scolaire des élèves des établissements privés du Puy-de-Dôme</t>
  </si>
  <si>
    <t>1er cycle</t>
  </si>
  <si>
    <t>2d cycle général et technologique</t>
  </si>
  <si>
    <t>2d cycle professionnel</t>
  </si>
  <si>
    <t>Second degré : enseignement spécial</t>
  </si>
  <si>
    <t>Classe préparatoire aux grandes écoles</t>
  </si>
  <si>
    <t>Section de technicien supérieur</t>
  </si>
  <si>
    <t>Préparation diverse post-bac</t>
  </si>
  <si>
    <t>Régime scolaire selon le type d'établissement</t>
  </si>
  <si>
    <t>Régime scolaire par type d'établissement et sexe</t>
  </si>
  <si>
    <t>Agriculteurs exploitants</t>
  </si>
  <si>
    <t>Artisans, commerçants et chefs d'entreprise</t>
  </si>
  <si>
    <t>Cadres et professions intellectuelles supérieures</t>
  </si>
  <si>
    <t>Professions intermédiaires</t>
  </si>
  <si>
    <t>Employés</t>
  </si>
  <si>
    <t>Ouvriers</t>
  </si>
  <si>
    <t>Retraités</t>
  </si>
  <si>
    <t>Autres personnes sans activité professionnelle</t>
  </si>
  <si>
    <t>Non renseigné</t>
  </si>
  <si>
    <t>Régime scolaire selon la PCS détaillée</t>
  </si>
  <si>
    <t>COMPARAISON</t>
  </si>
  <si>
    <t>en %</t>
  </si>
  <si>
    <t>(1) y compris sections d'enseignement général et professionnel adapté (SEGPA)</t>
  </si>
  <si>
    <t xml:space="preserve">(2) y compris sections d'enseignement professionnel (SEP) des lycées </t>
  </si>
  <si>
    <t xml:space="preserve">(3) y compris sections d'enseignement général et technologiques (SGT) des LP </t>
  </si>
  <si>
    <t>(4) Etablissements régionaux d'enseignement adapté</t>
  </si>
  <si>
    <t>% internes</t>
  </si>
  <si>
    <t>Collèges (1)</t>
  </si>
  <si>
    <t>Lycées professionnels (2)</t>
  </si>
  <si>
    <t>Lycées (3)</t>
  </si>
  <si>
    <t>EREA (4)</t>
  </si>
  <si>
    <t>Part de demi-pens.</t>
  </si>
  <si>
    <t>% demi-pens.</t>
  </si>
  <si>
    <t>Part d'externes</t>
  </si>
  <si>
    <t>% externes</t>
  </si>
  <si>
    <t>0430968U</t>
  </si>
  <si>
    <t>Régime scolaire des élèves postbac (CPGE et STS) par établissement</t>
  </si>
  <si>
    <t>CLG ANNE FRANK</t>
  </si>
  <si>
    <t>CLG INTERNATIONAL JEANNE D'ARC</t>
  </si>
  <si>
    <t>CLG SAINT JACQUES DE COMPOSTELLE</t>
  </si>
  <si>
    <t>CLG SAINT-GABRIEL</t>
  </si>
  <si>
    <t>LYC SAINT-GABRIEL</t>
  </si>
  <si>
    <t>LP GODEFROY DE BOUILLON</t>
  </si>
  <si>
    <t>LP RENE RAMBAUD - COIFFURE</t>
  </si>
  <si>
    <t>LYC GODEFROY DE BOUILLON</t>
  </si>
  <si>
    <t>CLG SEVIGNE SAINT LOUIS</t>
  </si>
  <si>
    <t>LYC SEVIGNE SAINT LOUIS</t>
  </si>
  <si>
    <t>CLG SAINTE JEANNE D'ARC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</si>
  <si>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</si>
  <si>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</si>
  <si>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</si>
  <si>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</si>
  <si>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</si>
  <si>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</si>
  <si>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</si>
  <si>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</si>
  <si>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</si>
  <si>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</si>
  <si>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</si>
  <si>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Données liées aux cartes</t>
  </si>
  <si>
    <t>Régime scolaire des élèves par commune de scolarisation</t>
  </si>
  <si>
    <t>Communes de scolarisation classées selon leur nombre d’internes</t>
  </si>
  <si>
    <t>Communes de scolarisation classées selon leur part d’internes</t>
  </si>
  <si>
    <t>LP (2)</t>
  </si>
  <si>
    <t>Source : rectorat de Clermont-Ferrand, SIASEPP-SPS</t>
  </si>
  <si>
    <t>2022</t>
  </si>
  <si>
    <t>De 200 à 498</t>
  </si>
  <si>
    <t>21% et plus</t>
  </si>
  <si>
    <t>De 15% à 21%</t>
  </si>
  <si>
    <t>LP GERGOVIE</t>
  </si>
  <si>
    <t>LP SAINT-JOSEPH</t>
  </si>
  <si>
    <t>LYC SAINT-JOSEPH</t>
  </si>
  <si>
    <t>0632091F</t>
  </si>
  <si>
    <t>2011-2023</t>
  </si>
  <si>
    <t>Année scolaire 2023-2024</t>
  </si>
  <si>
    <t>Académie 2023-2024</t>
  </si>
  <si>
    <t xml:space="preserve">LYC </t>
  </si>
  <si>
    <t>LYC VALERY GISCARD D'ESTAING</t>
  </si>
  <si>
    <t xml:space="preserve">CLG </t>
  </si>
  <si>
    <t>Ensemble</t>
  </si>
  <si>
    <t>Internes et demi-pensionnaires</t>
  </si>
  <si>
    <t>(1) Données issues du constat national du 05/10/2023 (application SYSCA) des élèves sous statut scolaire inscrits dans les établissements publics et privés sous contrat de l'académie.</t>
  </si>
  <si>
    <t>France 2023-2024</t>
  </si>
  <si>
    <t>Sources et champ : académie : SYSCA 2023, France : BCP 2023 (métro + 5 DOM)</t>
  </si>
  <si>
    <t>Année scolaire 2013-2014</t>
  </si>
  <si>
    <r>
      <t xml:space="preserve">Fichier des tableaux utilisés  dans la brève statistique </t>
    </r>
    <r>
      <rPr>
        <sz val="11"/>
        <rFont val="Calibri"/>
        <family val="2"/>
        <scheme val="minor"/>
      </rPr>
      <t>n°01-24</t>
    </r>
  </si>
  <si>
    <t>Evolution RS2013/RS2023
(en points de 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</si>
</sst>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_-* #,##0.00\ _€_-;\-* #,##0.00\ _€_-;_-* &quot;-&quot;??\ _€_-;_-@_-"/>
    <numFmt numFmtId="165" formatCode="_(* #,##0_);_(* \(#,##0\);_(* &quot;-&quot;??_);_(@_)"/>
    <numFmt numFmtId="166" formatCode="_(* #,##0.0_);_(* \(#,##0.0\);_(* &quot;-&quot;??_);_(@_)"/>
    <numFmt numFmtId="167" formatCode="0.0%"/>
    <numFmt numFmtId="168" formatCode="#########0"/>
    <numFmt numFmtId="169" formatCode="#####0"/>
    <numFmt numFmtId="170" formatCode="####################0"/>
    <numFmt numFmtId="171" formatCode="0.0&quot;   &quot;"/>
    <numFmt numFmtId="172" formatCode="#,##0.0&quot;   &quot;"/>
    <numFmt numFmtId="173" formatCode="#,##0&quot; &quot;"/>
    <numFmt numFmtId="174" formatCode="#,###&quot; &quot;"/>
    <numFmt numFmtId="175" formatCode="#,##0.0&quot; &quot;"/>
    <numFmt numFmtId="176" formatCode="#,##0.0&quot; &quot;;\-#,##0.0&quot; &quot;;#,###&quot; &quot;"/>
    <numFmt numFmtId="177" formatCode="#,###.0&quot; &quot;"/>
    <numFmt numFmtId="178" formatCode="0.0"/>
  </numFmts>
  <fonts count="8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1"/>
    </font>
    <font>
      <b/>
      <i/>
      <sz val="12"/>
      <name val="Arial Narrow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color indexed="9"/>
      <name val="System"/>
      <family val="2"/>
    </font>
    <font>
      <sz val="10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14"/>
      <name val="Arial Narrow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b/>
      <sz val="8"/>
      <color indexed="8"/>
      <name val="Arial Narrow"/>
      <family val="2"/>
    </font>
    <font>
      <sz val="8"/>
      <color indexed="8"/>
      <name val="Arial Narrow"/>
      <family val="2"/>
    </font>
    <font>
      <sz val="9"/>
      <color indexed="8"/>
      <name val="Arial Narrow"/>
      <family val="2"/>
    </font>
    <font>
      <b/>
      <sz val="12"/>
      <name val="Arial"/>
      <family val="2"/>
    </font>
    <font>
      <sz val="14"/>
      <name val="Arial Narrow"/>
      <family val="2"/>
    </font>
    <font>
      <b/>
      <sz val="14"/>
      <color indexed="8"/>
      <name val="Arial Narrow"/>
      <family val="2"/>
    </font>
    <font>
      <b/>
      <sz val="10"/>
      <name val="Arial"/>
      <family val="2"/>
    </font>
    <font>
      <b/>
      <i/>
      <sz val="12"/>
      <color rgb="FF00B0F0"/>
      <name val="Arial Narrow"/>
      <family val="2"/>
    </font>
    <font>
      <b/>
      <i/>
      <sz val="10"/>
      <name val="Arial Narrow"/>
      <family val="2"/>
    </font>
    <font>
      <sz val="8"/>
      <color theme="1"/>
      <name val="Arial Narrow"/>
      <family val="2"/>
    </font>
    <font>
      <sz val="11"/>
      <name val="Calibri"/>
      <family val="2"/>
      <scheme val="minor"/>
    </font>
    <font>
      <b/>
      <sz val="8"/>
      <name val="Arial Narrow"/>
      <family val="2"/>
    </font>
    <font>
      <sz val="8"/>
      <name val="Arial Narrow"/>
      <family val="2"/>
    </font>
    <font>
      <b/>
      <i/>
      <sz val="8"/>
      <name val="Arial Narrow"/>
      <family val="2"/>
    </font>
    <font>
      <b/>
      <sz val="11"/>
      <name val="Arial Narrow"/>
      <family val="2"/>
    </font>
    <font>
      <b/>
      <sz val="12"/>
      <color indexed="8"/>
      <name val="Arial Narrow"/>
      <family val="2"/>
    </font>
    <font>
      <b/>
      <sz val="10"/>
      <color indexed="8"/>
      <name val="Arial Narrow"/>
      <family val="2"/>
    </font>
    <font>
      <b/>
      <sz val="7"/>
      <color indexed="8"/>
      <name val="Arial Narrow"/>
      <family val="2"/>
    </font>
    <font>
      <sz val="7"/>
      <color indexed="8"/>
      <name val="Arial Narrow"/>
      <family val="2"/>
    </font>
    <font>
      <b/>
      <sz val="8"/>
      <name val="Times New Roman"/>
      <family val="1"/>
    </font>
    <font>
      <b/>
      <sz val="10"/>
      <color indexed="9"/>
      <name val="System"/>
      <family val="2"/>
    </font>
    <font>
      <sz val="8"/>
      <color rgb="FF000000"/>
      <name val="Arial Narrow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7"/>
      <color indexed="8"/>
      <name val="Arial"/>
      <family val="2"/>
    </font>
    <font>
      <sz val="10"/>
      <color theme="1"/>
      <name val="Arial Narrow"/>
      <family val="2"/>
    </font>
    <font>
      <i/>
      <sz val="10"/>
      <color indexed="8"/>
      <name val="Arial Narrow"/>
      <family val="2"/>
    </font>
    <font>
      <sz val="10"/>
      <color indexed="8"/>
      <name val="Arial Narrow"/>
      <family val="2"/>
    </font>
    <font>
      <b/>
      <sz val="6"/>
      <color indexed="8"/>
      <name val="Arial Narrow"/>
      <family val="2"/>
    </font>
    <font>
      <b/>
      <sz val="6"/>
      <name val="Arial Narrow"/>
      <family val="2"/>
    </font>
    <font>
      <sz val="7"/>
      <color theme="1"/>
      <name val="Calibri"/>
      <family val="2"/>
      <scheme val="minor"/>
    </font>
    <font>
      <b/>
      <sz val="7"/>
      <name val="Arial Narrow"/>
      <family val="2"/>
    </font>
    <font>
      <i/>
      <sz val="10"/>
      <color theme="1"/>
      <name val="Calibri"/>
      <family val="2"/>
      <scheme val="minor"/>
    </font>
    <font>
      <i/>
      <sz val="8"/>
      <color indexed="8"/>
      <name val="Arial"/>
      <family val="2"/>
    </font>
    <font>
      <b/>
      <i/>
      <sz val="8"/>
      <color indexed="8"/>
      <name val="Arial"/>
      <family val="2"/>
    </font>
    <font>
      <b/>
      <sz val="8"/>
      <name val="Arial"/>
      <family val="2"/>
    </font>
    <font>
      <b/>
      <sz val="8"/>
      <color theme="1"/>
      <name val="Arial Narrow"/>
      <family val="2"/>
    </font>
    <font>
      <i/>
      <sz val="8"/>
      <color theme="1"/>
      <name val="Arial Narrow"/>
      <family val="2"/>
    </font>
    <font>
      <i/>
      <sz val="8"/>
      <color theme="1" tint="0.499984740745262"/>
      <name val="Arial Narrow"/>
      <family val="2"/>
    </font>
    <font>
      <b/>
      <sz val="9"/>
      <color theme="1"/>
      <name val="Arial Narrow"/>
      <family val="2"/>
    </font>
    <font>
      <b/>
      <i/>
      <sz val="8"/>
      <color theme="1" tint="0.499984740745262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name val="Arial Narrow"/>
      <family val="2"/>
    </font>
    <font>
      <sz val="12"/>
      <color indexed="8"/>
      <name val="Arial Narrow"/>
      <family val="2"/>
    </font>
    <font>
      <sz val="7"/>
      <name val="Arial Narrow"/>
      <family val="2"/>
    </font>
    <font>
      <sz val="7"/>
      <color theme="1"/>
      <name val="Arial Narrow"/>
      <family val="2"/>
    </font>
    <font>
      <sz val="7"/>
      <name val="Calibri"/>
      <family val="2"/>
      <scheme val="minor"/>
    </font>
    <font>
      <i/>
      <sz val="7"/>
      <color theme="1" tint="0.499984740745262"/>
      <name val="Arial Narrow"/>
      <family val="2"/>
    </font>
    <font>
      <b/>
      <sz val="7"/>
      <color theme="1"/>
      <name val="Arial Narrow"/>
      <family val="2"/>
    </font>
    <font>
      <i/>
      <sz val="7"/>
      <color theme="1"/>
      <name val="Arial Narrow"/>
      <family val="2"/>
    </font>
    <font>
      <i/>
      <sz val="9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AFBF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8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rgb="FFB0B7BB"/>
      </top>
      <bottom style="thin">
        <color rgb="FFB0B7BB"/>
      </bottom>
      <diagonal/>
    </border>
    <border>
      <left style="thin">
        <color auto="1"/>
      </left>
      <right style="thin">
        <color indexed="8"/>
      </right>
      <top/>
      <bottom style="thin">
        <color auto="1"/>
      </bottom>
      <diagonal/>
    </border>
    <border>
      <left style="thin">
        <color auto="1"/>
      </left>
      <right style="thin">
        <color indexed="8"/>
      </right>
      <top/>
      <bottom style="thin">
        <color rgb="FFB0B7BB"/>
      </bottom>
      <diagonal/>
    </border>
    <border>
      <left style="thin">
        <color auto="1"/>
      </left>
      <right/>
      <top style="thin">
        <color rgb="FFB0B7BB"/>
      </top>
      <bottom style="thin">
        <color rgb="FFB0B7BB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rgb="FFB0B7BB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B0B7BB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B0B7BB"/>
      </bottom>
      <diagonal/>
    </border>
    <border>
      <left style="thin">
        <color auto="1"/>
      </left>
      <right/>
      <top/>
      <bottom style="thin">
        <color rgb="FFB0B7BB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rgb="FFB0B7BB"/>
      </top>
      <bottom/>
      <diagonal/>
    </border>
    <border>
      <left style="thin">
        <color indexed="64"/>
      </left>
      <right style="thin">
        <color rgb="FFB0B7BB"/>
      </right>
      <top style="thin">
        <color indexed="64"/>
      </top>
      <bottom style="thin">
        <color indexed="64"/>
      </bottom>
      <diagonal/>
    </border>
    <border>
      <left style="thin">
        <color rgb="FFB0B7BB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 style="dash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thin">
        <color rgb="FF000000"/>
      </right>
      <top style="thin">
        <color rgb="FF000000"/>
      </top>
      <bottom/>
      <diagonal/>
    </border>
    <border>
      <left style="dashed">
        <color rgb="FF000000"/>
      </left>
      <right style="thin">
        <color rgb="FF000000"/>
      </right>
      <top/>
      <bottom/>
      <diagonal/>
    </border>
    <border>
      <left style="dashed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/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/>
      <bottom style="thin">
        <color theme="0" tint="-0.24994659260841701"/>
      </bottom>
      <diagonal/>
    </border>
    <border>
      <left style="thin">
        <color rgb="FF000000"/>
      </left>
      <right/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rgb="FF000000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auto="1"/>
      </left>
      <right/>
      <top style="thin">
        <color theme="0" tint="-0.499984740745262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/>
      <top style="thin">
        <color theme="0" tint="-0.34998626667073579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/>
      <right/>
      <top style="thin">
        <color theme="0" tint="-0.34998626667073579"/>
      </top>
      <bottom style="thin">
        <color auto="1"/>
      </bottom>
      <diagonal/>
    </border>
    <border>
      <left/>
      <right style="thin">
        <color auto="1"/>
      </right>
      <top style="thin">
        <color theme="0" tint="-0.34998626667073579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rgb="FF000000"/>
      </left>
      <right/>
      <top style="thin">
        <color theme="0" tint="-0.24994659260841701"/>
      </top>
      <bottom style="thin">
        <color indexed="64"/>
      </bottom>
      <diagonal/>
    </border>
    <border>
      <left style="thin">
        <color auto="1"/>
      </left>
      <right style="thin">
        <color rgb="FF000000"/>
      </right>
      <top style="thin">
        <color theme="0" tint="-0.24994659260841701"/>
      </top>
      <bottom/>
      <diagonal/>
    </border>
    <border>
      <left style="thin">
        <color rgb="FF000000"/>
      </left>
      <right style="thin">
        <color rgb="FF000000"/>
      </right>
      <top style="thin">
        <color theme="0" tint="-0.24994659260841701"/>
      </top>
      <bottom/>
      <diagonal/>
    </border>
    <border>
      <left style="thin">
        <color rgb="FF000000"/>
      </left>
      <right/>
      <top style="thin">
        <color theme="0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/>
      <diagonal/>
    </border>
    <border>
      <left style="thin">
        <color rgb="FF000000"/>
      </left>
      <right/>
      <top style="thin">
        <color indexed="64"/>
      </top>
      <bottom style="thin">
        <color theme="0" tint="-0.24994659260841701"/>
      </bottom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46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8" fillId="0" borderId="0"/>
    <xf numFmtId="0" fontId="1" fillId="0" borderId="0"/>
    <xf numFmtId="9" fontId="1" fillId="0" borderId="0" applyFont="0" applyFill="0" applyBorder="0" applyAlignment="0" applyProtection="0"/>
  </cellStyleXfs>
  <cellXfs count="745">
    <xf numFmtId="0" fontId="0" fillId="0" borderId="0" xfId="0"/>
    <xf numFmtId="0" fontId="19" fillId="0" borderId="0" xfId="0" applyFont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34" fillId="0" borderId="0" xfId="43" applyFont="1" applyAlignment="1">
      <alignment horizontal="left" vertical="center"/>
    </xf>
    <xf numFmtId="0" fontId="31" fillId="0" borderId="0" xfId="43" applyFont="1" applyAlignment="1">
      <alignment horizontal="left" vertical="center"/>
    </xf>
    <xf numFmtId="0" fontId="31" fillId="0" borderId="0" xfId="43" applyFont="1" applyAlignment="1">
      <alignment horizontal="center" vertical="center" wrapText="1"/>
    </xf>
    <xf numFmtId="0" fontId="31" fillId="0" borderId="0" xfId="43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31" fillId="0" borderId="0" xfId="43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6" fillId="0" borderId="0" xfId="0" applyFont="1" applyAlignment="1">
      <alignment horizontal="centerContinuous" vertical="center"/>
    </xf>
    <xf numFmtId="0" fontId="33" fillId="0" borderId="0" xfId="0" applyFont="1" applyAlignment="1">
      <alignment horizontal="centerContinuous" vertical="center"/>
    </xf>
    <xf numFmtId="0" fontId="26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26" fillId="38" borderId="0" xfId="0" applyFont="1" applyFill="1" applyAlignment="1">
      <alignment horizontal="left" vertical="center"/>
    </xf>
    <xf numFmtId="0" fontId="36" fillId="38" borderId="0" xfId="0" applyFont="1" applyFill="1" applyAlignment="1">
      <alignment horizontal="left" vertical="center"/>
    </xf>
    <xf numFmtId="0" fontId="37" fillId="38" borderId="23" xfId="0" applyFont="1" applyFill="1" applyBorder="1" applyAlignment="1">
      <alignment horizontal="right" vertical="center" wrapText="1"/>
    </xf>
    <xf numFmtId="0" fontId="37" fillId="38" borderId="42" xfId="0" applyFont="1" applyFill="1" applyBorder="1" applyAlignment="1">
      <alignment horizontal="right" vertical="center" wrapText="1"/>
    </xf>
    <xf numFmtId="0" fontId="24" fillId="38" borderId="26" xfId="0" applyFont="1" applyFill="1" applyBorder="1" applyAlignment="1">
      <alignment horizontal="left" vertical="center"/>
    </xf>
    <xf numFmtId="166" fontId="24" fillId="38" borderId="43" xfId="1" applyNumberFormat="1" applyFont="1" applyFill="1" applyBorder="1" applyAlignment="1">
      <alignment horizontal="right" vertical="center"/>
    </xf>
    <xf numFmtId="165" fontId="25" fillId="38" borderId="26" xfId="1" applyNumberFormat="1" applyFont="1" applyFill="1" applyBorder="1" applyAlignment="1">
      <alignment horizontal="right" vertical="center"/>
    </xf>
    <xf numFmtId="0" fontId="24" fillId="38" borderId="28" xfId="0" applyFont="1" applyFill="1" applyBorder="1" applyAlignment="1">
      <alignment horizontal="left" vertical="center"/>
    </xf>
    <xf numFmtId="166" fontId="24" fillId="38" borderId="44" xfId="1" applyNumberFormat="1" applyFont="1" applyFill="1" applyBorder="1" applyAlignment="1">
      <alignment horizontal="right" vertical="center"/>
    </xf>
    <xf numFmtId="165" fontId="25" fillId="38" borderId="28" xfId="1" applyNumberFormat="1" applyFont="1" applyFill="1" applyBorder="1" applyAlignment="1">
      <alignment horizontal="right" vertical="center"/>
    </xf>
    <xf numFmtId="0" fontId="25" fillId="38" borderId="24" xfId="0" applyFont="1" applyFill="1" applyBorder="1" applyAlignment="1">
      <alignment horizontal="left" vertical="center"/>
    </xf>
    <xf numFmtId="166" fontId="25" fillId="38" borderId="46" xfId="1" applyNumberFormat="1" applyFont="1" applyFill="1" applyBorder="1" applyAlignment="1">
      <alignment horizontal="right" vertical="center"/>
    </xf>
    <xf numFmtId="165" fontId="25" fillId="38" borderId="24" xfId="1" applyNumberFormat="1" applyFont="1" applyFill="1" applyBorder="1" applyAlignment="1">
      <alignment horizontal="right" vertical="center"/>
    </xf>
    <xf numFmtId="0" fontId="38" fillId="33" borderId="0" xfId="0" applyNumberFormat="1" applyFont="1" applyFill="1" applyBorder="1" applyAlignment="1" applyProtection="1"/>
    <xf numFmtId="0" fontId="26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left" vertical="center"/>
    </xf>
    <xf numFmtId="0" fontId="24" fillId="0" borderId="0" xfId="43" applyFont="1" applyFill="1" applyBorder="1" applyAlignment="1">
      <alignment horizontal="center" vertical="center" wrapText="1"/>
    </xf>
    <xf numFmtId="0" fontId="24" fillId="0" borderId="0" xfId="43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horizontal="left" vertical="center"/>
    </xf>
    <xf numFmtId="0" fontId="39" fillId="0" borderId="0" xfId="0" applyFont="1" applyFill="1" applyBorder="1" applyAlignment="1">
      <alignment vertical="center" wrapText="1"/>
    </xf>
    <xf numFmtId="0" fontId="39" fillId="0" borderId="0" xfId="0" applyFont="1" applyFill="1" applyBorder="1" applyAlignment="1">
      <alignment vertical="center"/>
    </xf>
    <xf numFmtId="0" fontId="24" fillId="0" borderId="0" xfId="0" applyFont="1" applyBorder="1" applyAlignment="1">
      <alignment horizontal="left" vertical="center"/>
    </xf>
    <xf numFmtId="165" fontId="21" fillId="0" borderId="114" xfId="1" applyNumberFormat="1" applyFont="1" applyFill="1" applyBorder="1" applyAlignment="1">
      <alignment horizontal="center" vertical="center" wrapText="1"/>
    </xf>
    <xf numFmtId="0" fontId="44" fillId="0" borderId="0" xfId="43" applyFont="1" applyBorder="1" applyAlignment="1">
      <alignment horizontal="left" vertical="center" wrapText="1"/>
    </xf>
    <xf numFmtId="0" fontId="44" fillId="0" borderId="47" xfId="43" applyFont="1" applyBorder="1" applyAlignment="1">
      <alignment horizontal="left" vertical="center" wrapText="1"/>
    </xf>
    <xf numFmtId="0" fontId="44" fillId="0" borderId="87" xfId="43" applyFont="1" applyBorder="1" applyAlignment="1">
      <alignment horizontal="left" vertical="center" wrapText="1"/>
    </xf>
    <xf numFmtId="0" fontId="44" fillId="0" borderId="88" xfId="43" applyFont="1" applyBorder="1" applyAlignment="1">
      <alignment horizontal="left" vertical="center" wrapText="1"/>
    </xf>
    <xf numFmtId="0" fontId="46" fillId="0" borderId="85" xfId="43" applyFont="1" applyBorder="1" applyAlignment="1">
      <alignment horizontal="left" vertical="center" wrapText="1"/>
    </xf>
    <xf numFmtId="0" fontId="47" fillId="0" borderId="0" xfId="43" applyFont="1" applyBorder="1" applyAlignment="1">
      <alignment horizontal="left" vertical="center" wrapText="1"/>
    </xf>
    <xf numFmtId="0" fontId="46" fillId="0" borderId="70" xfId="43" applyFont="1" applyBorder="1" applyAlignment="1">
      <alignment horizontal="left" vertical="center" wrapText="1"/>
    </xf>
    <xf numFmtId="0" fontId="47" fillId="0" borderId="87" xfId="43" applyFont="1" applyBorder="1" applyAlignment="1">
      <alignment horizontal="left" vertical="center" wrapText="1"/>
    </xf>
    <xf numFmtId="0" fontId="21" fillId="0" borderId="114" xfId="0" applyFont="1" applyFill="1" applyBorder="1" applyAlignment="1">
      <alignment horizontal="center" vertical="center"/>
    </xf>
    <xf numFmtId="0" fontId="21" fillId="0" borderId="111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Continuous" vertical="center"/>
    </xf>
    <xf numFmtId="0" fontId="21" fillId="0" borderId="73" xfId="0" applyFont="1" applyBorder="1" applyAlignment="1">
      <alignment horizontal="centerContinuous" vertical="center"/>
    </xf>
    <xf numFmtId="0" fontId="48" fillId="0" borderId="111" xfId="0" applyFont="1" applyBorder="1" applyAlignment="1">
      <alignment horizontal="centerContinuous" vertical="center"/>
    </xf>
    <xf numFmtId="0" fontId="48" fillId="0" borderId="89" xfId="0" applyFont="1" applyBorder="1" applyAlignment="1">
      <alignment horizontal="centerContinuous" vertical="center"/>
    </xf>
    <xf numFmtId="0" fontId="21" fillId="0" borderId="111" xfId="0" applyFont="1" applyBorder="1" applyAlignment="1">
      <alignment horizontal="centerContinuous" vertical="center"/>
    </xf>
    <xf numFmtId="0" fontId="21" fillId="0" borderId="115" xfId="0" applyFont="1" applyBorder="1" applyAlignment="1">
      <alignment horizontal="centerContinuous" vertical="center"/>
    </xf>
    <xf numFmtId="0" fontId="22" fillId="0" borderId="87" xfId="0" applyFont="1" applyFill="1" applyBorder="1" applyAlignment="1">
      <alignment vertical="center"/>
    </xf>
    <xf numFmtId="0" fontId="43" fillId="0" borderId="47" xfId="0" applyFont="1" applyFill="1" applyBorder="1" applyAlignment="1">
      <alignment horizontal="left" vertical="center" wrapText="1"/>
    </xf>
    <xf numFmtId="0" fontId="43" fillId="0" borderId="88" xfId="0" applyFont="1" applyFill="1" applyBorder="1" applyAlignment="1">
      <alignment horizontal="left" vertical="center" wrapText="1"/>
    </xf>
    <xf numFmtId="0" fontId="25" fillId="0" borderId="76" xfId="0" applyFont="1" applyFill="1" applyBorder="1" applyAlignment="1">
      <alignment horizontal="left" vertical="center" wrapText="1"/>
    </xf>
    <xf numFmtId="0" fontId="42" fillId="0" borderId="23" xfId="0" applyFont="1" applyFill="1" applyBorder="1" applyAlignment="1">
      <alignment horizontal="right" vertical="center" wrapText="1"/>
    </xf>
    <xf numFmtId="0" fontId="42" fillId="0" borderId="42" xfId="0" applyFont="1" applyFill="1" applyBorder="1" applyAlignment="1">
      <alignment horizontal="right" vertical="center" wrapText="1"/>
    </xf>
    <xf numFmtId="0" fontId="41" fillId="0" borderId="26" xfId="0" applyFont="1" applyFill="1" applyBorder="1" applyAlignment="1">
      <alignment horizontal="left" vertical="center"/>
    </xf>
    <xf numFmtId="165" fontId="40" fillId="0" borderId="26" xfId="1" applyNumberFormat="1" applyFont="1" applyFill="1" applyBorder="1" applyAlignment="1">
      <alignment horizontal="right" vertical="center"/>
    </xf>
    <xf numFmtId="0" fontId="41" fillId="0" borderId="28" xfId="0" applyFont="1" applyFill="1" applyBorder="1" applyAlignment="1">
      <alignment horizontal="left" vertical="center"/>
    </xf>
    <xf numFmtId="165" fontId="40" fillId="0" borderId="28" xfId="1" applyNumberFormat="1" applyFont="1" applyFill="1" applyBorder="1" applyAlignment="1">
      <alignment horizontal="right" vertical="center"/>
    </xf>
    <xf numFmtId="0" fontId="40" fillId="0" borderId="24" xfId="0" applyFont="1" applyFill="1" applyBorder="1" applyAlignment="1">
      <alignment horizontal="left" vertical="center"/>
    </xf>
    <xf numFmtId="165" fontId="40" fillId="0" borderId="24" xfId="1" applyNumberFormat="1" applyFont="1" applyFill="1" applyBorder="1" applyAlignment="1">
      <alignment horizontal="right" vertical="center"/>
    </xf>
    <xf numFmtId="165" fontId="41" fillId="0" borderId="25" xfId="1" applyNumberFormat="1" applyFont="1" applyBorder="1" applyAlignment="1">
      <alignment vertical="center"/>
    </xf>
    <xf numFmtId="165" fontId="41" fillId="0" borderId="27" xfId="1" applyNumberFormat="1" applyFont="1" applyBorder="1" applyAlignment="1">
      <alignment vertical="center"/>
    </xf>
    <xf numFmtId="165" fontId="25" fillId="0" borderId="24" xfId="1" applyNumberFormat="1" applyFont="1" applyFill="1" applyBorder="1" applyAlignment="1">
      <alignment horizontal="center" vertical="center"/>
    </xf>
    <xf numFmtId="165" fontId="49" fillId="0" borderId="23" xfId="1" applyNumberFormat="1" applyFont="1" applyFill="1" applyBorder="1" applyAlignment="1">
      <alignment vertical="center"/>
    </xf>
    <xf numFmtId="165" fontId="25" fillId="0" borderId="76" xfId="1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center" vertical="center" wrapText="1"/>
    </xf>
    <xf numFmtId="165" fontId="41" fillId="0" borderId="37" xfId="1" applyNumberFormat="1" applyFont="1" applyBorder="1" applyAlignment="1">
      <alignment vertical="center"/>
    </xf>
    <xf numFmtId="0" fontId="53" fillId="0" borderId="0" xfId="43" applyFont="1" applyBorder="1" applyAlignment="1">
      <alignment horizontal="left" vertical="center" wrapText="1"/>
    </xf>
    <xf numFmtId="0" fontId="53" fillId="0" borderId="47" xfId="43" applyFont="1" applyBorder="1" applyAlignment="1">
      <alignment horizontal="left" vertical="center" wrapText="1"/>
    </xf>
    <xf numFmtId="0" fontId="53" fillId="0" borderId="87" xfId="43" applyFont="1" applyBorder="1" applyAlignment="1">
      <alignment horizontal="left" vertical="center" wrapText="1"/>
    </xf>
    <xf numFmtId="0" fontId="53" fillId="0" borderId="88" xfId="43" applyFont="1" applyBorder="1" applyAlignment="1">
      <alignment horizontal="left" vertical="center" wrapText="1"/>
    </xf>
    <xf numFmtId="0" fontId="46" fillId="0" borderId="0" xfId="43" applyFont="1" applyBorder="1" applyAlignment="1">
      <alignment horizontal="left" vertical="center" wrapText="1"/>
    </xf>
    <xf numFmtId="0" fontId="46" fillId="0" borderId="47" xfId="43" applyFont="1" applyBorder="1" applyAlignment="1">
      <alignment horizontal="left" vertical="center" wrapText="1"/>
    </xf>
    <xf numFmtId="0" fontId="46" fillId="0" borderId="87" xfId="43" applyFont="1" applyBorder="1" applyAlignment="1">
      <alignment horizontal="left" vertical="center" wrapText="1"/>
    </xf>
    <xf numFmtId="0" fontId="46" fillId="0" borderId="88" xfId="43" applyFont="1" applyBorder="1" applyAlignment="1">
      <alignment horizontal="left" vertical="center" wrapText="1"/>
    </xf>
    <xf numFmtId="0" fontId="47" fillId="0" borderId="0" xfId="43" applyFont="1" applyAlignment="1">
      <alignment horizontal="center" vertical="center" wrapText="1"/>
    </xf>
    <xf numFmtId="0" fontId="47" fillId="0" borderId="0" xfId="43" applyFont="1" applyAlignment="1">
      <alignment horizontal="center" vertical="center"/>
    </xf>
    <xf numFmtId="0" fontId="59" fillId="0" borderId="0" xfId="0" applyFont="1" applyAlignment="1">
      <alignment vertical="center" wrapText="1"/>
    </xf>
    <xf numFmtId="0" fontId="59" fillId="0" borderId="0" xfId="0" applyFont="1" applyAlignment="1">
      <alignment vertical="center"/>
    </xf>
    <xf numFmtId="0" fontId="21" fillId="0" borderId="137" xfId="0" applyFont="1" applyBorder="1" applyAlignment="1">
      <alignment horizontal="centerContinuous" vertical="center"/>
    </xf>
    <xf numFmtId="0" fontId="0" fillId="33" borderId="0" xfId="0" applyNumberFormat="1" applyFont="1" applyFill="1" applyBorder="1" applyAlignment="1" applyProtection="1">
      <alignment vertical="center"/>
    </xf>
    <xf numFmtId="0" fontId="41" fillId="0" borderId="80" xfId="0" applyNumberFormat="1" applyFont="1" applyBorder="1" applyAlignment="1">
      <alignment vertical="center"/>
    </xf>
    <xf numFmtId="0" fontId="41" fillId="0" borderId="28" xfId="0" applyNumberFormat="1" applyFont="1" applyBorder="1" applyAlignment="1">
      <alignment vertical="center"/>
    </xf>
    <xf numFmtId="0" fontId="40" fillId="36" borderId="80" xfId="0" applyNumberFormat="1" applyFont="1" applyFill="1" applyBorder="1" applyAlignment="1">
      <alignment vertical="center"/>
    </xf>
    <xf numFmtId="0" fontId="40" fillId="36" borderId="76" xfId="0" applyNumberFormat="1" applyFont="1" applyFill="1" applyBorder="1" applyAlignment="1">
      <alignment vertical="center"/>
    </xf>
    <xf numFmtId="0" fontId="41" fillId="0" borderId="138" xfId="0" applyNumberFormat="1" applyFont="1" applyBorder="1" applyAlignment="1">
      <alignment vertical="center"/>
    </xf>
    <xf numFmtId="0" fontId="41" fillId="0" borderId="71" xfId="0" applyNumberFormat="1" applyFont="1" applyBorder="1" applyAlignment="1">
      <alignment vertical="center"/>
    </xf>
    <xf numFmtId="0" fontId="24" fillId="0" borderId="80" xfId="0" applyNumberFormat="1" applyFont="1" applyBorder="1" applyAlignment="1">
      <alignment vertical="center"/>
    </xf>
    <xf numFmtId="0" fontId="24" fillId="0" borderId="28" xfId="0" applyNumberFormat="1" applyFont="1" applyBorder="1" applyAlignment="1">
      <alignment vertical="center"/>
    </xf>
    <xf numFmtId="0" fontId="24" fillId="0" borderId="28" xfId="1" applyNumberFormat="1" applyFont="1" applyBorder="1" applyAlignment="1">
      <alignment vertical="center"/>
    </xf>
    <xf numFmtId="0" fontId="24" fillId="0" borderId="138" xfId="1" applyNumberFormat="1" applyFont="1" applyBorder="1" applyAlignment="1">
      <alignment vertical="center"/>
    </xf>
    <xf numFmtId="0" fontId="24" fillId="0" borderId="71" xfId="1" applyNumberFormat="1" applyFont="1" applyBorder="1" applyAlignment="1">
      <alignment vertical="center"/>
    </xf>
    <xf numFmtId="0" fontId="24" fillId="0" borderId="80" xfId="1" applyNumberFormat="1" applyFont="1" applyBorder="1" applyAlignment="1">
      <alignment vertical="center"/>
    </xf>
    <xf numFmtId="0" fontId="63" fillId="34" borderId="10" xfId="0" applyNumberFormat="1" applyFont="1" applyFill="1" applyBorder="1" applyAlignment="1" applyProtection="1">
      <alignment horizontal="center" vertical="center" wrapText="1"/>
    </xf>
    <xf numFmtId="0" fontId="63" fillId="34" borderId="10" xfId="0" applyNumberFormat="1" applyFont="1" applyFill="1" applyBorder="1" applyAlignment="1" applyProtection="1">
      <alignment horizontal="left" vertical="center" wrapText="1"/>
    </xf>
    <xf numFmtId="0" fontId="38" fillId="33" borderId="0" xfId="0" applyNumberFormat="1" applyFont="1" applyFill="1" applyBorder="1" applyAlignment="1" applyProtection="1">
      <alignment horizontal="right" vertical="center"/>
    </xf>
    <xf numFmtId="167" fontId="38" fillId="33" borderId="0" xfId="0" applyNumberFormat="1" applyFont="1" applyFill="1" applyBorder="1" applyAlignment="1" applyProtection="1">
      <alignment horizontal="right" vertical="center"/>
    </xf>
    <xf numFmtId="0" fontId="38" fillId="0" borderId="0" xfId="0" applyFont="1" applyAlignment="1">
      <alignment horizontal="left" vertical="center"/>
    </xf>
    <xf numFmtId="167" fontId="66" fillId="0" borderId="0" xfId="0" applyNumberFormat="1" applyFont="1" applyAlignment="1">
      <alignment horizontal="left" vertical="center"/>
    </xf>
    <xf numFmtId="167" fontId="67" fillId="0" borderId="0" xfId="0" applyNumberFormat="1" applyFont="1" applyAlignment="1">
      <alignment horizontal="left" vertical="center"/>
    </xf>
    <xf numFmtId="0" fontId="38" fillId="33" borderId="0" xfId="0" applyNumberFormat="1" applyFont="1" applyFill="1" applyBorder="1" applyAlignment="1" applyProtection="1">
      <alignment horizontal="left" vertical="center"/>
    </xf>
    <xf numFmtId="0" fontId="29" fillId="34" borderId="139" xfId="0" applyNumberFormat="1" applyFont="1" applyFill="1" applyBorder="1" applyAlignment="1" applyProtection="1">
      <alignment horizontal="left" vertical="center" wrapText="1"/>
    </xf>
    <xf numFmtId="0" fontId="29" fillId="34" borderId="139" xfId="0" applyNumberFormat="1" applyFont="1" applyFill="1" applyBorder="1" applyAlignment="1" applyProtection="1">
      <alignment horizontal="center" vertical="center" wrapText="1"/>
    </xf>
    <xf numFmtId="167" fontId="29" fillId="34" borderId="139" xfId="0" applyNumberFormat="1" applyFont="1" applyFill="1" applyBorder="1" applyAlignment="1" applyProtection="1">
      <alignment horizontal="center" vertical="center" wrapText="1"/>
    </xf>
    <xf numFmtId="0" fontId="65" fillId="0" borderId="0" xfId="0" applyFont="1" applyAlignment="1">
      <alignment horizontal="left" vertical="center"/>
    </xf>
    <xf numFmtId="0" fontId="30" fillId="34" borderId="83" xfId="0" applyNumberFormat="1" applyFont="1" applyFill="1" applyBorder="1" applyAlignment="1" applyProtection="1">
      <alignment wrapText="1"/>
    </xf>
    <xf numFmtId="0" fontId="30" fillId="34" borderId="79" xfId="0" applyNumberFormat="1" applyFont="1" applyFill="1" applyBorder="1" applyAlignment="1" applyProtection="1">
      <alignment wrapText="1"/>
    </xf>
    <xf numFmtId="0" fontId="70" fillId="33" borderId="0" xfId="0" applyNumberFormat="1" applyFont="1" applyFill="1" applyBorder="1" applyAlignment="1" applyProtection="1">
      <alignment horizontal="left" vertical="center"/>
    </xf>
    <xf numFmtId="0" fontId="26" fillId="39" borderId="0" xfId="0" applyFont="1" applyFill="1" applyAlignment="1">
      <alignment horizontal="left" vertical="center"/>
    </xf>
    <xf numFmtId="0" fontId="19" fillId="39" borderId="0" xfId="0" applyFont="1" applyFill="1" applyAlignment="1">
      <alignment horizontal="left" vertical="center"/>
    </xf>
    <xf numFmtId="0" fontId="26" fillId="0" borderId="0" xfId="43" applyFont="1" applyAlignment="1">
      <alignment horizontal="left" vertical="center"/>
    </xf>
    <xf numFmtId="0" fontId="57" fillId="0" borderId="70" xfId="43" applyFont="1" applyBorder="1" applyAlignment="1">
      <alignment horizontal="center" textRotation="90"/>
    </xf>
    <xf numFmtId="0" fontId="57" fillId="0" borderId="104" xfId="43" applyFont="1" applyBorder="1" applyAlignment="1">
      <alignment horizontal="center" textRotation="90"/>
    </xf>
    <xf numFmtId="0" fontId="57" fillId="0" borderId="88" xfId="43" applyFont="1" applyBorder="1" applyAlignment="1">
      <alignment horizontal="center" textRotation="90"/>
    </xf>
    <xf numFmtId="0" fontId="57" fillId="0" borderId="113" xfId="43" applyFont="1" applyBorder="1" applyAlignment="1">
      <alignment horizontal="center" textRotation="90"/>
    </xf>
    <xf numFmtId="0" fontId="57" fillId="0" borderId="87" xfId="43" applyFont="1" applyBorder="1" applyAlignment="1">
      <alignment horizontal="center" textRotation="90"/>
    </xf>
    <xf numFmtId="0" fontId="57" fillId="0" borderId="76" xfId="43" applyFont="1" applyBorder="1" applyAlignment="1">
      <alignment horizontal="center" textRotation="90"/>
    </xf>
    <xf numFmtId="0" fontId="57" fillId="0" borderId="119" xfId="43" applyFont="1" applyBorder="1" applyAlignment="1">
      <alignment horizontal="center" textRotation="90"/>
    </xf>
    <xf numFmtId="0" fontId="0" fillId="0" borderId="0" xfId="0" applyAlignment="1">
      <alignment horizontal="centerContinuous" vertical="center" wrapText="1"/>
    </xf>
    <xf numFmtId="0" fontId="20" fillId="0" borderId="0" xfId="0" applyFont="1" applyAlignment="1">
      <alignment horizontal="centerContinuous" vertical="center" wrapText="1"/>
    </xf>
    <xf numFmtId="0" fontId="38" fillId="33" borderId="0" xfId="0" applyNumberFormat="1" applyFont="1" applyFill="1" applyBorder="1" applyAlignment="1" applyProtection="1">
      <alignment vertical="center"/>
    </xf>
    <xf numFmtId="0" fontId="39" fillId="0" borderId="0" xfId="0" applyNumberFormat="1" applyFont="1" applyFill="1" applyBorder="1" applyAlignment="1" applyProtection="1">
      <alignment vertical="center"/>
    </xf>
    <xf numFmtId="0" fontId="20" fillId="0" borderId="0" xfId="0" applyFont="1" applyAlignment="1">
      <alignment horizontal="centerContinuous" vertical="center"/>
    </xf>
    <xf numFmtId="0" fontId="32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29" fillId="34" borderId="11" xfId="0" applyNumberFormat="1" applyFont="1" applyFill="1" applyBorder="1" applyAlignment="1" applyProtection="1">
      <alignment horizontal="center" vertical="center" wrapText="1"/>
    </xf>
    <xf numFmtId="0" fontId="29" fillId="34" borderId="132" xfId="0" applyNumberFormat="1" applyFont="1" applyFill="1" applyBorder="1" applyAlignment="1" applyProtection="1">
      <alignment horizontal="center" vertical="center" wrapText="1"/>
    </xf>
    <xf numFmtId="0" fontId="29" fillId="34" borderId="10" xfId="0" applyNumberFormat="1" applyFont="1" applyFill="1" applyBorder="1" applyAlignment="1" applyProtection="1">
      <alignment horizontal="center" vertical="center" wrapText="1"/>
    </xf>
    <xf numFmtId="0" fontId="29" fillId="34" borderId="128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59" fillId="33" borderId="0" xfId="0" applyNumberFormat="1" applyFont="1" applyFill="1" applyBorder="1" applyAlignment="1" applyProtection="1">
      <alignment vertical="center"/>
    </xf>
    <xf numFmtId="0" fontId="0" fillId="39" borderId="0" xfId="0" applyFill="1" applyAlignment="1">
      <alignment vertical="center"/>
    </xf>
    <xf numFmtId="0" fontId="20" fillId="39" borderId="0" xfId="0" applyFont="1" applyFill="1" applyAlignment="1">
      <alignment horizontal="centerContinuous" vertical="center"/>
    </xf>
    <xf numFmtId="0" fontId="32" fillId="39" borderId="0" xfId="0" applyFont="1" applyFill="1" applyAlignment="1">
      <alignment horizontal="centerContinuous" vertical="center"/>
    </xf>
    <xf numFmtId="0" fontId="54" fillId="39" borderId="0" xfId="0" applyFont="1" applyFill="1" applyAlignment="1">
      <alignment vertical="center"/>
    </xf>
    <xf numFmtId="0" fontId="0" fillId="39" borderId="0" xfId="0" applyNumberFormat="1" applyFont="1" applyFill="1" applyBorder="1" applyAlignment="1" applyProtection="1">
      <alignment vertical="center"/>
    </xf>
    <xf numFmtId="0" fontId="29" fillId="39" borderId="132" xfId="0" applyNumberFormat="1" applyFont="1" applyFill="1" applyBorder="1" applyAlignment="1" applyProtection="1">
      <alignment horizontal="center" vertical="center" wrapText="1"/>
    </xf>
    <xf numFmtId="0" fontId="29" fillId="39" borderId="10" xfId="0" applyNumberFormat="1" applyFont="1" applyFill="1" applyBorder="1" applyAlignment="1" applyProtection="1">
      <alignment horizontal="center" vertical="center" wrapText="1"/>
    </xf>
    <xf numFmtId="0" fontId="30" fillId="39" borderId="14" xfId="0" applyNumberFormat="1" applyFont="1" applyFill="1" applyBorder="1" applyAlignment="1" applyProtection="1">
      <alignment horizontal="left" vertical="center" wrapText="1"/>
    </xf>
    <xf numFmtId="0" fontId="30" fillId="39" borderId="16" xfId="0" applyNumberFormat="1" applyFont="1" applyFill="1" applyBorder="1" applyAlignment="1" applyProtection="1">
      <alignment horizontal="left" vertical="center" wrapText="1"/>
    </xf>
    <xf numFmtId="0" fontId="30" fillId="39" borderId="15" xfId="0" applyNumberFormat="1" applyFont="1" applyFill="1" applyBorder="1" applyAlignment="1" applyProtection="1">
      <alignment horizontal="left" vertical="center" wrapText="1"/>
    </xf>
    <xf numFmtId="0" fontId="29" fillId="39" borderId="10" xfId="0" applyNumberFormat="1" applyFont="1" applyFill="1" applyBorder="1" applyAlignment="1" applyProtection="1">
      <alignment horizontal="left" vertical="center" wrapText="1"/>
    </xf>
    <xf numFmtId="0" fontId="71" fillId="0" borderId="0" xfId="0" applyFont="1" applyAlignment="1">
      <alignment vertical="center"/>
    </xf>
    <xf numFmtId="0" fontId="72" fillId="0" borderId="0" xfId="43" applyFont="1" applyFill="1" applyBorder="1" applyAlignment="1">
      <alignment horizontal="left" vertical="center"/>
    </xf>
    <xf numFmtId="0" fontId="72" fillId="0" borderId="0" xfId="43" applyFont="1" applyFill="1" applyBorder="1" applyAlignment="1">
      <alignment horizontal="center" vertical="center" wrapText="1"/>
    </xf>
    <xf numFmtId="0" fontId="72" fillId="0" borderId="0" xfId="43" applyFont="1" applyFill="1" applyBorder="1" applyAlignment="1">
      <alignment horizontal="center" vertical="center"/>
    </xf>
    <xf numFmtId="0" fontId="71" fillId="0" borderId="0" xfId="0" applyFont="1" applyBorder="1" applyAlignment="1">
      <alignment vertical="center"/>
    </xf>
    <xf numFmtId="0" fontId="73" fillId="0" borderId="0" xfId="43" applyFont="1" applyAlignment="1">
      <alignment horizontal="left" vertical="center"/>
    </xf>
    <xf numFmtId="0" fontId="73" fillId="0" borderId="0" xfId="43" applyFont="1" applyAlignment="1">
      <alignment horizontal="center" vertical="center" wrapText="1"/>
    </xf>
    <xf numFmtId="0" fontId="73" fillId="0" borderId="0" xfId="43" applyFont="1" applyAlignment="1">
      <alignment horizontal="center" vertical="center"/>
    </xf>
    <xf numFmtId="0" fontId="72" fillId="0" borderId="0" xfId="0" applyFont="1" applyAlignment="1">
      <alignment horizontal="centerContinuous" vertical="center"/>
    </xf>
    <xf numFmtId="0" fontId="71" fillId="0" borderId="0" xfId="0" applyFont="1" applyAlignment="1">
      <alignment horizontal="centerContinuous" vertical="center"/>
    </xf>
    <xf numFmtId="0" fontId="73" fillId="0" borderId="0" xfId="43" applyFont="1" applyAlignment="1">
      <alignment horizontal="left" vertical="center" wrapText="1"/>
    </xf>
    <xf numFmtId="0" fontId="71" fillId="39" borderId="0" xfId="0" applyFont="1" applyFill="1" applyAlignment="1">
      <alignment vertical="center"/>
    </xf>
    <xf numFmtId="0" fontId="72" fillId="39" borderId="0" xfId="0" applyFont="1" applyFill="1" applyAlignment="1">
      <alignment horizontal="centerContinuous" vertical="center"/>
    </xf>
    <xf numFmtId="0" fontId="71" fillId="39" borderId="0" xfId="0" applyFont="1" applyFill="1" applyAlignment="1">
      <alignment horizontal="centerContinuous" vertical="center"/>
    </xf>
    <xf numFmtId="0" fontId="58" fillId="0" borderId="70" xfId="43" applyFont="1" applyBorder="1" applyAlignment="1">
      <alignment horizontal="center" textRotation="90"/>
    </xf>
    <xf numFmtId="0" fontId="58" fillId="0" borderId="104" xfId="43" applyFont="1" applyBorder="1" applyAlignment="1">
      <alignment horizontal="center" textRotation="90"/>
    </xf>
    <xf numFmtId="0" fontId="58" fillId="0" borderId="88" xfId="43" applyFont="1" applyBorder="1" applyAlignment="1">
      <alignment horizontal="center" textRotation="90"/>
    </xf>
    <xf numFmtId="0" fontId="58" fillId="0" borderId="113" xfId="43" applyFont="1" applyBorder="1" applyAlignment="1">
      <alignment horizontal="center" textRotation="90"/>
    </xf>
    <xf numFmtId="0" fontId="58" fillId="0" borderId="87" xfId="43" applyFont="1" applyBorder="1" applyAlignment="1">
      <alignment horizontal="center" textRotation="90"/>
    </xf>
    <xf numFmtId="0" fontId="58" fillId="0" borderId="76" xfId="43" applyFont="1" applyBorder="1" applyAlignment="1">
      <alignment horizontal="center" textRotation="90"/>
    </xf>
    <xf numFmtId="0" fontId="58" fillId="0" borderId="119" xfId="43" applyFont="1" applyBorder="1" applyAlignment="1">
      <alignment horizontal="center" textRotation="90"/>
    </xf>
    <xf numFmtId="0" fontId="60" fillId="0" borderId="27" xfId="0" applyFont="1" applyFill="1" applyBorder="1" applyAlignment="1">
      <alignment horizontal="left" vertical="center" wrapText="1"/>
    </xf>
    <xf numFmtId="0" fontId="74" fillId="0" borderId="47" xfId="0" applyFont="1" applyFill="1" applyBorder="1" applyAlignment="1">
      <alignment horizontal="left" vertical="center"/>
    </xf>
    <xf numFmtId="0" fontId="75" fillId="33" borderId="0" xfId="0" applyNumberFormat="1" applyFont="1" applyFill="1" applyBorder="1" applyAlignment="1" applyProtection="1">
      <alignment vertical="center"/>
    </xf>
    <xf numFmtId="0" fontId="60" fillId="0" borderId="27" xfId="0" applyFont="1" applyFill="1" applyBorder="1" applyAlignment="1">
      <alignment vertical="center" wrapText="1"/>
    </xf>
    <xf numFmtId="0" fontId="60" fillId="0" borderId="37" xfId="0" applyFont="1" applyFill="1" applyBorder="1" applyAlignment="1">
      <alignment horizontal="left" vertical="center" wrapText="1"/>
    </xf>
    <xf numFmtId="0" fontId="74" fillId="0" borderId="42" xfId="0" applyFont="1" applyFill="1" applyBorder="1" applyAlignment="1">
      <alignment horizontal="left" vertical="center"/>
    </xf>
    <xf numFmtId="0" fontId="76" fillId="0" borderId="0" xfId="0" applyNumberFormat="1" applyFont="1" applyFill="1" applyBorder="1" applyAlignment="1" applyProtection="1">
      <alignment vertical="center"/>
    </xf>
    <xf numFmtId="0" fontId="46" fillId="0" borderId="83" xfId="43" applyFont="1" applyBorder="1" applyAlignment="1">
      <alignment horizontal="left" vertical="center" wrapText="1"/>
    </xf>
    <xf numFmtId="174" fontId="47" fillId="0" borderId="85" xfId="43" applyNumberFormat="1" applyFont="1" applyBorder="1" applyAlignment="1">
      <alignment horizontal="right" vertical="center"/>
    </xf>
    <xf numFmtId="174" fontId="47" fillId="0" borderId="96" xfId="43" applyNumberFormat="1" applyFont="1" applyBorder="1" applyAlignment="1">
      <alignment horizontal="right" vertical="center"/>
    </xf>
    <xf numFmtId="174" fontId="46" fillId="0" borderId="47" xfId="43" applyNumberFormat="1" applyFont="1" applyBorder="1" applyAlignment="1">
      <alignment horizontal="right" vertical="center"/>
    </xf>
    <xf numFmtId="174" fontId="47" fillId="0" borderId="121" xfId="43" applyNumberFormat="1" applyFont="1" applyBorder="1" applyAlignment="1">
      <alignment horizontal="right" vertical="center"/>
    </xf>
    <xf numFmtId="174" fontId="47" fillId="0" borderId="0" xfId="43" applyNumberFormat="1" applyFont="1" applyBorder="1" applyAlignment="1">
      <alignment horizontal="right" vertical="center"/>
    </xf>
    <xf numFmtId="174" fontId="46" fillId="0" borderId="28" xfId="43" applyNumberFormat="1" applyFont="1" applyBorder="1" applyAlignment="1">
      <alignment horizontal="right" vertical="center"/>
    </xf>
    <xf numFmtId="174" fontId="46" fillId="0" borderId="122" xfId="43" applyNumberFormat="1" applyFont="1" applyBorder="1" applyAlignment="1">
      <alignment horizontal="right" vertical="center"/>
    </xf>
    <xf numFmtId="174" fontId="46" fillId="0" borderId="0" xfId="43" applyNumberFormat="1" applyFont="1" applyBorder="1" applyAlignment="1">
      <alignment horizontal="right" vertical="center"/>
    </xf>
    <xf numFmtId="174" fontId="46" fillId="0" borderId="96" xfId="43" applyNumberFormat="1" applyFont="1" applyBorder="1" applyAlignment="1">
      <alignment horizontal="right" vertical="center"/>
    </xf>
    <xf numFmtId="174" fontId="46" fillId="0" borderId="86" xfId="43" applyNumberFormat="1" applyFont="1" applyBorder="1" applyAlignment="1">
      <alignment horizontal="right" vertical="center"/>
    </xf>
    <xf numFmtId="174" fontId="47" fillId="0" borderId="70" xfId="43" applyNumberFormat="1" applyFont="1" applyBorder="1" applyAlignment="1">
      <alignment horizontal="right" vertical="center"/>
    </xf>
    <xf numFmtId="174" fontId="47" fillId="0" borderId="123" xfId="43" applyNumberFormat="1" applyFont="1" applyBorder="1" applyAlignment="1">
      <alignment horizontal="right" vertical="center"/>
    </xf>
    <xf numFmtId="174" fontId="46" fillId="0" borderId="88" xfId="43" applyNumberFormat="1" applyFont="1" applyBorder="1" applyAlignment="1">
      <alignment horizontal="right" vertical="center"/>
    </xf>
    <xf numFmtId="174" fontId="47" fillId="0" borderId="124" xfId="43" applyNumberFormat="1" applyFont="1" applyBorder="1" applyAlignment="1">
      <alignment horizontal="right" vertical="center"/>
    </xf>
    <xf numFmtId="174" fontId="47" fillId="0" borderId="87" xfId="43" applyNumberFormat="1" applyFont="1" applyBorder="1" applyAlignment="1">
      <alignment horizontal="right" vertical="center"/>
    </xf>
    <xf numFmtId="174" fontId="46" fillId="0" borderId="45" xfId="43" applyNumberFormat="1" applyFont="1" applyBorder="1" applyAlignment="1">
      <alignment horizontal="right" vertical="center"/>
    </xf>
    <xf numFmtId="174" fontId="46" fillId="0" borderId="119" xfId="43" applyNumberFormat="1" applyFont="1" applyBorder="1" applyAlignment="1">
      <alignment horizontal="right" vertical="center"/>
    </xf>
    <xf numFmtId="174" fontId="46" fillId="0" borderId="87" xfId="43" applyNumberFormat="1" applyFont="1" applyBorder="1" applyAlignment="1">
      <alignment horizontal="right" vertical="center"/>
    </xf>
    <xf numFmtId="174" fontId="46" fillId="0" borderId="123" xfId="43" applyNumberFormat="1" applyFont="1" applyBorder="1" applyAlignment="1">
      <alignment horizontal="right" vertical="center"/>
    </xf>
    <xf numFmtId="174" fontId="59" fillId="33" borderId="0" xfId="0" applyNumberFormat="1" applyFont="1" applyFill="1" applyBorder="1" applyAlignment="1" applyProtection="1">
      <alignment vertical="center"/>
    </xf>
    <xf numFmtId="174" fontId="74" fillId="0" borderId="27" xfId="0" applyNumberFormat="1" applyFont="1" applyFill="1" applyBorder="1" applyAlignment="1">
      <alignment horizontal="right" vertical="center"/>
    </xf>
    <xf numFmtId="174" fontId="74" fillId="0" borderId="49" xfId="0" applyNumberFormat="1" applyFont="1" applyFill="1" applyBorder="1" applyAlignment="1">
      <alignment horizontal="right" vertical="center"/>
    </xf>
    <xf numFmtId="174" fontId="60" fillId="0" borderId="28" xfId="0" applyNumberFormat="1" applyFont="1" applyFill="1" applyBorder="1" applyAlignment="1">
      <alignment horizontal="right" vertical="center"/>
    </xf>
    <xf numFmtId="174" fontId="60" fillId="0" borderId="27" xfId="0" applyNumberFormat="1" applyFont="1" applyFill="1" applyBorder="1" applyAlignment="1">
      <alignment horizontal="right" vertical="center"/>
    </xf>
    <xf numFmtId="174" fontId="74" fillId="0" borderId="53" xfId="0" applyNumberFormat="1" applyFont="1" applyFill="1" applyBorder="1" applyAlignment="1">
      <alignment horizontal="right" vertical="center"/>
    </xf>
    <xf numFmtId="174" fontId="74" fillId="0" borderId="37" xfId="0" applyNumberFormat="1" applyFont="1" applyFill="1" applyBorder="1" applyAlignment="1">
      <alignment horizontal="right" vertical="center"/>
    </xf>
    <xf numFmtId="174" fontId="74" fillId="0" borderId="50" xfId="0" applyNumberFormat="1" applyFont="1" applyFill="1" applyBorder="1" applyAlignment="1">
      <alignment horizontal="right" vertical="center"/>
    </xf>
    <xf numFmtId="174" fontId="60" fillId="0" borderId="45" xfId="0" applyNumberFormat="1" applyFont="1" applyFill="1" applyBorder="1" applyAlignment="1">
      <alignment horizontal="right" vertical="center"/>
    </xf>
    <xf numFmtId="174" fontId="60" fillId="0" borderId="37" xfId="0" applyNumberFormat="1" applyFont="1" applyFill="1" applyBorder="1" applyAlignment="1">
      <alignment horizontal="right" vertical="center"/>
    </xf>
    <xf numFmtId="174" fontId="74" fillId="0" borderId="54" xfId="0" applyNumberFormat="1" applyFont="1" applyFill="1" applyBorder="1" applyAlignment="1">
      <alignment horizontal="right" vertical="center"/>
    </xf>
    <xf numFmtId="174" fontId="76" fillId="0" borderId="0" xfId="0" applyNumberFormat="1" applyFont="1" applyFill="1" applyBorder="1" applyAlignment="1" applyProtection="1">
      <alignment vertical="center"/>
    </xf>
    <xf numFmtId="174" fontId="46" fillId="0" borderId="103" xfId="43" applyNumberFormat="1" applyFont="1" applyBorder="1" applyAlignment="1">
      <alignment horizontal="right" vertical="center"/>
    </xf>
    <xf numFmtId="174" fontId="47" fillId="0" borderId="136" xfId="43" applyNumberFormat="1" applyFont="1" applyBorder="1" applyAlignment="1">
      <alignment horizontal="right" vertical="center"/>
    </xf>
    <xf numFmtId="174" fontId="46" fillId="0" borderId="70" xfId="43" applyNumberFormat="1" applyFont="1" applyBorder="1" applyAlignment="1">
      <alignment horizontal="right" vertical="center"/>
    </xf>
    <xf numFmtId="174" fontId="46" fillId="0" borderId="54" xfId="43" applyNumberFormat="1" applyFont="1" applyBorder="1" applyAlignment="1">
      <alignment horizontal="right" vertical="center"/>
    </xf>
    <xf numFmtId="174" fontId="47" fillId="0" borderId="85" xfId="43" applyNumberFormat="1" applyFont="1" applyBorder="1" applyAlignment="1">
      <alignment vertical="center"/>
    </xf>
    <xf numFmtId="174" fontId="47" fillId="0" borderId="96" xfId="43" applyNumberFormat="1" applyFont="1" applyBorder="1" applyAlignment="1">
      <alignment vertical="center"/>
    </xf>
    <xf numFmtId="174" fontId="46" fillId="0" borderId="47" xfId="43" applyNumberFormat="1" applyFont="1" applyBorder="1" applyAlignment="1">
      <alignment vertical="center"/>
    </xf>
    <xf numFmtId="174" fontId="47" fillId="0" borderId="121" xfId="43" applyNumberFormat="1" applyFont="1" applyBorder="1" applyAlignment="1">
      <alignment vertical="center"/>
    </xf>
    <xf numFmtId="174" fontId="47" fillId="0" borderId="0" xfId="43" applyNumberFormat="1" applyFont="1" applyBorder="1" applyAlignment="1">
      <alignment vertical="center"/>
    </xf>
    <xf numFmtId="174" fontId="46" fillId="0" borderId="28" xfId="43" applyNumberFormat="1" applyFont="1" applyBorder="1" applyAlignment="1">
      <alignment vertical="center"/>
    </xf>
    <xf numFmtId="174" fontId="46" fillId="0" borderId="122" xfId="43" applyNumberFormat="1" applyFont="1" applyBorder="1" applyAlignment="1">
      <alignment vertical="center"/>
    </xf>
    <xf numFmtId="174" fontId="46" fillId="0" borderId="0" xfId="43" applyNumberFormat="1" applyFont="1" applyBorder="1" applyAlignment="1">
      <alignment vertical="center"/>
    </xf>
    <xf numFmtId="174" fontId="46" fillId="0" borderId="96" xfId="43" applyNumberFormat="1" applyFont="1" applyBorder="1" applyAlignment="1">
      <alignment vertical="center"/>
    </xf>
    <xf numFmtId="174" fontId="47" fillId="0" borderId="70" xfId="43" applyNumberFormat="1" applyFont="1" applyBorder="1" applyAlignment="1">
      <alignment vertical="center"/>
    </xf>
    <xf numFmtId="174" fontId="47" fillId="0" borderId="123" xfId="43" applyNumberFormat="1" applyFont="1" applyBorder="1" applyAlignment="1">
      <alignment vertical="center"/>
    </xf>
    <xf numFmtId="174" fontId="46" fillId="0" borderId="88" xfId="43" applyNumberFormat="1" applyFont="1" applyBorder="1" applyAlignment="1">
      <alignment vertical="center"/>
    </xf>
    <xf numFmtId="174" fontId="47" fillId="0" borderId="124" xfId="43" applyNumberFormat="1" applyFont="1" applyBorder="1" applyAlignment="1">
      <alignment vertical="center"/>
    </xf>
    <xf numFmtId="174" fontId="47" fillId="0" borderId="87" xfId="43" applyNumberFormat="1" applyFont="1" applyBorder="1" applyAlignment="1">
      <alignment vertical="center"/>
    </xf>
    <xf numFmtId="174" fontId="46" fillId="0" borderId="103" xfId="43" applyNumberFormat="1" applyFont="1" applyBorder="1" applyAlignment="1">
      <alignment vertical="center"/>
    </xf>
    <xf numFmtId="174" fontId="46" fillId="0" borderId="119" xfId="43" applyNumberFormat="1" applyFont="1" applyBorder="1" applyAlignment="1">
      <alignment vertical="center"/>
    </xf>
    <xf numFmtId="174" fontId="46" fillId="0" borderId="87" xfId="43" applyNumberFormat="1" applyFont="1" applyBorder="1" applyAlignment="1">
      <alignment vertical="center"/>
    </xf>
    <xf numFmtId="174" fontId="46" fillId="0" borderId="123" xfId="43" applyNumberFormat="1" applyFont="1" applyBorder="1" applyAlignment="1">
      <alignment vertical="center"/>
    </xf>
    <xf numFmtId="174" fontId="29" fillId="0" borderId="73" xfId="43" applyNumberFormat="1" applyFont="1" applyBorder="1" applyAlignment="1">
      <alignment horizontal="right" vertical="center"/>
    </xf>
    <xf numFmtId="174" fontId="29" fillId="0" borderId="76" xfId="43" applyNumberFormat="1" applyFont="1" applyBorder="1" applyAlignment="1">
      <alignment horizontal="right" vertical="center"/>
    </xf>
    <xf numFmtId="174" fontId="29" fillId="0" borderId="89" xfId="43" applyNumberFormat="1" applyFont="1" applyBorder="1" applyAlignment="1">
      <alignment horizontal="right" vertical="center"/>
    </xf>
    <xf numFmtId="174" fontId="29" fillId="0" borderId="111" xfId="43" applyNumberFormat="1" applyFont="1" applyBorder="1" applyAlignment="1">
      <alignment horizontal="right" vertical="center"/>
    </xf>
    <xf numFmtId="174" fontId="29" fillId="0" borderId="120" xfId="43" applyNumberFormat="1" applyFont="1" applyBorder="1" applyAlignment="1">
      <alignment horizontal="right" vertical="center"/>
    </xf>
    <xf numFmtId="174" fontId="40" fillId="0" borderId="20" xfId="0" applyNumberFormat="1" applyFont="1" applyFill="1" applyBorder="1" applyAlignment="1">
      <alignment horizontal="right" vertical="center"/>
    </xf>
    <xf numFmtId="174" fontId="40" fillId="0" borderId="48" xfId="0" applyNumberFormat="1" applyFont="1" applyFill="1" applyBorder="1" applyAlignment="1">
      <alignment horizontal="right" vertical="center"/>
    </xf>
    <xf numFmtId="174" fontId="40" fillId="0" borderId="24" xfId="0" applyNumberFormat="1" applyFont="1" applyFill="1" applyBorder="1" applyAlignment="1">
      <alignment horizontal="right" vertical="center"/>
    </xf>
    <xf numFmtId="174" fontId="40" fillId="0" borderId="51" xfId="0" applyNumberFormat="1" applyFont="1" applyFill="1" applyBorder="1" applyAlignment="1">
      <alignment horizontal="right" vertical="center"/>
    </xf>
    <xf numFmtId="174" fontId="29" fillId="0" borderId="73" xfId="43" applyNumberFormat="1" applyFont="1" applyBorder="1" applyAlignment="1">
      <alignment vertical="center"/>
    </xf>
    <xf numFmtId="174" fontId="29" fillId="0" borderId="76" xfId="43" applyNumberFormat="1" applyFont="1" applyBorder="1" applyAlignment="1">
      <alignment vertical="center"/>
    </xf>
    <xf numFmtId="174" fontId="29" fillId="0" borderId="89" xfId="43" applyNumberFormat="1" applyFont="1" applyBorder="1" applyAlignment="1">
      <alignment vertical="center"/>
    </xf>
    <xf numFmtId="174" fontId="29" fillId="0" borderId="111" xfId="43" applyNumberFormat="1" applyFont="1" applyBorder="1" applyAlignment="1">
      <alignment vertical="center"/>
    </xf>
    <xf numFmtId="174" fontId="29" fillId="0" borderId="120" xfId="43" applyNumberFormat="1" applyFont="1" applyBorder="1" applyAlignment="1">
      <alignment vertical="center"/>
    </xf>
    <xf numFmtId="174" fontId="29" fillId="0" borderId="104" xfId="43" applyNumberFormat="1" applyFont="1" applyBorder="1" applyAlignment="1">
      <alignment horizontal="right" vertical="center"/>
    </xf>
    <xf numFmtId="0" fontId="63" fillId="34" borderId="10" xfId="0" applyNumberFormat="1" applyFont="1" applyFill="1" applyBorder="1" applyAlignment="1" applyProtection="1">
      <alignment horizontal="left" vertical="center"/>
    </xf>
    <xf numFmtId="174" fontId="51" fillId="34" borderId="10" xfId="0" applyNumberFormat="1" applyFont="1" applyFill="1" applyBorder="1" applyAlignment="1" applyProtection="1">
      <alignment horizontal="right" vertical="center"/>
    </xf>
    <xf numFmtId="174" fontId="64" fillId="35" borderId="10" xfId="0" applyNumberFormat="1" applyFont="1" applyFill="1" applyBorder="1" applyAlignment="1" applyProtection="1">
      <alignment horizontal="right" vertical="center"/>
    </xf>
    <xf numFmtId="174" fontId="24" fillId="0" borderId="85" xfId="0" applyNumberFormat="1" applyFont="1" applyBorder="1" applyAlignment="1">
      <alignment horizontal="right" vertical="center"/>
    </xf>
    <xf numFmtId="174" fontId="24" fillId="0" borderId="96" xfId="0" applyNumberFormat="1" applyFont="1" applyBorder="1" applyAlignment="1">
      <alignment horizontal="right" vertical="center"/>
    </xf>
    <xf numFmtId="174" fontId="25" fillId="0" borderId="85" xfId="0" applyNumberFormat="1" applyFont="1" applyBorder="1" applyAlignment="1">
      <alignment horizontal="right" vertical="center"/>
    </xf>
    <xf numFmtId="174" fontId="25" fillId="0" borderId="0" xfId="0" applyNumberFormat="1" applyFont="1" applyBorder="1" applyAlignment="1">
      <alignment horizontal="right" vertical="center"/>
    </xf>
    <xf numFmtId="174" fontId="24" fillId="0" borderId="53" xfId="0" applyNumberFormat="1" applyFont="1" applyBorder="1" applyAlignment="1">
      <alignment horizontal="right" vertical="center"/>
    </xf>
    <xf numFmtId="174" fontId="25" fillId="0" borderId="86" xfId="0" applyNumberFormat="1" applyFont="1" applyBorder="1" applyAlignment="1">
      <alignment horizontal="right" vertical="center"/>
    </xf>
    <xf numFmtId="174" fontId="25" fillId="36" borderId="83" xfId="0" applyNumberFormat="1" applyFont="1" applyFill="1" applyBorder="1" applyAlignment="1">
      <alignment horizontal="right" vertical="center"/>
    </xf>
    <xf numFmtId="174" fontId="25" fillId="36" borderId="109" xfId="0" applyNumberFormat="1" applyFont="1" applyFill="1" applyBorder="1" applyAlignment="1">
      <alignment horizontal="right" vertical="center"/>
    </xf>
    <xf numFmtId="174" fontId="25" fillId="36" borderId="93" xfId="0" applyNumberFormat="1" applyFont="1" applyFill="1" applyBorder="1" applyAlignment="1">
      <alignment horizontal="right" vertical="center"/>
    </xf>
    <xf numFmtId="174" fontId="25" fillId="36" borderId="138" xfId="0" applyNumberFormat="1" applyFont="1" applyFill="1" applyBorder="1" applyAlignment="1">
      <alignment horizontal="right" vertical="center"/>
    </xf>
    <xf numFmtId="174" fontId="24" fillId="0" borderId="83" xfId="0" applyNumberFormat="1" applyFont="1" applyBorder="1" applyAlignment="1">
      <alignment horizontal="right" vertical="center"/>
    </xf>
    <xf numFmtId="174" fontId="24" fillId="0" borderId="109" xfId="0" applyNumberFormat="1" applyFont="1" applyBorder="1" applyAlignment="1">
      <alignment horizontal="right" vertical="center"/>
    </xf>
    <xf numFmtId="174" fontId="25" fillId="0" borderId="83" xfId="0" applyNumberFormat="1" applyFont="1" applyBorder="1" applyAlignment="1">
      <alignment horizontal="right" vertical="center"/>
    </xf>
    <xf numFmtId="174" fontId="25" fillId="0" borderId="84" xfId="0" applyNumberFormat="1" applyFont="1" applyBorder="1" applyAlignment="1">
      <alignment horizontal="right" vertical="center"/>
    </xf>
    <xf numFmtId="174" fontId="24" fillId="0" borderId="93" xfId="0" applyNumberFormat="1" applyFont="1" applyBorder="1" applyAlignment="1">
      <alignment horizontal="right" vertical="center"/>
    </xf>
    <xf numFmtId="174" fontId="25" fillId="0" borderId="79" xfId="0" applyNumberFormat="1" applyFont="1" applyBorder="1" applyAlignment="1">
      <alignment horizontal="right" vertical="center"/>
    </xf>
    <xf numFmtId="174" fontId="25" fillId="36" borderId="73" xfId="0" applyNumberFormat="1" applyFont="1" applyFill="1" applyBorder="1" applyAlignment="1">
      <alignment horizontal="right" vertical="center"/>
    </xf>
    <xf numFmtId="174" fontId="25" fillId="36" borderId="104" xfId="0" applyNumberFormat="1" applyFont="1" applyFill="1" applyBorder="1" applyAlignment="1">
      <alignment horizontal="right" vertical="center"/>
    </xf>
    <xf numFmtId="174" fontId="25" fillId="36" borderId="115" xfId="0" applyNumberFormat="1" applyFont="1" applyFill="1" applyBorder="1" applyAlignment="1">
      <alignment horizontal="right" vertical="center"/>
    </xf>
    <xf numFmtId="174" fontId="25" fillId="36" borderId="76" xfId="0" applyNumberFormat="1" applyFont="1" applyFill="1" applyBorder="1" applyAlignment="1">
      <alignment horizontal="right" vertical="center"/>
    </xf>
    <xf numFmtId="174" fontId="25" fillId="0" borderId="138" xfId="0" applyNumberFormat="1" applyFont="1" applyBorder="1" applyAlignment="1">
      <alignment horizontal="right" vertical="center"/>
    </xf>
    <xf numFmtId="174" fontId="25" fillId="0" borderId="71" xfId="0" applyNumberFormat="1" applyFont="1" applyBorder="1" applyAlignment="1">
      <alignment horizontal="right" vertical="center"/>
    </xf>
    <xf numFmtId="174" fontId="25" fillId="33" borderId="73" xfId="0" applyNumberFormat="1" applyFont="1" applyFill="1" applyBorder="1" applyAlignment="1">
      <alignment horizontal="right" vertical="center"/>
    </xf>
    <xf numFmtId="174" fontId="25" fillId="33" borderId="104" xfId="0" applyNumberFormat="1" applyFont="1" applyFill="1" applyBorder="1" applyAlignment="1">
      <alignment horizontal="right" vertical="center"/>
    </xf>
    <xf numFmtId="174" fontId="25" fillId="33" borderId="115" xfId="0" applyNumberFormat="1" applyFont="1" applyFill="1" applyBorder="1" applyAlignment="1">
      <alignment horizontal="right" vertical="center"/>
    </xf>
    <xf numFmtId="174" fontId="25" fillId="33" borderId="76" xfId="0" applyNumberFormat="1" applyFont="1" applyFill="1" applyBorder="1" applyAlignment="1">
      <alignment horizontal="right" vertical="center"/>
    </xf>
    <xf numFmtId="174" fontId="56" fillId="39" borderId="17" xfId="0" applyNumberFormat="1" applyFont="1" applyFill="1" applyBorder="1" applyAlignment="1" applyProtection="1">
      <alignment horizontal="right" vertical="center"/>
    </xf>
    <xf numFmtId="174" fontId="56" fillId="39" borderId="133" xfId="0" applyNumberFormat="1" applyFont="1" applyFill="1" applyBorder="1" applyAlignment="1" applyProtection="1">
      <alignment horizontal="right" vertical="center"/>
    </xf>
    <xf numFmtId="174" fontId="45" fillId="39" borderId="14" xfId="0" applyNumberFormat="1" applyFont="1" applyFill="1" applyBorder="1" applyAlignment="1" applyProtection="1">
      <alignment horizontal="right" vertical="center"/>
    </xf>
    <xf numFmtId="174" fontId="45" fillId="39" borderId="17" xfId="0" applyNumberFormat="1" applyFont="1" applyFill="1" applyBorder="1" applyAlignment="1" applyProtection="1">
      <alignment horizontal="right" vertical="center"/>
    </xf>
    <xf numFmtId="174" fontId="56" fillId="39" borderId="129" xfId="0" applyNumberFormat="1" applyFont="1" applyFill="1" applyBorder="1" applyAlignment="1" applyProtection="1">
      <alignment horizontal="right" vertical="center"/>
    </xf>
    <xf numFmtId="174" fontId="56" fillId="39" borderId="127" xfId="0" applyNumberFormat="1" applyFont="1" applyFill="1" applyBorder="1" applyAlignment="1" applyProtection="1">
      <alignment horizontal="right" vertical="center"/>
    </xf>
    <xf numFmtId="174" fontId="56" fillId="39" borderId="134" xfId="0" applyNumberFormat="1" applyFont="1" applyFill="1" applyBorder="1" applyAlignment="1" applyProtection="1">
      <alignment horizontal="right" vertical="center"/>
    </xf>
    <xf numFmtId="174" fontId="45" fillId="39" borderId="16" xfId="0" applyNumberFormat="1" applyFont="1" applyFill="1" applyBorder="1" applyAlignment="1" applyProtection="1">
      <alignment horizontal="right" vertical="center"/>
    </xf>
    <xf numFmtId="174" fontId="45" fillId="39" borderId="127" xfId="0" applyNumberFormat="1" applyFont="1" applyFill="1" applyBorder="1" applyAlignment="1" applyProtection="1">
      <alignment horizontal="right" vertical="center"/>
    </xf>
    <xf numFmtId="174" fontId="56" fillId="39" borderId="130" xfId="0" applyNumberFormat="1" applyFont="1" applyFill="1" applyBorder="1" applyAlignment="1" applyProtection="1">
      <alignment horizontal="right" vertical="center"/>
    </xf>
    <xf numFmtId="174" fontId="56" fillId="39" borderId="18" xfId="0" applyNumberFormat="1" applyFont="1" applyFill="1" applyBorder="1" applyAlignment="1" applyProtection="1">
      <alignment horizontal="right" vertical="center"/>
    </xf>
    <xf numFmtId="174" fontId="56" fillId="39" borderId="135" xfId="0" applyNumberFormat="1" applyFont="1" applyFill="1" applyBorder="1" applyAlignment="1" applyProtection="1">
      <alignment horizontal="right" vertical="center"/>
    </xf>
    <xf numFmtId="174" fontId="45" fillId="39" borderId="15" xfId="0" applyNumberFormat="1" applyFont="1" applyFill="1" applyBorder="1" applyAlignment="1" applyProtection="1">
      <alignment horizontal="right" vertical="center"/>
    </xf>
    <xf numFmtId="174" fontId="45" fillId="39" borderId="18" xfId="0" applyNumberFormat="1" applyFont="1" applyFill="1" applyBorder="1" applyAlignment="1" applyProtection="1">
      <alignment horizontal="right" vertical="center"/>
    </xf>
    <xf numFmtId="174" fontId="56" fillId="39" borderId="131" xfId="0" applyNumberFormat="1" applyFont="1" applyFill="1" applyBorder="1" applyAlignment="1" applyProtection="1">
      <alignment horizontal="right" vertical="center"/>
    </xf>
    <xf numFmtId="174" fontId="45" fillId="39" borderId="11" xfId="0" applyNumberFormat="1" applyFont="1" applyFill="1" applyBorder="1" applyAlignment="1" applyProtection="1">
      <alignment horizontal="right" vertical="center"/>
    </xf>
    <xf numFmtId="174" fontId="45" fillId="39" borderId="132" xfId="0" applyNumberFormat="1" applyFont="1" applyFill="1" applyBorder="1" applyAlignment="1" applyProtection="1">
      <alignment horizontal="right" vertical="center"/>
    </xf>
    <xf numFmtId="174" fontId="45" fillId="39" borderId="10" xfId="0" applyNumberFormat="1" applyFont="1" applyFill="1" applyBorder="1" applyAlignment="1" applyProtection="1">
      <alignment horizontal="right" vertical="center"/>
    </xf>
    <xf numFmtId="174" fontId="45" fillId="39" borderId="128" xfId="0" applyNumberFormat="1" applyFont="1" applyFill="1" applyBorder="1" applyAlignment="1" applyProtection="1">
      <alignment horizontal="right" vertical="center"/>
    </xf>
    <xf numFmtId="174" fontId="24" fillId="0" borderId="85" xfId="1" applyNumberFormat="1" applyFont="1" applyBorder="1" applyAlignment="1">
      <alignment horizontal="right" vertical="center"/>
    </xf>
    <xf numFmtId="174" fontId="25" fillId="0" borderId="118" xfId="1" applyNumberFormat="1" applyFont="1" applyBorder="1" applyAlignment="1">
      <alignment horizontal="right" vertical="center"/>
    </xf>
    <xf numFmtId="174" fontId="24" fillId="0" borderId="83" xfId="1" applyNumberFormat="1" applyFont="1" applyBorder="1" applyAlignment="1">
      <alignment horizontal="right" vertical="center"/>
    </xf>
    <xf numFmtId="174" fontId="25" fillId="0" borderId="116" xfId="1" applyNumberFormat="1" applyFont="1" applyBorder="1" applyAlignment="1">
      <alignment horizontal="right" vertical="center"/>
    </xf>
    <xf numFmtId="0" fontId="25" fillId="36" borderId="140" xfId="1" applyNumberFormat="1" applyFont="1" applyFill="1" applyBorder="1" applyAlignment="1">
      <alignment vertical="center"/>
    </xf>
    <xf numFmtId="174" fontId="25" fillId="36" borderId="158" xfId="1" applyNumberFormat="1" applyFont="1" applyFill="1" applyBorder="1" applyAlignment="1">
      <alignment horizontal="right" vertical="center"/>
    </xf>
    <xf numFmtId="174" fontId="25" fillId="36" borderId="160" xfId="1" applyNumberFormat="1" applyFont="1" applyFill="1" applyBorder="1" applyAlignment="1">
      <alignment horizontal="right" vertical="center"/>
    </xf>
    <xf numFmtId="174" fontId="25" fillId="33" borderId="158" xfId="1" applyNumberFormat="1" applyFont="1" applyFill="1" applyBorder="1" applyAlignment="1">
      <alignment horizontal="right" vertical="center"/>
    </xf>
    <xf numFmtId="174" fontId="25" fillId="33" borderId="160" xfId="1" applyNumberFormat="1" applyFont="1" applyFill="1" applyBorder="1" applyAlignment="1">
      <alignment horizontal="right" vertical="center"/>
    </xf>
    <xf numFmtId="0" fontId="75" fillId="0" borderId="0" xfId="0" applyFont="1" applyAlignment="1">
      <alignment horizontal="left" vertical="center"/>
    </xf>
    <xf numFmtId="0" fontId="78" fillId="0" borderId="0" xfId="0" applyFont="1" applyAlignment="1">
      <alignment horizontal="left" vertical="center"/>
    </xf>
    <xf numFmtId="0" fontId="75" fillId="33" borderId="0" xfId="0" applyNumberFormat="1" applyFont="1" applyFill="1" applyBorder="1" applyAlignment="1" applyProtection="1"/>
    <xf numFmtId="167" fontId="79" fillId="0" borderId="0" xfId="0" applyNumberFormat="1" applyFont="1" applyAlignment="1">
      <alignment horizontal="left" vertical="center"/>
    </xf>
    <xf numFmtId="167" fontId="77" fillId="0" borderId="0" xfId="0" applyNumberFormat="1" applyFont="1" applyAlignment="1">
      <alignment horizontal="left" vertical="center"/>
    </xf>
    <xf numFmtId="0" fontId="47" fillId="34" borderId="154" xfId="0" applyNumberFormat="1" applyFont="1" applyFill="1" applyBorder="1" applyAlignment="1" applyProtection="1">
      <alignment horizontal="left" vertical="center"/>
    </xf>
    <xf numFmtId="174" fontId="47" fillId="34" borderId="155" xfId="0" applyNumberFormat="1" applyFont="1" applyFill="1" applyBorder="1" applyAlignment="1" applyProtection="1">
      <alignment horizontal="right" vertical="center"/>
    </xf>
    <xf numFmtId="0" fontId="47" fillId="34" borderId="141" xfId="0" applyNumberFormat="1" applyFont="1" applyFill="1" applyBorder="1" applyAlignment="1" applyProtection="1">
      <alignment horizontal="left" vertical="top"/>
    </xf>
    <xf numFmtId="174" fontId="47" fillId="34" borderId="142" xfId="0" applyNumberFormat="1" applyFont="1" applyFill="1" applyBorder="1" applyAlignment="1" applyProtection="1">
      <alignment horizontal="right"/>
    </xf>
    <xf numFmtId="0" fontId="47" fillId="34" borderId="145" xfId="0" applyNumberFormat="1" applyFont="1" applyFill="1" applyBorder="1" applyAlignment="1" applyProtection="1">
      <alignment horizontal="left" vertical="center"/>
    </xf>
    <xf numFmtId="174" fontId="47" fillId="34" borderId="146" xfId="0" applyNumberFormat="1" applyFont="1" applyFill="1" applyBorder="1" applyAlignment="1" applyProtection="1">
      <alignment horizontal="right" vertical="center"/>
    </xf>
    <xf numFmtId="0" fontId="47" fillId="34" borderId="145" xfId="0" applyNumberFormat="1" applyFont="1" applyFill="1" applyBorder="1" applyAlignment="1" applyProtection="1">
      <alignment horizontal="left" vertical="top"/>
    </xf>
    <xf numFmtId="174" fontId="47" fillId="34" borderId="146" xfId="0" applyNumberFormat="1" applyFont="1" applyFill="1" applyBorder="1" applyAlignment="1" applyProtection="1">
      <alignment horizontal="right"/>
    </xf>
    <xf numFmtId="0" fontId="47" fillId="34" borderId="149" xfId="0" applyNumberFormat="1" applyFont="1" applyFill="1" applyBorder="1" applyAlignment="1" applyProtection="1">
      <alignment horizontal="left" vertical="top"/>
    </xf>
    <xf numFmtId="174" fontId="47" fillId="34" borderId="150" xfId="0" applyNumberFormat="1" applyFont="1" applyFill="1" applyBorder="1" applyAlignment="1" applyProtection="1">
      <alignment horizontal="right"/>
    </xf>
    <xf numFmtId="0" fontId="65" fillId="0" borderId="76" xfId="0" applyFont="1" applyBorder="1" applyAlignment="1">
      <alignment horizontal="center" vertical="center" wrapText="1"/>
    </xf>
    <xf numFmtId="167" fontId="69" fillId="0" borderId="76" xfId="0" applyNumberFormat="1" applyFont="1" applyBorder="1" applyAlignment="1">
      <alignment horizontal="center" vertical="center" wrapText="1"/>
    </xf>
    <xf numFmtId="0" fontId="29" fillId="34" borderId="80" xfId="0" applyNumberFormat="1" applyFont="1" applyFill="1" applyBorder="1" applyAlignment="1" applyProtection="1">
      <alignment horizontal="center" vertical="center" wrapText="1"/>
    </xf>
    <xf numFmtId="167" fontId="69" fillId="0" borderId="80" xfId="0" applyNumberFormat="1" applyFont="1" applyBorder="1" applyAlignment="1">
      <alignment horizontal="center" vertical="center" wrapText="1"/>
    </xf>
    <xf numFmtId="175" fontId="47" fillId="34" borderId="143" xfId="0" applyNumberFormat="1" applyFont="1" applyFill="1" applyBorder="1" applyAlignment="1" applyProtection="1">
      <alignment horizontal="right"/>
    </xf>
    <xf numFmtId="175" fontId="77" fillId="0" borderId="144" xfId="0" applyNumberFormat="1" applyFont="1" applyBorder="1" applyAlignment="1">
      <alignment horizontal="right" vertical="center"/>
    </xf>
    <xf numFmtId="175" fontId="47" fillId="34" borderId="147" xfId="0" applyNumberFormat="1" applyFont="1" applyFill="1" applyBorder="1" applyAlignment="1" applyProtection="1">
      <alignment horizontal="right"/>
    </xf>
    <xf numFmtId="175" fontId="77" fillId="0" borderId="148" xfId="0" applyNumberFormat="1" applyFont="1" applyBorder="1" applyAlignment="1">
      <alignment horizontal="right" vertical="center"/>
    </xf>
    <xf numFmtId="175" fontId="47" fillId="34" borderId="151" xfId="0" applyNumberFormat="1" applyFont="1" applyFill="1" applyBorder="1" applyAlignment="1" applyProtection="1">
      <alignment horizontal="right"/>
    </xf>
    <xf numFmtId="175" fontId="77" fillId="0" borderId="152" xfId="0" applyNumberFormat="1" applyFont="1" applyBorder="1" applyAlignment="1">
      <alignment horizontal="right" vertical="center"/>
    </xf>
    <xf numFmtId="175" fontId="47" fillId="34" borderId="146" xfId="0" applyNumberFormat="1" applyFont="1" applyFill="1" applyBorder="1" applyAlignment="1" applyProtection="1">
      <alignment horizontal="right"/>
    </xf>
    <xf numFmtId="175" fontId="77" fillId="0" borderId="153" xfId="0" applyNumberFormat="1" applyFont="1" applyBorder="1" applyAlignment="1">
      <alignment horizontal="right" vertical="center"/>
    </xf>
    <xf numFmtId="176" fontId="47" fillId="34" borderId="156" xfId="45" applyNumberFormat="1" applyFont="1" applyFill="1" applyBorder="1" applyAlignment="1" applyProtection="1">
      <alignment horizontal="right" vertical="center"/>
    </xf>
    <xf numFmtId="176" fontId="47" fillId="34" borderId="157" xfId="45" applyNumberFormat="1" applyFont="1" applyFill="1" applyBorder="1" applyAlignment="1" applyProtection="1">
      <alignment horizontal="right" vertical="center"/>
    </xf>
    <xf numFmtId="176" fontId="41" fillId="0" borderId="43" xfId="1" applyNumberFormat="1" applyFont="1" applyFill="1" applyBorder="1" applyAlignment="1">
      <alignment horizontal="right" vertical="center"/>
    </xf>
    <xf numFmtId="176" fontId="41" fillId="0" borderId="44" xfId="1" applyNumberFormat="1" applyFont="1" applyFill="1" applyBorder="1" applyAlignment="1">
      <alignment horizontal="right" vertical="center"/>
    </xf>
    <xf numFmtId="176" fontId="40" fillId="0" borderId="46" xfId="1" applyNumberFormat="1" applyFont="1" applyFill="1" applyBorder="1" applyAlignment="1">
      <alignment horizontal="right" vertical="center"/>
    </xf>
    <xf numFmtId="0" fontId="50" fillId="0" borderId="0" xfId="0" applyFont="1" applyBorder="1" applyAlignment="1">
      <alignment horizontal="center" vertical="center" wrapText="1"/>
    </xf>
    <xf numFmtId="0" fontId="29" fillId="0" borderId="24" xfId="43" applyFont="1" applyBorder="1" applyAlignment="1">
      <alignment horizontal="center" vertical="center"/>
    </xf>
    <xf numFmtId="0" fontId="30" fillId="0" borderId="29" xfId="43" applyFont="1" applyBorder="1" applyAlignment="1">
      <alignment vertical="center"/>
    </xf>
    <xf numFmtId="165" fontId="30" fillId="0" borderId="30" xfId="1" applyNumberFormat="1" applyFont="1" applyBorder="1" applyAlignment="1">
      <alignment vertical="center"/>
    </xf>
    <xf numFmtId="165" fontId="30" fillId="0" borderId="31" xfId="1" applyNumberFormat="1" applyFont="1" applyBorder="1" applyAlignment="1">
      <alignment vertical="center"/>
    </xf>
    <xf numFmtId="165" fontId="30" fillId="0" borderId="29" xfId="1" applyNumberFormat="1" applyFont="1" applyBorder="1" applyAlignment="1">
      <alignment vertical="center"/>
    </xf>
    <xf numFmtId="165" fontId="30" fillId="0" borderId="32" xfId="1" applyNumberFormat="1" applyFont="1" applyBorder="1" applyAlignment="1">
      <alignment vertical="center"/>
    </xf>
    <xf numFmtId="0" fontId="30" fillId="0" borderId="33" xfId="43" applyFont="1" applyBorder="1" applyAlignment="1">
      <alignment vertical="center"/>
    </xf>
    <xf numFmtId="165" fontId="30" fillId="0" borderId="34" xfId="1" applyNumberFormat="1" applyFont="1" applyBorder="1" applyAlignment="1">
      <alignment vertical="center"/>
    </xf>
    <xf numFmtId="165" fontId="30" fillId="0" borderId="35" xfId="1" applyNumberFormat="1" applyFont="1" applyBorder="1" applyAlignment="1">
      <alignment vertical="center"/>
    </xf>
    <xf numFmtId="165" fontId="30" fillId="0" borderId="33" xfId="1" applyNumberFormat="1" applyFont="1" applyBorder="1" applyAlignment="1">
      <alignment vertical="center"/>
    </xf>
    <xf numFmtId="165" fontId="30" fillId="0" borderId="36" xfId="1" applyNumberFormat="1" applyFont="1" applyBorder="1" applyAlignment="1">
      <alignment vertical="center"/>
    </xf>
    <xf numFmtId="0" fontId="29" fillId="0" borderId="38" xfId="43" applyFont="1" applyBorder="1" applyAlignment="1">
      <alignment vertical="center"/>
    </xf>
    <xf numFmtId="165" fontId="29" fillId="0" borderId="39" xfId="1" applyNumberFormat="1" applyFont="1" applyBorder="1" applyAlignment="1">
      <alignment vertical="center"/>
    </xf>
    <xf numFmtId="165" fontId="29" fillId="0" borderId="40" xfId="1" applyNumberFormat="1" applyFont="1" applyBorder="1" applyAlignment="1">
      <alignment vertical="center"/>
    </xf>
    <xf numFmtId="165" fontId="29" fillId="0" borderId="38" xfId="1" applyNumberFormat="1" applyFont="1" applyBorder="1" applyAlignment="1">
      <alignment vertical="center"/>
    </xf>
    <xf numFmtId="165" fontId="29" fillId="0" borderId="41" xfId="1" applyNumberFormat="1" applyFont="1" applyBorder="1" applyAlignment="1">
      <alignment vertical="center"/>
    </xf>
    <xf numFmtId="176" fontId="30" fillId="0" borderId="30" xfId="43" applyNumberFormat="1" applyFont="1" applyBorder="1" applyAlignment="1">
      <alignment vertical="center"/>
    </xf>
    <xf numFmtId="176" fontId="30" fillId="0" borderId="31" xfId="43" applyNumberFormat="1" applyFont="1" applyBorder="1" applyAlignment="1">
      <alignment vertical="center"/>
    </xf>
    <xf numFmtId="176" fontId="30" fillId="0" borderId="29" xfId="43" applyNumberFormat="1" applyFont="1" applyBorder="1" applyAlignment="1">
      <alignment vertical="center"/>
    </xf>
    <xf numFmtId="176" fontId="30" fillId="0" borderId="32" xfId="43" applyNumberFormat="1" applyFont="1" applyBorder="1" applyAlignment="1">
      <alignment vertical="center"/>
    </xf>
    <xf numFmtId="176" fontId="30" fillId="0" borderId="34" xfId="43" applyNumberFormat="1" applyFont="1" applyBorder="1" applyAlignment="1">
      <alignment vertical="center"/>
    </xf>
    <xf numFmtId="176" fontId="30" fillId="0" borderId="35" xfId="43" applyNumberFormat="1" applyFont="1" applyBorder="1" applyAlignment="1">
      <alignment vertical="center"/>
    </xf>
    <xf numFmtId="176" fontId="30" fillId="0" borderId="33" xfId="43" applyNumberFormat="1" applyFont="1" applyBorder="1" applyAlignment="1">
      <alignment vertical="center"/>
    </xf>
    <xf numFmtId="176" fontId="30" fillId="0" borderId="36" xfId="43" applyNumberFormat="1" applyFont="1" applyBorder="1" applyAlignment="1">
      <alignment vertical="center"/>
    </xf>
    <xf numFmtId="165" fontId="30" fillId="0" borderId="34" xfId="1" applyNumberFormat="1" applyFont="1" applyFill="1" applyBorder="1" applyAlignment="1">
      <alignment vertical="center"/>
    </xf>
    <xf numFmtId="165" fontId="30" fillId="0" borderId="35" xfId="1" applyNumberFormat="1" applyFont="1" applyFill="1" applyBorder="1" applyAlignment="1">
      <alignment vertical="center"/>
    </xf>
    <xf numFmtId="165" fontId="30" fillId="0" borderId="33" xfId="1" applyNumberFormat="1" applyFont="1" applyFill="1" applyBorder="1" applyAlignment="1">
      <alignment vertical="center"/>
    </xf>
    <xf numFmtId="165" fontId="30" fillId="0" borderId="36" xfId="1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41" fillId="0" borderId="68" xfId="0" applyFont="1" applyFill="1" applyBorder="1" applyAlignment="1">
      <alignment horizontal="left" vertical="center"/>
    </xf>
    <xf numFmtId="0" fontId="41" fillId="0" borderId="66" xfId="0" applyFont="1" applyFill="1" applyBorder="1" applyAlignment="1">
      <alignment horizontal="left" vertical="center"/>
    </xf>
    <xf numFmtId="0" fontId="41" fillId="0" borderId="72" xfId="0" applyFont="1" applyFill="1" applyBorder="1" applyAlignment="1">
      <alignment horizontal="left" vertical="center"/>
    </xf>
    <xf numFmtId="0" fontId="80" fillId="0" borderId="0" xfId="0" applyFont="1" applyAlignment="1">
      <alignment vertical="center"/>
    </xf>
    <xf numFmtId="0" fontId="23" fillId="38" borderId="0" xfId="0" applyFont="1" applyFill="1" applyAlignment="1">
      <alignment vertical="center"/>
    </xf>
    <xf numFmtId="1" fontId="23" fillId="38" borderId="0" xfId="0" applyNumberFormat="1" applyFont="1" applyFill="1" applyAlignment="1">
      <alignment vertical="center"/>
    </xf>
    <xf numFmtId="0" fontId="41" fillId="0" borderId="0" xfId="0" applyFont="1" applyAlignment="1">
      <alignment vertical="center"/>
    </xf>
    <xf numFmtId="0" fontId="29" fillId="38" borderId="24" xfId="43" applyFont="1" applyFill="1" applyBorder="1" applyAlignment="1">
      <alignment horizontal="center" vertical="center"/>
    </xf>
    <xf numFmtId="0" fontId="29" fillId="0" borderId="24" xfId="43" applyFont="1" applyFill="1" applyBorder="1" applyAlignment="1">
      <alignment horizontal="center" vertical="center"/>
    </xf>
    <xf numFmtId="0" fontId="0" fillId="37" borderId="0" xfId="0" applyFont="1" applyFill="1" applyBorder="1" applyAlignment="1">
      <alignment horizontal="left" vertical="center"/>
    </xf>
    <xf numFmtId="0" fontId="0" fillId="0" borderId="0" xfId="0" applyAlignment="1">
      <alignment horizontal="right" vertical="center"/>
    </xf>
    <xf numFmtId="0" fontId="25" fillId="0" borderId="114" xfId="0" applyFont="1" applyFill="1" applyBorder="1" applyAlignment="1">
      <alignment horizontal="center" vertical="center"/>
    </xf>
    <xf numFmtId="0" fontId="25" fillId="0" borderId="137" xfId="0" applyFont="1" applyFill="1" applyBorder="1" applyAlignment="1">
      <alignment horizontal="center" vertical="center"/>
    </xf>
    <xf numFmtId="0" fontId="25" fillId="0" borderId="111" xfId="0" applyFont="1" applyFill="1" applyBorder="1" applyAlignment="1">
      <alignment horizontal="center" vertical="center"/>
    </xf>
    <xf numFmtId="0" fontId="25" fillId="0" borderId="115" xfId="0" applyFont="1" applyFill="1" applyBorder="1" applyAlignment="1">
      <alignment horizontal="center" vertical="center"/>
    </xf>
    <xf numFmtId="165" fontId="25" fillId="0" borderId="73" xfId="1" applyNumberFormat="1" applyFont="1" applyFill="1" applyBorder="1" applyAlignment="1">
      <alignment horizontal="right" vertical="center"/>
    </xf>
    <xf numFmtId="165" fontId="25" fillId="0" borderId="104" xfId="1" applyNumberFormat="1" applyFont="1" applyFill="1" applyBorder="1" applyAlignment="1">
      <alignment horizontal="right" vertical="center"/>
    </xf>
    <xf numFmtId="165" fontId="25" fillId="0" borderId="105" xfId="1" applyNumberFormat="1" applyFont="1" applyFill="1" applyBorder="1" applyAlignment="1">
      <alignment horizontal="right" vertical="center"/>
    </xf>
    <xf numFmtId="165" fontId="25" fillId="0" borderId="106" xfId="1" applyNumberFormat="1" applyFont="1" applyFill="1" applyBorder="1" applyAlignment="1">
      <alignment horizontal="right" vertical="center"/>
    </xf>
    <xf numFmtId="172" fontId="25" fillId="0" borderId="106" xfId="0" applyNumberFormat="1" applyFont="1" applyFill="1" applyBorder="1" applyAlignment="1">
      <alignment horizontal="right" vertical="center"/>
    </xf>
    <xf numFmtId="165" fontId="25" fillId="0" borderId="98" xfId="1" applyNumberFormat="1" applyFont="1" applyFill="1" applyBorder="1" applyAlignment="1">
      <alignment horizontal="right" vertical="center"/>
    </xf>
    <xf numFmtId="172" fontId="25" fillId="0" borderId="98" xfId="0" applyNumberFormat="1" applyFont="1" applyFill="1" applyBorder="1" applyAlignment="1">
      <alignment horizontal="right" vertical="center"/>
    </xf>
    <xf numFmtId="165" fontId="25" fillId="0" borderId="101" xfId="1" applyNumberFormat="1" applyFont="1" applyFill="1" applyBorder="1" applyAlignment="1">
      <alignment horizontal="right" vertical="center"/>
    </xf>
    <xf numFmtId="172" fontId="25" fillId="0" borderId="101" xfId="0" applyNumberFormat="1" applyFont="1" applyFill="1" applyBorder="1" applyAlignment="1">
      <alignment horizontal="right" vertical="center"/>
    </xf>
    <xf numFmtId="0" fontId="0" fillId="0" borderId="84" xfId="0" applyBorder="1" applyAlignment="1">
      <alignment vertical="center"/>
    </xf>
    <xf numFmtId="170" fontId="23" fillId="0" borderId="80" xfId="0" applyNumberFormat="1" applyFont="1" applyFill="1" applyBorder="1" applyAlignment="1">
      <alignment horizontal="left" vertical="center"/>
    </xf>
    <xf numFmtId="173" fontId="23" fillId="0" borderId="83" xfId="0" applyNumberFormat="1" applyFont="1" applyFill="1" applyBorder="1" applyAlignment="1">
      <alignment horizontal="right" vertical="center"/>
    </xf>
    <xf numFmtId="176" fontId="23" fillId="0" borderId="75" xfId="0" applyNumberFormat="1" applyFont="1" applyFill="1" applyBorder="1" applyAlignment="1">
      <alignment horizontal="right" vertical="center"/>
    </xf>
    <xf numFmtId="173" fontId="23" fillId="0" borderId="84" xfId="0" applyNumberFormat="1" applyFont="1" applyFill="1" applyBorder="1" applyAlignment="1">
      <alignment horizontal="right" vertical="center"/>
    </xf>
    <xf numFmtId="173" fontId="23" fillId="0" borderId="79" xfId="0" applyNumberFormat="1" applyFont="1" applyFill="1" applyBorder="1" applyAlignment="1">
      <alignment horizontal="right" vertical="center"/>
    </xf>
    <xf numFmtId="170" fontId="23" fillId="0" borderId="71" xfId="0" applyNumberFormat="1" applyFont="1" applyFill="1" applyBorder="1" applyAlignment="1">
      <alignment horizontal="left" vertical="center"/>
    </xf>
    <xf numFmtId="173" fontId="23" fillId="0" borderId="85" xfId="0" applyNumberFormat="1" applyFont="1" applyFill="1" applyBorder="1" applyAlignment="1">
      <alignment horizontal="right" vertical="center"/>
    </xf>
    <xf numFmtId="176" fontId="23" fillId="0" borderId="49" xfId="0" applyNumberFormat="1" applyFont="1" applyFill="1" applyBorder="1" applyAlignment="1">
      <alignment horizontal="right" vertical="center"/>
    </xf>
    <xf numFmtId="173" fontId="23" fillId="0" borderId="0" xfId="0" applyNumberFormat="1" applyFont="1" applyFill="1" applyBorder="1" applyAlignment="1">
      <alignment horizontal="right" vertical="center"/>
    </xf>
    <xf numFmtId="173" fontId="23" fillId="0" borderId="86" xfId="0" applyNumberFormat="1" applyFont="1" applyFill="1" applyBorder="1" applyAlignment="1">
      <alignment horizontal="right" vertical="center"/>
    </xf>
    <xf numFmtId="0" fontId="21" fillId="0" borderId="161" xfId="0" applyFont="1" applyFill="1" applyBorder="1" applyAlignment="1">
      <alignment horizontal="left" vertical="center"/>
    </xf>
    <xf numFmtId="173" fontId="21" fillId="0" borderId="162" xfId="0" applyNumberFormat="1" applyFont="1" applyFill="1" applyBorder="1" applyAlignment="1">
      <alignment horizontal="right" vertical="center"/>
    </xf>
    <xf numFmtId="176" fontId="21" fillId="0" borderId="163" xfId="0" applyNumberFormat="1" applyFont="1" applyFill="1" applyBorder="1" applyAlignment="1">
      <alignment horizontal="right" vertical="center"/>
    </xf>
    <xf numFmtId="173" fontId="21" fillId="0" borderId="164" xfId="0" applyNumberFormat="1" applyFont="1" applyFill="1" applyBorder="1" applyAlignment="1">
      <alignment horizontal="right" vertical="center"/>
    </xf>
    <xf numFmtId="173" fontId="21" fillId="0" borderId="165" xfId="0" applyNumberFormat="1" applyFont="1" applyFill="1" applyBorder="1" applyAlignment="1">
      <alignment horizontal="right" vertical="center"/>
    </xf>
    <xf numFmtId="173" fontId="21" fillId="0" borderId="73" xfId="0" applyNumberFormat="1" applyFont="1" applyFill="1" applyBorder="1" applyAlignment="1">
      <alignment horizontal="right" vertical="center"/>
    </xf>
    <xf numFmtId="176" fontId="21" fillId="0" borderId="48" xfId="0" applyNumberFormat="1" applyFont="1" applyFill="1" applyBorder="1" applyAlignment="1">
      <alignment horizontal="right" vertical="center"/>
    </xf>
    <xf numFmtId="173" fontId="21" fillId="0" borderId="111" xfId="0" applyNumberFormat="1" applyFont="1" applyFill="1" applyBorder="1" applyAlignment="1">
      <alignment horizontal="right" vertical="center"/>
    </xf>
    <xf numFmtId="173" fontId="21" fillId="0" borderId="137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vertical="center"/>
    </xf>
    <xf numFmtId="1" fontId="27" fillId="0" borderId="0" xfId="0" applyNumberFormat="1" applyFont="1" applyAlignment="1">
      <alignment vertical="center"/>
    </xf>
    <xf numFmtId="1" fontId="27" fillId="0" borderId="0" xfId="1" applyNumberFormat="1" applyFont="1" applyAlignment="1">
      <alignment vertical="center"/>
    </xf>
    <xf numFmtId="165" fontId="0" fillId="0" borderId="0" xfId="0" applyNumberFormat="1" applyAlignment="1">
      <alignment vertical="center"/>
    </xf>
    <xf numFmtId="0" fontId="18" fillId="0" borderId="0" xfId="2" applyFont="1" applyAlignment="1">
      <alignment vertical="center"/>
    </xf>
    <xf numFmtId="0" fontId="1" fillId="0" borderId="0" xfId="44" applyAlignment="1">
      <alignment vertical="center"/>
    </xf>
    <xf numFmtId="0" fontId="3" fillId="0" borderId="1" xfId="3" applyAlignment="1">
      <alignment vertical="center"/>
    </xf>
    <xf numFmtId="0" fontId="5" fillId="0" borderId="0" xfId="6" applyAlignment="1">
      <alignment vertical="center"/>
    </xf>
    <xf numFmtId="0" fontId="61" fillId="0" borderId="0" xfId="44" applyFont="1" applyAlignment="1">
      <alignment vertical="center"/>
    </xf>
    <xf numFmtId="0" fontId="1" fillId="0" borderId="0" xfId="44" applyFont="1" applyAlignment="1">
      <alignment vertical="center"/>
    </xf>
    <xf numFmtId="0" fontId="0" fillId="0" borderId="0" xfId="44" applyFont="1" applyAlignment="1">
      <alignment vertical="center"/>
    </xf>
    <xf numFmtId="0" fontId="0" fillId="39" borderId="0" xfId="44" applyFont="1" applyFill="1" applyAlignment="1">
      <alignment vertical="center"/>
    </xf>
    <xf numFmtId="0" fontId="1" fillId="39" borderId="0" xfId="44" applyFill="1" applyAlignment="1">
      <alignment vertical="center"/>
    </xf>
    <xf numFmtId="0" fontId="47" fillId="34" borderId="138" xfId="0" applyNumberFormat="1" applyFont="1" applyFill="1" applyBorder="1" applyAlignment="1" applyProtection="1">
      <alignment vertical="top"/>
    </xf>
    <xf numFmtId="0" fontId="47" fillId="34" borderId="71" xfId="0" applyNumberFormat="1" applyFont="1" applyFill="1" applyBorder="1" applyAlignment="1" applyProtection="1">
      <alignment vertical="top"/>
    </xf>
    <xf numFmtId="0" fontId="47" fillId="34" borderId="103" xfId="0" applyNumberFormat="1" applyFont="1" applyFill="1" applyBorder="1" applyAlignment="1" applyProtection="1">
      <alignment vertical="top"/>
    </xf>
    <xf numFmtId="0" fontId="47" fillId="34" borderId="166" xfId="0" applyNumberFormat="1" applyFont="1" applyFill="1" applyBorder="1" applyAlignment="1" applyProtection="1">
      <alignment horizontal="left" vertical="top"/>
    </xf>
    <xf numFmtId="175" fontId="47" fillId="34" borderId="15" xfId="0" applyNumberFormat="1" applyFont="1" applyFill="1" applyBorder="1" applyAlignment="1" applyProtection="1">
      <alignment horizontal="right"/>
    </xf>
    <xf numFmtId="174" fontId="47" fillId="34" borderId="15" xfId="0" applyNumberFormat="1" applyFont="1" applyFill="1" applyBorder="1" applyAlignment="1" applyProtection="1">
      <alignment horizontal="right"/>
    </xf>
    <xf numFmtId="175" fontId="47" fillId="34" borderId="18" xfId="0" applyNumberFormat="1" applyFont="1" applyFill="1" applyBorder="1" applyAlignment="1" applyProtection="1">
      <alignment horizontal="right"/>
    </xf>
    <xf numFmtId="175" fontId="77" fillId="0" borderId="103" xfId="0" applyNumberFormat="1" applyFont="1" applyBorder="1" applyAlignment="1">
      <alignment horizontal="right" vertical="center"/>
    </xf>
    <xf numFmtId="177" fontId="29" fillId="0" borderId="39" xfId="43" applyNumberFormat="1" applyFont="1" applyBorder="1" applyAlignment="1">
      <alignment vertical="center"/>
    </xf>
    <xf numFmtId="177" fontId="29" fillId="0" borderId="40" xfId="43" applyNumberFormat="1" applyFont="1" applyBorder="1" applyAlignment="1">
      <alignment vertical="center"/>
    </xf>
    <xf numFmtId="177" fontId="29" fillId="0" borderId="38" xfId="43" applyNumberFormat="1" applyFont="1" applyBorder="1" applyAlignment="1">
      <alignment vertical="center"/>
    </xf>
    <xf numFmtId="177" fontId="29" fillId="0" borderId="41" xfId="43" applyNumberFormat="1" applyFont="1" applyBorder="1" applyAlignment="1">
      <alignment vertical="center"/>
    </xf>
    <xf numFmtId="3" fontId="24" fillId="0" borderId="85" xfId="1" applyNumberFormat="1" applyFont="1" applyBorder="1" applyAlignment="1">
      <alignment horizontal="right" vertical="center" wrapText="1"/>
    </xf>
    <xf numFmtId="3" fontId="25" fillId="0" borderId="118" xfId="1" applyNumberFormat="1" applyFont="1" applyBorder="1" applyAlignment="1">
      <alignment horizontal="right" vertical="center" wrapText="1"/>
    </xf>
    <xf numFmtId="3" fontId="25" fillId="33" borderId="158" xfId="1" applyNumberFormat="1" applyFont="1" applyFill="1" applyBorder="1" applyAlignment="1">
      <alignment horizontal="right" vertical="center" wrapText="1"/>
    </xf>
    <xf numFmtId="3" fontId="25" fillId="33" borderId="160" xfId="1" applyNumberFormat="1" applyFont="1" applyFill="1" applyBorder="1" applyAlignment="1">
      <alignment horizontal="right" vertical="center" wrapText="1"/>
    </xf>
    <xf numFmtId="0" fontId="47" fillId="34" borderId="167" xfId="0" applyNumberFormat="1" applyFont="1" applyFill="1" applyBorder="1" applyAlignment="1" applyProtection="1">
      <alignment horizontal="left" vertical="center"/>
    </xf>
    <xf numFmtId="174" fontId="47" fillId="34" borderId="168" xfId="0" applyNumberFormat="1" applyFont="1" applyFill="1" applyBorder="1" applyAlignment="1" applyProtection="1">
      <alignment horizontal="right" vertical="center"/>
    </xf>
    <xf numFmtId="176" fontId="47" fillId="34" borderId="169" xfId="45" applyNumberFormat="1" applyFont="1" applyFill="1" applyBorder="1" applyAlignment="1" applyProtection="1">
      <alignment horizontal="right" vertical="center"/>
    </xf>
    <xf numFmtId="175" fontId="47" fillId="34" borderId="142" xfId="0" applyNumberFormat="1" applyFont="1" applyFill="1" applyBorder="1" applyAlignment="1" applyProtection="1">
      <alignment horizontal="right"/>
    </xf>
    <xf numFmtId="0" fontId="47" fillId="34" borderId="167" xfId="0" applyNumberFormat="1" applyFont="1" applyFill="1" applyBorder="1" applyAlignment="1" applyProtection="1">
      <alignment horizontal="left" vertical="top"/>
    </xf>
    <xf numFmtId="175" fontId="47" fillId="34" borderId="168" xfId="0" applyNumberFormat="1" applyFont="1" applyFill="1" applyBorder="1" applyAlignment="1" applyProtection="1">
      <alignment horizontal="right"/>
    </xf>
    <xf numFmtId="174" fontId="47" fillId="34" borderId="168" xfId="0" applyNumberFormat="1" applyFont="1" applyFill="1" applyBorder="1" applyAlignment="1" applyProtection="1">
      <alignment horizontal="right"/>
    </xf>
    <xf numFmtId="175" fontId="47" fillId="34" borderId="170" xfId="0" applyNumberFormat="1" applyFont="1" applyFill="1" applyBorder="1" applyAlignment="1" applyProtection="1">
      <alignment horizontal="right"/>
    </xf>
    <xf numFmtId="0" fontId="47" fillId="34" borderId="171" xfId="0" applyNumberFormat="1" applyFont="1" applyFill="1" applyBorder="1" applyAlignment="1" applyProtection="1">
      <alignment horizontal="left" vertical="top"/>
    </xf>
    <xf numFmtId="175" fontId="47" fillId="34" borderId="172" xfId="0" applyNumberFormat="1" applyFont="1" applyFill="1" applyBorder="1" applyAlignment="1" applyProtection="1">
      <alignment horizontal="right"/>
    </xf>
    <xf numFmtId="174" fontId="47" fillId="34" borderId="172" xfId="0" applyNumberFormat="1" applyFont="1" applyFill="1" applyBorder="1" applyAlignment="1" applyProtection="1">
      <alignment horizontal="right"/>
    </xf>
    <xf numFmtId="175" fontId="47" fillId="34" borderId="173" xfId="0" applyNumberFormat="1" applyFont="1" applyFill="1" applyBorder="1" applyAlignment="1" applyProtection="1">
      <alignment horizontal="right"/>
    </xf>
    <xf numFmtId="175" fontId="77" fillId="0" borderId="174" xfId="0" applyNumberFormat="1" applyFont="1" applyBorder="1" applyAlignment="1">
      <alignment horizontal="right" vertical="center"/>
    </xf>
    <xf numFmtId="0" fontId="47" fillId="34" borderId="154" xfId="0" applyNumberFormat="1" applyFont="1" applyFill="1" applyBorder="1" applyAlignment="1" applyProtection="1">
      <alignment horizontal="left" vertical="top"/>
    </xf>
    <xf numFmtId="175" fontId="47" fillId="34" borderId="155" xfId="0" applyNumberFormat="1" applyFont="1" applyFill="1" applyBorder="1" applyAlignment="1" applyProtection="1">
      <alignment horizontal="right"/>
    </xf>
    <xf numFmtId="174" fontId="47" fillId="34" borderId="155" xfId="0" applyNumberFormat="1" applyFont="1" applyFill="1" applyBorder="1" applyAlignment="1" applyProtection="1">
      <alignment horizontal="right"/>
    </xf>
    <xf numFmtId="175" fontId="47" fillId="34" borderId="156" xfId="0" applyNumberFormat="1" applyFont="1" applyFill="1" applyBorder="1" applyAlignment="1" applyProtection="1">
      <alignment horizontal="right"/>
    </xf>
    <xf numFmtId="175" fontId="47" fillId="34" borderId="175" xfId="0" applyNumberFormat="1" applyFont="1" applyFill="1" applyBorder="1" applyAlignment="1" applyProtection="1">
      <alignment horizontal="right"/>
    </xf>
    <xf numFmtId="0" fontId="47" fillId="34" borderId="176" xfId="0" applyNumberFormat="1" applyFont="1" applyFill="1" applyBorder="1" applyAlignment="1" applyProtection="1">
      <alignment horizontal="left" vertical="top"/>
    </xf>
    <xf numFmtId="175" fontId="47" fillId="34" borderId="16" xfId="0" applyNumberFormat="1" applyFont="1" applyFill="1" applyBorder="1" applyAlignment="1" applyProtection="1">
      <alignment horizontal="right"/>
    </xf>
    <xf numFmtId="174" fontId="47" fillId="34" borderId="16" xfId="0" applyNumberFormat="1" applyFont="1" applyFill="1" applyBorder="1" applyAlignment="1" applyProtection="1">
      <alignment horizontal="right"/>
    </xf>
    <xf numFmtId="175" fontId="47" fillId="34" borderId="127" xfId="0" applyNumberFormat="1" applyFont="1" applyFill="1" applyBorder="1" applyAlignment="1" applyProtection="1">
      <alignment horizontal="right"/>
    </xf>
    <xf numFmtId="175" fontId="77" fillId="0" borderId="28" xfId="0" applyNumberFormat="1" applyFont="1" applyBorder="1" applyAlignment="1">
      <alignment horizontal="right" vertical="center"/>
    </xf>
    <xf numFmtId="0" fontId="47" fillId="34" borderId="28" xfId="0" applyNumberFormat="1" applyFont="1" applyFill="1" applyBorder="1" applyAlignment="1" applyProtection="1">
      <alignment vertical="top"/>
    </xf>
    <xf numFmtId="0" fontId="47" fillId="34" borderId="177" xfId="0" applyNumberFormat="1" applyFont="1" applyFill="1" applyBorder="1" applyAlignment="1" applyProtection="1">
      <alignment horizontal="left" vertical="top"/>
    </xf>
    <xf numFmtId="174" fontId="47" fillId="34" borderId="178" xfId="0" applyNumberFormat="1" applyFont="1" applyFill="1" applyBorder="1" applyAlignment="1" applyProtection="1">
      <alignment horizontal="right"/>
    </xf>
    <xf numFmtId="175" fontId="47" fillId="34" borderId="179" xfId="0" applyNumberFormat="1" applyFont="1" applyFill="1" applyBorder="1" applyAlignment="1" applyProtection="1">
      <alignment horizontal="right"/>
    </xf>
    <xf numFmtId="175" fontId="77" fillId="0" borderId="80" xfId="0" applyNumberFormat="1" applyFont="1" applyBorder="1" applyAlignment="1">
      <alignment horizontal="right" vertical="center"/>
    </xf>
    <xf numFmtId="0" fontId="29" fillId="0" borderId="55" xfId="43" applyFont="1" applyFill="1" applyBorder="1" applyAlignment="1">
      <alignment horizontal="center" vertical="center"/>
    </xf>
    <xf numFmtId="0" fontId="29" fillId="0" borderId="56" xfId="43" applyFont="1" applyFill="1" applyBorder="1" applyAlignment="1">
      <alignment horizontal="center" vertical="center"/>
    </xf>
    <xf numFmtId="176" fontId="30" fillId="0" borderId="57" xfId="43" applyNumberFormat="1" applyFont="1" applyFill="1" applyBorder="1" applyAlignment="1">
      <alignment vertical="center"/>
    </xf>
    <xf numFmtId="176" fontId="30" fillId="0" borderId="58" xfId="43" applyNumberFormat="1" applyFont="1" applyFill="1" applyBorder="1" applyAlignment="1">
      <alignment vertical="center"/>
    </xf>
    <xf numFmtId="176" fontId="30" fillId="0" borderId="59" xfId="43" applyNumberFormat="1" applyFont="1" applyFill="1" applyBorder="1" applyAlignment="1">
      <alignment vertical="center"/>
    </xf>
    <xf numFmtId="176" fontId="30" fillId="0" borderId="34" xfId="43" applyNumberFormat="1" applyFont="1" applyFill="1" applyBorder="1" applyAlignment="1">
      <alignment vertical="center"/>
    </xf>
    <xf numFmtId="176" fontId="30" fillId="0" borderId="35" xfId="43" applyNumberFormat="1" applyFont="1" applyFill="1" applyBorder="1" applyAlignment="1">
      <alignment vertical="center"/>
    </xf>
    <xf numFmtId="176" fontId="30" fillId="0" borderId="60" xfId="43" applyNumberFormat="1" applyFont="1" applyFill="1" applyBorder="1" applyAlignment="1">
      <alignment horizontal="right" vertical="center"/>
    </xf>
    <xf numFmtId="176" fontId="30" fillId="0" borderId="61" xfId="43" applyNumberFormat="1" applyFont="1" applyFill="1" applyBorder="1" applyAlignment="1">
      <alignment horizontal="right" vertical="center"/>
    </xf>
    <xf numFmtId="176" fontId="30" fillId="0" borderId="62" xfId="43" applyNumberFormat="1" applyFont="1" applyFill="1" applyBorder="1" applyAlignment="1">
      <alignment horizontal="right" vertical="center"/>
    </xf>
    <xf numFmtId="176" fontId="29" fillId="0" borderId="57" xfId="43" applyNumberFormat="1" applyFont="1" applyFill="1" applyBorder="1" applyAlignment="1">
      <alignment vertical="center"/>
    </xf>
    <xf numFmtId="176" fontId="29" fillId="0" borderId="58" xfId="43" applyNumberFormat="1" applyFont="1" applyFill="1" applyBorder="1" applyAlignment="1">
      <alignment vertical="center"/>
    </xf>
    <xf numFmtId="176" fontId="29" fillId="0" borderId="59" xfId="43" applyNumberFormat="1" applyFont="1" applyFill="1" applyBorder="1" applyAlignment="1">
      <alignment vertical="center"/>
    </xf>
    <xf numFmtId="176" fontId="30" fillId="0" borderId="55" xfId="43" applyNumberFormat="1" applyFont="1" applyFill="1" applyBorder="1" applyAlignment="1">
      <alignment horizontal="right" vertical="center"/>
    </xf>
    <xf numFmtId="176" fontId="29" fillId="0" borderId="63" xfId="43" applyNumberFormat="1" applyFont="1" applyFill="1" applyBorder="1" applyAlignment="1">
      <alignment vertical="center"/>
    </xf>
    <xf numFmtId="176" fontId="29" fillId="0" borderId="64" xfId="43" applyNumberFormat="1" applyFont="1" applyFill="1" applyBorder="1" applyAlignment="1">
      <alignment vertical="center"/>
    </xf>
    <xf numFmtId="165" fontId="21" fillId="0" borderId="89" xfId="1" applyNumberFormat="1" applyFont="1" applyFill="1" applyBorder="1" applyAlignment="1">
      <alignment horizontal="center" vertical="center" wrapText="1"/>
    </xf>
    <xf numFmtId="165" fontId="21" fillId="0" borderId="111" xfId="1" applyNumberFormat="1" applyFont="1" applyFill="1" applyBorder="1" applyAlignment="1">
      <alignment horizontal="center" vertical="center" wrapText="1"/>
    </xf>
    <xf numFmtId="0" fontId="29" fillId="39" borderId="11" xfId="0" applyNumberFormat="1" applyFont="1" applyFill="1" applyBorder="1" applyAlignment="1" applyProtection="1">
      <alignment horizontal="center" vertical="center" wrapText="1"/>
    </xf>
    <xf numFmtId="0" fontId="29" fillId="39" borderId="128" xfId="0" applyNumberFormat="1" applyFont="1" applyFill="1" applyBorder="1" applyAlignment="1" applyProtection="1">
      <alignment horizontal="center" vertical="center" wrapText="1"/>
    </xf>
    <xf numFmtId="177" fontId="24" fillId="0" borderId="96" xfId="1" applyNumberFormat="1" applyFont="1" applyBorder="1" applyAlignment="1">
      <alignment horizontal="right" vertical="center"/>
    </xf>
    <xf numFmtId="177" fontId="25" fillId="36" borderId="159" xfId="1" applyNumberFormat="1" applyFont="1" applyFill="1" applyBorder="1" applyAlignment="1">
      <alignment horizontal="right" vertical="center"/>
    </xf>
    <xf numFmtId="177" fontId="24" fillId="0" borderId="109" xfId="1" applyNumberFormat="1" applyFont="1" applyBorder="1" applyAlignment="1">
      <alignment horizontal="right" vertical="center"/>
    </xf>
    <xf numFmtId="177" fontId="24" fillId="0" borderId="96" xfId="1" applyNumberFormat="1" applyFont="1" applyBorder="1" applyAlignment="1">
      <alignment horizontal="right" vertical="center" wrapText="1"/>
    </xf>
    <xf numFmtId="177" fontId="25" fillId="33" borderId="159" xfId="1" applyNumberFormat="1" applyFont="1" applyFill="1" applyBorder="1" applyAlignment="1">
      <alignment horizontal="right" vertical="center" wrapText="1"/>
    </xf>
    <xf numFmtId="175" fontId="24" fillId="0" borderId="96" xfId="1" applyNumberFormat="1" applyFont="1" applyBorder="1" applyAlignment="1">
      <alignment horizontal="right" vertical="center"/>
    </xf>
    <xf numFmtId="0" fontId="0" fillId="0" borderId="0" xfId="0" applyNumberFormat="1" applyFont="1" applyFill="1" applyBorder="1" applyAlignment="1" applyProtection="1">
      <alignment vertical="center"/>
    </xf>
    <xf numFmtId="0" fontId="21" fillId="0" borderId="137" xfId="0" applyFont="1" applyFill="1" applyBorder="1" applyAlignment="1">
      <alignment horizontal="center" vertical="center"/>
    </xf>
    <xf numFmtId="0" fontId="21" fillId="0" borderId="89" xfId="0" applyFont="1" applyFill="1" applyBorder="1" applyAlignment="1">
      <alignment horizontal="center" vertical="center"/>
    </xf>
    <xf numFmtId="177" fontId="25" fillId="33" borderId="159" xfId="1" applyNumberFormat="1" applyFont="1" applyFill="1" applyBorder="1" applyAlignment="1">
      <alignment horizontal="right" vertical="center"/>
    </xf>
    <xf numFmtId="176" fontId="24" fillId="0" borderId="96" xfId="1" applyNumberFormat="1" applyFont="1" applyBorder="1" applyAlignment="1">
      <alignment horizontal="right" vertical="center"/>
    </xf>
    <xf numFmtId="176" fontId="25" fillId="36" borderId="159" xfId="1" applyNumberFormat="1" applyFont="1" applyFill="1" applyBorder="1" applyAlignment="1">
      <alignment horizontal="right" vertical="center"/>
    </xf>
    <xf numFmtId="176" fontId="24" fillId="0" borderId="109" xfId="1" applyNumberFormat="1" applyFont="1" applyBorder="1" applyAlignment="1">
      <alignment horizontal="right" vertical="center"/>
    </xf>
    <xf numFmtId="176" fontId="25" fillId="33" borderId="159" xfId="1" applyNumberFormat="1" applyFont="1" applyFill="1" applyBorder="1" applyAlignment="1">
      <alignment horizontal="right" vertical="center"/>
    </xf>
    <xf numFmtId="176" fontId="30" fillId="0" borderId="60" xfId="43" applyNumberFormat="1" applyFont="1" applyFill="1" applyBorder="1" applyAlignment="1">
      <alignment vertical="center"/>
    </xf>
    <xf numFmtId="176" fontId="30" fillId="0" borderId="61" xfId="43" applyNumberFormat="1" applyFont="1" applyFill="1" applyBorder="1" applyAlignment="1">
      <alignment vertical="center"/>
    </xf>
    <xf numFmtId="176" fontId="30" fillId="0" borderId="62" xfId="43" applyNumberFormat="1" applyFont="1" applyFill="1" applyBorder="1" applyAlignment="1">
      <alignment vertical="center"/>
    </xf>
    <xf numFmtId="176" fontId="30" fillId="0" borderId="55" xfId="43" applyNumberFormat="1" applyFont="1" applyFill="1" applyBorder="1" applyAlignment="1">
      <alignment vertical="center"/>
    </xf>
    <xf numFmtId="0" fontId="21" fillId="0" borderId="76" xfId="0" applyFont="1" applyFill="1" applyBorder="1" applyAlignment="1">
      <alignment horizontal="center" vertical="center"/>
    </xf>
    <xf numFmtId="0" fontId="21" fillId="0" borderId="80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left" vertical="center"/>
    </xf>
    <xf numFmtId="0" fontId="0" fillId="0" borderId="0" xfId="0" applyFill="1" applyAlignment="1">
      <alignment vertical="center"/>
    </xf>
    <xf numFmtId="165" fontId="21" fillId="0" borderId="0" xfId="1" applyNumberFormat="1" applyFont="1" applyFill="1" applyBorder="1" applyAlignment="1">
      <alignment horizontal="center" vertical="center"/>
    </xf>
    <xf numFmtId="165" fontId="23" fillId="0" borderId="25" xfId="1" applyNumberFormat="1" applyFont="1" applyFill="1" applyBorder="1" applyAlignment="1">
      <alignment vertical="center"/>
    </xf>
    <xf numFmtId="174" fontId="23" fillId="0" borderId="26" xfId="1" applyNumberFormat="1" applyFont="1" applyFill="1" applyBorder="1" applyAlignment="1">
      <alignment horizontal="right" vertical="center"/>
    </xf>
    <xf numFmtId="176" fontId="23" fillId="0" borderId="26" xfId="1" applyNumberFormat="1" applyFont="1" applyFill="1" applyBorder="1" applyAlignment="1">
      <alignment horizontal="right" vertical="center"/>
    </xf>
    <xf numFmtId="173" fontId="23" fillId="0" borderId="26" xfId="1" applyNumberFormat="1" applyFont="1" applyFill="1" applyBorder="1" applyAlignment="1">
      <alignment horizontal="right" vertical="center"/>
    </xf>
    <xf numFmtId="165" fontId="23" fillId="0" borderId="27" xfId="1" applyNumberFormat="1" applyFont="1" applyFill="1" applyBorder="1" applyAlignment="1">
      <alignment vertical="center"/>
    </xf>
    <xf numFmtId="174" fontId="23" fillId="0" borderId="28" xfId="1" applyNumberFormat="1" applyFont="1" applyFill="1" applyBorder="1" applyAlignment="1">
      <alignment horizontal="right" vertical="center"/>
    </xf>
    <xf numFmtId="176" fontId="23" fillId="0" borderId="28" xfId="1" applyNumberFormat="1" applyFont="1" applyFill="1" applyBorder="1" applyAlignment="1">
      <alignment horizontal="right" vertical="center"/>
    </xf>
    <xf numFmtId="173" fontId="23" fillId="0" borderId="28" xfId="1" applyNumberFormat="1" applyFont="1" applyFill="1" applyBorder="1" applyAlignment="1">
      <alignment horizontal="right" vertical="center"/>
    </xf>
    <xf numFmtId="165" fontId="21" fillId="0" borderId="20" xfId="1" applyNumberFormat="1" applyFont="1" applyFill="1" applyBorder="1" applyAlignment="1">
      <alignment horizontal="left" vertical="center"/>
    </xf>
    <xf numFmtId="174" fontId="21" fillId="0" borderId="24" xfId="1" applyNumberFormat="1" applyFont="1" applyFill="1" applyBorder="1" applyAlignment="1">
      <alignment horizontal="right" vertical="center"/>
    </xf>
    <xf numFmtId="176" fontId="21" fillId="0" borderId="24" xfId="1" applyNumberFormat="1" applyFont="1" applyFill="1" applyBorder="1" applyAlignment="1">
      <alignment horizontal="right" vertical="center"/>
    </xf>
    <xf numFmtId="173" fontId="21" fillId="0" borderId="24" xfId="1" applyNumberFormat="1" applyFont="1" applyFill="1" applyBorder="1" applyAlignment="1">
      <alignment horizontal="right" vertical="center"/>
    </xf>
    <xf numFmtId="165" fontId="30" fillId="0" borderId="32" xfId="1" applyNumberFormat="1" applyFont="1" applyFill="1" applyBorder="1" applyAlignment="1">
      <alignment vertical="center"/>
    </xf>
    <xf numFmtId="165" fontId="29" fillId="0" borderId="41" xfId="1" applyNumberFormat="1" applyFont="1" applyFill="1" applyBorder="1" applyAlignment="1">
      <alignment vertical="center"/>
    </xf>
    <xf numFmtId="176" fontId="30" fillId="0" borderId="32" xfId="43" applyNumberFormat="1" applyFont="1" applyFill="1" applyBorder="1" applyAlignment="1">
      <alignment vertical="center"/>
    </xf>
    <xf numFmtId="176" fontId="30" fillId="0" borderId="36" xfId="43" applyNumberFormat="1" applyFont="1" applyFill="1" applyBorder="1" applyAlignment="1">
      <alignment vertical="center"/>
    </xf>
    <xf numFmtId="177" fontId="29" fillId="0" borderId="41" xfId="43" applyNumberFormat="1" applyFont="1" applyFill="1" applyBorder="1" applyAlignment="1">
      <alignment vertical="center"/>
    </xf>
    <xf numFmtId="0" fontId="0" fillId="0" borderId="0" xfId="0" applyFill="1" applyAlignment="1">
      <alignment vertical="center" wrapText="1"/>
    </xf>
    <xf numFmtId="0" fontId="26" fillId="0" borderId="0" xfId="0" applyFont="1" applyFill="1" applyAlignment="1">
      <alignment horizontal="right" vertical="center"/>
    </xf>
    <xf numFmtId="0" fontId="33" fillId="0" borderId="0" xfId="0" applyFon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171" fontId="25" fillId="0" borderId="110" xfId="0" applyNumberFormat="1" applyFont="1" applyFill="1" applyBorder="1" applyAlignment="1">
      <alignment horizontal="center" vertical="center"/>
    </xf>
    <xf numFmtId="171" fontId="25" fillId="0" borderId="104" xfId="0" applyNumberFormat="1" applyFont="1" applyFill="1" applyBorder="1" applyAlignment="1">
      <alignment horizontal="center" vertical="center"/>
    </xf>
    <xf numFmtId="0" fontId="24" fillId="0" borderId="80" xfId="0" applyFont="1" applyFill="1" applyBorder="1" applyAlignment="1">
      <alignment horizontal="left" vertical="center" wrapText="1"/>
    </xf>
    <xf numFmtId="165" fontId="24" fillId="0" borderId="97" xfId="1" applyNumberFormat="1" applyFont="1" applyFill="1" applyBorder="1" applyAlignment="1">
      <alignment horizontal="right" vertical="center"/>
    </xf>
    <xf numFmtId="165" fontId="24" fillId="0" borderId="79" xfId="1" applyNumberFormat="1" applyFont="1" applyFill="1" applyBorder="1" applyAlignment="1">
      <alignment horizontal="right" vertical="center"/>
    </xf>
    <xf numFmtId="165" fontId="24" fillId="0" borderId="84" xfId="1" applyNumberFormat="1" applyFont="1" applyFill="1" applyBorder="1" applyAlignment="1">
      <alignment horizontal="right" vertical="center"/>
    </xf>
    <xf numFmtId="165" fontId="25" fillId="0" borderId="99" xfId="1" applyNumberFormat="1" applyFont="1" applyFill="1" applyBorder="1" applyAlignment="1">
      <alignment horizontal="right" vertical="center"/>
    </xf>
    <xf numFmtId="172" fontId="25" fillId="0" borderId="79" xfId="0" applyNumberFormat="1" applyFont="1" applyFill="1" applyBorder="1" applyAlignment="1">
      <alignment horizontal="right" vertical="center"/>
    </xf>
    <xf numFmtId="0" fontId="24" fillId="0" borderId="71" xfId="0" applyFont="1" applyFill="1" applyBorder="1" applyAlignment="1">
      <alignment horizontal="left" vertical="center" wrapText="1"/>
    </xf>
    <xf numFmtId="165" fontId="24" fillId="0" borderId="100" xfId="1" applyNumberFormat="1" applyFont="1" applyFill="1" applyBorder="1" applyAlignment="1">
      <alignment horizontal="right" vertical="center"/>
    </xf>
    <xf numFmtId="165" fontId="24" fillId="0" borderId="47" xfId="1" applyNumberFormat="1" applyFont="1" applyFill="1" applyBorder="1" applyAlignment="1">
      <alignment horizontal="right" vertical="center"/>
    </xf>
    <xf numFmtId="165" fontId="24" fillId="0" borderId="0" xfId="1" applyNumberFormat="1" applyFont="1" applyFill="1" applyBorder="1" applyAlignment="1">
      <alignment horizontal="right" vertical="center"/>
    </xf>
    <xf numFmtId="165" fontId="25" fillId="0" borderId="102" xfId="1" applyNumberFormat="1" applyFont="1" applyFill="1" applyBorder="1" applyAlignment="1">
      <alignment horizontal="right" vertical="center"/>
    </xf>
    <xf numFmtId="172" fontId="25" fillId="0" borderId="47" xfId="0" applyNumberFormat="1" applyFont="1" applyFill="1" applyBorder="1" applyAlignment="1">
      <alignment horizontal="right" vertical="center"/>
    </xf>
    <xf numFmtId="165" fontId="25" fillId="0" borderId="107" xfId="1" applyNumberFormat="1" applyFont="1" applyFill="1" applyBorder="1" applyAlignment="1">
      <alignment horizontal="right" vertical="center"/>
    </xf>
    <xf numFmtId="172" fontId="25" fillId="0" borderId="78" xfId="0" applyNumberFormat="1" applyFont="1" applyFill="1" applyBorder="1" applyAlignment="1">
      <alignment horizontal="right" vertical="center"/>
    </xf>
    <xf numFmtId="165" fontId="25" fillId="0" borderId="108" xfId="1" applyNumberFormat="1" applyFont="1" applyFill="1" applyBorder="1" applyAlignment="1">
      <alignment horizontal="right" vertical="center"/>
    </xf>
    <xf numFmtId="172" fontId="25" fillId="0" borderId="109" xfId="0" applyNumberFormat="1" applyFont="1" applyFill="1" applyBorder="1" applyAlignment="1">
      <alignment horizontal="right" vertical="center"/>
    </xf>
    <xf numFmtId="165" fontId="25" fillId="0" borderId="95" xfId="1" applyNumberFormat="1" applyFont="1" applyFill="1" applyBorder="1" applyAlignment="1">
      <alignment horizontal="right" vertical="center"/>
    </xf>
    <xf numFmtId="172" fontId="25" fillId="0" borderId="96" xfId="0" applyNumberFormat="1" applyFont="1" applyFill="1" applyBorder="1" applyAlignment="1">
      <alignment horizontal="right" vertical="center"/>
    </xf>
    <xf numFmtId="165" fontId="25" fillId="0" borderId="110" xfId="1" applyNumberFormat="1" applyFont="1" applyFill="1" applyBorder="1" applyAlignment="1">
      <alignment horizontal="right" vertical="center"/>
    </xf>
    <xf numFmtId="172" fontId="25" fillId="0" borderId="104" xfId="0" applyNumberFormat="1" applyFont="1" applyFill="1" applyBorder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1" fontId="23" fillId="0" borderId="0" xfId="0" applyNumberFormat="1" applyFont="1" applyFill="1" applyAlignment="1">
      <alignment vertical="center"/>
    </xf>
    <xf numFmtId="0" fontId="29" fillId="0" borderId="76" xfId="43" applyFont="1" applyFill="1" applyBorder="1" applyAlignment="1">
      <alignment horizontal="center" vertical="center"/>
    </xf>
    <xf numFmtId="0" fontId="24" fillId="0" borderId="80" xfId="0" applyFont="1" applyFill="1" applyBorder="1" applyAlignment="1">
      <alignment horizontal="left" vertical="center"/>
    </xf>
    <xf numFmtId="178" fontId="24" fillId="0" borderId="112" xfId="45" applyNumberFormat="1" applyFont="1" applyFill="1" applyBorder="1" applyAlignment="1">
      <alignment horizontal="right" vertical="center"/>
    </xf>
    <xf numFmtId="165" fontId="25" fillId="0" borderId="80" xfId="1" applyNumberFormat="1" applyFont="1" applyFill="1" applyBorder="1" applyAlignment="1">
      <alignment horizontal="right" vertical="center"/>
    </xf>
    <xf numFmtId="0" fontId="24" fillId="0" borderId="71" xfId="0" applyFont="1" applyFill="1" applyBorder="1" applyAlignment="1">
      <alignment horizontal="left" vertical="center"/>
    </xf>
    <xf numFmtId="178" fontId="24" fillId="0" borderId="44" xfId="45" applyNumberFormat="1" applyFont="1" applyFill="1" applyBorder="1" applyAlignment="1">
      <alignment horizontal="right" vertical="center"/>
    </xf>
    <xf numFmtId="165" fontId="25" fillId="0" borderId="28" xfId="1" applyNumberFormat="1" applyFont="1" applyFill="1" applyBorder="1" applyAlignment="1">
      <alignment horizontal="right" vertical="center"/>
    </xf>
    <xf numFmtId="0" fontId="24" fillId="0" borderId="28" xfId="0" applyFont="1" applyFill="1" applyBorder="1" applyAlignment="1">
      <alignment horizontal="left" vertical="center"/>
    </xf>
    <xf numFmtId="0" fontId="25" fillId="0" borderId="76" xfId="0" applyFont="1" applyFill="1" applyBorder="1" applyAlignment="1">
      <alignment horizontal="left" vertical="center"/>
    </xf>
    <xf numFmtId="166" fontId="25" fillId="0" borderId="65" xfId="1" applyNumberFormat="1" applyFont="1" applyFill="1" applyBorder="1" applyAlignment="1">
      <alignment horizontal="right" vertical="center"/>
    </xf>
    <xf numFmtId="165" fontId="25" fillId="0" borderId="76" xfId="1" applyNumberFormat="1" applyFont="1" applyFill="1" applyBorder="1" applyAlignment="1">
      <alignment horizontal="right" vertical="center"/>
    </xf>
    <xf numFmtId="166" fontId="24" fillId="0" borderId="112" xfId="1" applyNumberFormat="1" applyFont="1" applyFill="1" applyBorder="1" applyAlignment="1">
      <alignment horizontal="right" vertical="center"/>
    </xf>
    <xf numFmtId="166" fontId="24" fillId="0" borderId="44" xfId="1" applyNumberFormat="1" applyFont="1" applyFill="1" applyBorder="1" applyAlignment="1">
      <alignment horizontal="right" vertical="center"/>
    </xf>
    <xf numFmtId="0" fontId="19" fillId="0" borderId="84" xfId="0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165" fontId="25" fillId="0" borderId="0" xfId="1" applyNumberFormat="1" applyFont="1" applyFill="1" applyBorder="1" applyAlignment="1">
      <alignment horizontal="center" vertical="center"/>
    </xf>
    <xf numFmtId="167" fontId="23" fillId="0" borderId="0" xfId="45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center" vertical="center"/>
    </xf>
    <xf numFmtId="170" fontId="23" fillId="0" borderId="0" xfId="0" applyNumberFormat="1" applyFont="1" applyFill="1" applyBorder="1" applyAlignment="1">
      <alignment horizontal="left" vertical="center"/>
    </xf>
    <xf numFmtId="176" fontId="23" fillId="0" borderId="0" xfId="0" applyNumberFormat="1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173" fontId="21" fillId="0" borderId="0" xfId="0" applyNumberFormat="1" applyFont="1" applyFill="1" applyBorder="1" applyAlignment="1">
      <alignment horizontal="right" vertical="center"/>
    </xf>
    <xf numFmtId="176" fontId="21" fillId="0" borderId="0" xfId="0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right" vertical="center"/>
    </xf>
    <xf numFmtId="0" fontId="33" fillId="0" borderId="0" xfId="0" applyFont="1" applyFill="1" applyBorder="1" applyAlignment="1">
      <alignment horizontal="right" vertical="center"/>
    </xf>
    <xf numFmtId="0" fontId="39" fillId="0" borderId="0" xfId="0" applyFont="1" applyFill="1" applyBorder="1" applyAlignment="1">
      <alignment horizontal="right" vertical="center"/>
    </xf>
    <xf numFmtId="0" fontId="43" fillId="0" borderId="0" xfId="0" applyFont="1" applyFill="1" applyBorder="1" applyAlignment="1">
      <alignment horizontal="left" vertical="center" wrapText="1"/>
    </xf>
    <xf numFmtId="171" fontId="25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left" vertical="center" wrapText="1"/>
    </xf>
    <xf numFmtId="165" fontId="25" fillId="0" borderId="0" xfId="1" applyNumberFormat="1" applyFont="1" applyFill="1" applyBorder="1" applyAlignment="1">
      <alignment horizontal="right" vertical="center"/>
    </xf>
    <xf numFmtId="172" fontId="25" fillId="0" borderId="0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>
      <alignment horizontal="left" vertical="center" wrapText="1"/>
    </xf>
    <xf numFmtId="165" fontId="21" fillId="0" borderId="0" xfId="1" applyNumberFormat="1" applyFont="1" applyFill="1" applyBorder="1" applyAlignment="1">
      <alignment horizontal="center" vertical="center" wrapText="1"/>
    </xf>
    <xf numFmtId="166" fontId="21" fillId="0" borderId="0" xfId="1" applyNumberFormat="1" applyFont="1" applyFill="1" applyBorder="1" applyAlignment="1">
      <alignment horizontal="center" vertical="center" wrapText="1"/>
    </xf>
    <xf numFmtId="0" fontId="24" fillId="0" borderId="0" xfId="1" applyNumberFormat="1" applyFont="1" applyFill="1" applyBorder="1" applyAlignment="1">
      <alignment vertical="center"/>
    </xf>
    <xf numFmtId="174" fontId="24" fillId="0" borderId="0" xfId="1" applyNumberFormat="1" applyFont="1" applyFill="1" applyBorder="1" applyAlignment="1">
      <alignment horizontal="right" vertical="center"/>
    </xf>
    <xf numFmtId="166" fontId="24" fillId="0" borderId="0" xfId="1" applyNumberFormat="1" applyFont="1" applyFill="1" applyBorder="1" applyAlignment="1">
      <alignment horizontal="right" vertical="center"/>
    </xf>
    <xf numFmtId="174" fontId="25" fillId="0" borderId="0" xfId="1" applyNumberFormat="1" applyFont="1" applyFill="1" applyBorder="1" applyAlignment="1">
      <alignment horizontal="right" vertical="center"/>
    </xf>
    <xf numFmtId="0" fontId="25" fillId="0" borderId="0" xfId="1" applyNumberFormat="1" applyFont="1" applyFill="1" applyBorder="1" applyAlignment="1">
      <alignment vertical="center"/>
    </xf>
    <xf numFmtId="166" fontId="25" fillId="0" borderId="0" xfId="1" applyNumberFormat="1" applyFont="1" applyFill="1" applyBorder="1" applyAlignment="1">
      <alignment horizontal="right" vertical="center"/>
    </xf>
    <xf numFmtId="3" fontId="24" fillId="0" borderId="0" xfId="1" applyNumberFormat="1" applyFont="1" applyFill="1" applyBorder="1" applyAlignment="1">
      <alignment horizontal="right" vertical="center" wrapText="1"/>
    </xf>
    <xf numFmtId="166" fontId="24" fillId="0" borderId="0" xfId="1" applyNumberFormat="1" applyFont="1" applyFill="1" applyBorder="1" applyAlignment="1">
      <alignment horizontal="right" vertical="center" wrapText="1"/>
    </xf>
    <xf numFmtId="3" fontId="25" fillId="0" borderId="0" xfId="1" applyNumberFormat="1" applyFont="1" applyFill="1" applyBorder="1" applyAlignment="1">
      <alignment horizontal="right" vertical="center" wrapText="1"/>
    </xf>
    <xf numFmtId="166" fontId="25" fillId="0" borderId="0" xfId="1" applyNumberFormat="1" applyFont="1" applyFill="1" applyBorder="1" applyAlignment="1">
      <alignment horizontal="right" vertical="center" wrapText="1"/>
    </xf>
    <xf numFmtId="0" fontId="24" fillId="0" borderId="0" xfId="0" applyNumberFormat="1" applyFont="1" applyFill="1" applyBorder="1" applyAlignment="1">
      <alignment vertical="center"/>
    </xf>
    <xf numFmtId="176" fontId="24" fillId="0" borderId="0" xfId="1" applyNumberFormat="1" applyFont="1" applyFill="1" applyBorder="1" applyAlignment="1">
      <alignment horizontal="right" vertical="center"/>
    </xf>
    <xf numFmtId="176" fontId="25" fillId="0" borderId="0" xfId="1" applyNumberFormat="1" applyFont="1" applyFill="1" applyBorder="1" applyAlignment="1">
      <alignment horizontal="right" vertical="center"/>
    </xf>
    <xf numFmtId="165" fontId="21" fillId="0" borderId="20" xfId="1" applyNumberFormat="1" applyFont="1" applyFill="1" applyBorder="1" applyAlignment="1">
      <alignment horizontal="center" vertical="center"/>
    </xf>
    <xf numFmtId="165" fontId="21" fillId="0" borderId="21" xfId="1" applyNumberFormat="1" applyFont="1" applyFill="1" applyBorder="1" applyAlignment="1">
      <alignment horizontal="center" vertical="center"/>
    </xf>
    <xf numFmtId="165" fontId="21" fillId="0" borderId="22" xfId="1" applyNumberFormat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center" vertical="center"/>
    </xf>
    <xf numFmtId="0" fontId="29" fillId="0" borderId="25" xfId="43" applyFont="1" applyBorder="1" applyAlignment="1">
      <alignment horizontal="center" vertical="center" textRotation="90"/>
    </xf>
    <xf numFmtId="0" fontId="29" fillId="0" borderId="27" xfId="43" applyFont="1" applyBorder="1" applyAlignment="1">
      <alignment horizontal="center" vertical="center" textRotation="90"/>
    </xf>
    <xf numFmtId="0" fontId="29" fillId="0" borderId="37" xfId="43" applyFont="1" applyBorder="1" applyAlignment="1">
      <alignment horizontal="center" vertical="center" textRotation="90"/>
    </xf>
    <xf numFmtId="0" fontId="40" fillId="0" borderId="73" xfId="0" applyFont="1" applyFill="1" applyBorder="1" applyAlignment="1">
      <alignment horizontal="center" vertical="center"/>
    </xf>
    <xf numFmtId="0" fontId="40" fillId="0" borderId="74" xfId="0" applyFont="1" applyFill="1" applyBorder="1" applyAlignment="1">
      <alignment horizontal="center" vertical="center"/>
    </xf>
    <xf numFmtId="0" fontId="40" fillId="0" borderId="71" xfId="0" applyFont="1" applyFill="1" applyBorder="1" applyAlignment="1">
      <alignment horizontal="center" vertical="center" textRotation="90"/>
    </xf>
    <xf numFmtId="0" fontId="21" fillId="0" borderId="24" xfId="0" applyFont="1" applyFill="1" applyBorder="1" applyAlignment="1">
      <alignment horizontal="center" vertical="center"/>
    </xf>
    <xf numFmtId="0" fontId="37" fillId="0" borderId="88" xfId="0" applyFont="1" applyFill="1" applyBorder="1" applyAlignment="1">
      <alignment horizontal="right" vertical="center"/>
    </xf>
    <xf numFmtId="0" fontId="37" fillId="0" borderId="67" xfId="0" applyFont="1" applyFill="1" applyBorder="1" applyAlignment="1">
      <alignment horizontal="right" vertical="center"/>
    </xf>
    <xf numFmtId="169" fontId="40" fillId="0" borderId="138" xfId="0" applyNumberFormat="1" applyFont="1" applyFill="1" applyBorder="1" applyAlignment="1">
      <alignment horizontal="center" vertical="center" textRotation="90"/>
    </xf>
    <xf numFmtId="169" fontId="40" fillId="0" borderId="28" xfId="0" applyNumberFormat="1" applyFont="1" applyFill="1" applyBorder="1" applyAlignment="1">
      <alignment horizontal="center" vertical="center" textRotation="90"/>
    </xf>
    <xf numFmtId="169" fontId="40" fillId="0" borderId="45" xfId="0" applyNumberFormat="1" applyFont="1" applyFill="1" applyBorder="1" applyAlignment="1">
      <alignment horizontal="center" vertical="center" textRotation="90"/>
    </xf>
    <xf numFmtId="169" fontId="40" fillId="0" borderId="71" xfId="0" applyNumberFormat="1" applyFont="1" applyFill="1" applyBorder="1" applyAlignment="1">
      <alignment horizontal="center" vertical="center" textRotation="90"/>
    </xf>
    <xf numFmtId="169" fontId="21" fillId="0" borderId="81" xfId="0" applyNumberFormat="1" applyFont="1" applyFill="1" applyBorder="1" applyAlignment="1">
      <alignment horizontal="center" vertical="center" textRotation="90"/>
    </xf>
    <xf numFmtId="0" fontId="21" fillId="0" borderId="69" xfId="0" applyFont="1" applyFill="1" applyBorder="1" applyAlignment="1">
      <alignment horizontal="center" vertical="center" textRotation="90"/>
    </xf>
    <xf numFmtId="0" fontId="21" fillId="0" borderId="77" xfId="0" applyFont="1" applyFill="1" applyBorder="1" applyAlignment="1">
      <alignment horizontal="center" vertical="center" textRotation="90"/>
    </xf>
    <xf numFmtId="169" fontId="21" fillId="0" borderId="82" xfId="0" applyNumberFormat="1" applyFont="1" applyFill="1" applyBorder="1" applyAlignment="1">
      <alignment horizontal="center" vertical="center" textRotation="90"/>
    </xf>
    <xf numFmtId="0" fontId="21" fillId="0" borderId="90" xfId="0" applyFont="1" applyFill="1" applyBorder="1" applyAlignment="1">
      <alignment horizontal="center" vertical="center" textRotation="90"/>
    </xf>
    <xf numFmtId="0" fontId="21" fillId="0" borderId="91" xfId="0" applyFont="1" applyFill="1" applyBorder="1" applyAlignment="1">
      <alignment horizontal="center" vertical="center"/>
    </xf>
    <xf numFmtId="0" fontId="21" fillId="0" borderId="9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69" fontId="21" fillId="0" borderId="0" xfId="0" applyNumberFormat="1" applyFont="1" applyFill="1" applyBorder="1" applyAlignment="1">
      <alignment horizontal="center" vertical="center" textRotation="90"/>
    </xf>
    <xf numFmtId="0" fontId="21" fillId="0" borderId="0" xfId="0" applyFont="1" applyFill="1" applyBorder="1" applyAlignment="1">
      <alignment horizontal="center" vertical="center" textRotation="90"/>
    </xf>
    <xf numFmtId="0" fontId="25" fillId="0" borderId="0" xfId="0" applyFont="1" applyFill="1" applyBorder="1" applyAlignment="1">
      <alignment horizontal="center" vertical="center"/>
    </xf>
    <xf numFmtId="168" fontId="21" fillId="0" borderId="0" xfId="0" applyNumberFormat="1" applyFont="1" applyFill="1" applyBorder="1" applyAlignment="1">
      <alignment horizontal="center" vertical="center"/>
    </xf>
    <xf numFmtId="168" fontId="21" fillId="0" borderId="76" xfId="0" applyNumberFormat="1" applyFont="1" applyFill="1" applyBorder="1" applyAlignment="1">
      <alignment horizontal="center" vertical="center"/>
    </xf>
    <xf numFmtId="0" fontId="21" fillId="0" borderId="76" xfId="0" applyFont="1" applyFill="1" applyBorder="1" applyAlignment="1">
      <alignment horizontal="center" vertical="center"/>
    </xf>
    <xf numFmtId="0" fontId="21" fillId="0" borderId="80" xfId="0" applyFont="1" applyFill="1" applyBorder="1" applyAlignment="1">
      <alignment horizontal="center" vertical="center"/>
    </xf>
    <xf numFmtId="0" fontId="40" fillId="0" borderId="93" xfId="0" applyFont="1" applyFill="1" applyBorder="1" applyAlignment="1">
      <alignment horizontal="center" vertical="center"/>
    </xf>
    <xf numFmtId="0" fontId="40" fillId="0" borderId="79" xfId="0" applyFont="1" applyFill="1" applyBorder="1" applyAlignment="1">
      <alignment horizontal="center" vertical="center"/>
    </xf>
    <xf numFmtId="0" fontId="40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25" fillId="0" borderId="80" xfId="0" applyFont="1" applyFill="1" applyBorder="1" applyAlignment="1">
      <alignment horizontal="center" vertical="center" textRotation="90"/>
    </xf>
    <xf numFmtId="0" fontId="25" fillId="0" borderId="71" xfId="0" applyFont="1" applyFill="1" applyBorder="1" applyAlignment="1">
      <alignment horizontal="center" vertical="center" textRotation="90"/>
    </xf>
    <xf numFmtId="0" fontId="25" fillId="0" borderId="103" xfId="0" applyFont="1" applyFill="1" applyBorder="1" applyAlignment="1">
      <alignment horizontal="center" vertical="center" textRotation="90"/>
    </xf>
    <xf numFmtId="0" fontId="25" fillId="0" borderId="93" xfId="0" applyFont="1" applyFill="1" applyBorder="1" applyAlignment="1">
      <alignment horizontal="center" vertical="center"/>
    </xf>
    <xf numFmtId="0" fontId="25" fillId="0" borderId="79" xfId="0" applyFont="1" applyFill="1" applyBorder="1" applyAlignment="1">
      <alignment horizontal="center" vertical="center"/>
    </xf>
    <xf numFmtId="0" fontId="25" fillId="0" borderId="83" xfId="0" applyFont="1" applyFill="1" applyBorder="1" applyAlignment="1">
      <alignment horizontal="center" vertical="center" wrapText="1"/>
    </xf>
    <xf numFmtId="0" fontId="25" fillId="0" borderId="78" xfId="0" applyFont="1" applyFill="1" applyBorder="1" applyAlignment="1">
      <alignment horizontal="center" vertical="center" wrapText="1"/>
    </xf>
    <xf numFmtId="0" fontId="25" fillId="0" borderId="83" xfId="0" applyFont="1" applyFill="1" applyBorder="1" applyAlignment="1">
      <alignment horizontal="center" vertical="center"/>
    </xf>
    <xf numFmtId="0" fontId="25" fillId="0" borderId="94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textRotation="90"/>
    </xf>
    <xf numFmtId="0" fontId="40" fillId="0" borderId="24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/>
    </xf>
    <xf numFmtId="0" fontId="37" fillId="0" borderId="87" xfId="0" applyFont="1" applyFill="1" applyBorder="1" applyAlignment="1">
      <alignment horizontal="right" vertical="center" wrapText="1"/>
    </xf>
    <xf numFmtId="0" fontId="37" fillId="0" borderId="88" xfId="0" applyFont="1" applyFill="1" applyBorder="1" applyAlignment="1">
      <alignment horizontal="right" vertical="center" wrapText="1"/>
    </xf>
    <xf numFmtId="0" fontId="29" fillId="0" borderId="80" xfId="43" applyFont="1" applyFill="1" applyBorder="1" applyAlignment="1">
      <alignment horizontal="center" vertical="center" textRotation="90"/>
    </xf>
    <xf numFmtId="0" fontId="29" fillId="0" borderId="71" xfId="43" applyFont="1" applyFill="1" applyBorder="1" applyAlignment="1">
      <alignment horizontal="center" vertical="center" textRotation="90"/>
    </xf>
    <xf numFmtId="0" fontId="29" fillId="0" borderId="28" xfId="43" applyFont="1" applyFill="1" applyBorder="1" applyAlignment="1">
      <alignment horizontal="center" vertical="center" textRotation="90"/>
    </xf>
    <xf numFmtId="0" fontId="29" fillId="0" borderId="103" xfId="43" applyFont="1" applyFill="1" applyBorder="1" applyAlignment="1">
      <alignment horizontal="center" vertical="center" textRotation="90"/>
    </xf>
    <xf numFmtId="0" fontId="29" fillId="38" borderId="26" xfId="43" applyFont="1" applyFill="1" applyBorder="1" applyAlignment="1">
      <alignment horizontal="center" vertical="center" textRotation="90"/>
    </xf>
    <xf numFmtId="0" fontId="29" fillId="38" borderId="28" xfId="43" applyFont="1" applyFill="1" applyBorder="1" applyAlignment="1">
      <alignment horizontal="center" vertical="center" textRotation="90"/>
    </xf>
    <xf numFmtId="0" fontId="29" fillId="38" borderId="45" xfId="43" applyFont="1" applyFill="1" applyBorder="1" applyAlignment="1">
      <alignment horizontal="center" vertical="center" textRotation="90"/>
    </xf>
    <xf numFmtId="0" fontId="29" fillId="0" borderId="26" xfId="43" applyFont="1" applyFill="1" applyBorder="1" applyAlignment="1">
      <alignment horizontal="center" vertical="center" textRotation="90"/>
    </xf>
    <xf numFmtId="0" fontId="29" fillId="0" borderId="45" xfId="43" applyFont="1" applyFill="1" applyBorder="1" applyAlignment="1">
      <alignment horizontal="center" vertical="center" textRotation="90"/>
    </xf>
    <xf numFmtId="0" fontId="68" fillId="33" borderId="73" xfId="0" applyNumberFormat="1" applyFont="1" applyFill="1" applyBorder="1" applyAlignment="1" applyProtection="1">
      <alignment horizontal="center" vertical="center"/>
    </xf>
    <xf numFmtId="0" fontId="68" fillId="33" borderId="111" xfId="0" applyNumberFormat="1" applyFont="1" applyFill="1" applyBorder="1" applyAlignment="1" applyProtection="1">
      <alignment horizontal="center" vertical="center"/>
    </xf>
    <xf numFmtId="0" fontId="68" fillId="33" borderId="137" xfId="0" applyNumberFormat="1" applyFont="1" applyFill="1" applyBorder="1" applyAlignment="1" applyProtection="1">
      <alignment horizontal="center" vertical="center"/>
    </xf>
    <xf numFmtId="0" fontId="68" fillId="33" borderId="73" xfId="0" applyNumberFormat="1" applyFont="1" applyFill="1" applyBorder="1" applyAlignment="1" applyProtection="1">
      <alignment horizontal="center"/>
    </xf>
    <xf numFmtId="0" fontId="68" fillId="33" borderId="111" xfId="0" applyNumberFormat="1" applyFont="1" applyFill="1" applyBorder="1" applyAlignment="1" applyProtection="1">
      <alignment horizontal="center"/>
    </xf>
    <xf numFmtId="0" fontId="68" fillId="33" borderId="137" xfId="0" applyNumberFormat="1" applyFont="1" applyFill="1" applyBorder="1" applyAlignment="1" applyProtection="1">
      <alignment horizontal="center"/>
    </xf>
    <xf numFmtId="0" fontId="30" fillId="34" borderId="83" xfId="0" applyNumberFormat="1" applyFont="1" applyFill="1" applyBorder="1" applyAlignment="1" applyProtection="1">
      <alignment horizontal="center" wrapText="1"/>
    </xf>
    <xf numFmtId="0" fontId="30" fillId="34" borderId="89" xfId="0" applyNumberFormat="1" applyFont="1" applyFill="1" applyBorder="1" applyAlignment="1" applyProtection="1">
      <alignment horizontal="center" wrapText="1"/>
    </xf>
    <xf numFmtId="165" fontId="40" fillId="0" borderId="80" xfId="1" applyNumberFormat="1" applyFont="1" applyBorder="1" applyAlignment="1">
      <alignment horizontal="left" vertical="center" wrapText="1"/>
    </xf>
    <xf numFmtId="165" fontId="40" fillId="0" borderId="28" xfId="1" applyNumberFormat="1" applyFont="1" applyBorder="1" applyAlignment="1">
      <alignment horizontal="left" vertical="center" wrapText="1"/>
    </xf>
    <xf numFmtId="165" fontId="40" fillId="0" borderId="103" xfId="1" applyNumberFormat="1" applyFont="1" applyBorder="1" applyAlignment="1">
      <alignment horizontal="left" vertical="center" wrapText="1"/>
    </xf>
    <xf numFmtId="165" fontId="54" fillId="0" borderId="0" xfId="1" applyNumberFormat="1" applyFont="1" applyAlignment="1">
      <alignment horizontal="center" vertical="center"/>
    </xf>
    <xf numFmtId="165" fontId="54" fillId="0" borderId="87" xfId="1" applyNumberFormat="1" applyFont="1" applyBorder="1" applyAlignment="1">
      <alignment horizontal="center" vertical="center"/>
    </xf>
    <xf numFmtId="165" fontId="21" fillId="0" borderId="73" xfId="1" applyNumberFormat="1" applyFont="1" applyFill="1" applyBorder="1" applyAlignment="1">
      <alignment horizontal="center" vertical="center" wrapText="1"/>
    </xf>
    <xf numFmtId="165" fontId="21" fillId="0" borderId="89" xfId="1" applyNumberFormat="1" applyFont="1" applyFill="1" applyBorder="1" applyAlignment="1">
      <alignment horizontal="center" vertical="center" wrapText="1"/>
    </xf>
    <xf numFmtId="165" fontId="21" fillId="0" borderId="111" xfId="1" applyNumberFormat="1" applyFont="1" applyFill="1" applyBorder="1" applyAlignment="1">
      <alignment horizontal="center" vertical="center" wrapText="1"/>
    </xf>
    <xf numFmtId="165" fontId="21" fillId="0" borderId="116" xfId="1" applyNumberFormat="1" applyFont="1" applyFill="1" applyBorder="1" applyAlignment="1">
      <alignment horizontal="center" vertical="center" wrapText="1"/>
    </xf>
    <xf numFmtId="165" fontId="21" fillId="0" borderId="117" xfId="1" applyNumberFormat="1" applyFont="1" applyFill="1" applyBorder="1" applyAlignment="1">
      <alignment horizontal="center" vertical="center" wrapText="1"/>
    </xf>
    <xf numFmtId="165" fontId="54" fillId="0" borderId="0" xfId="1" applyNumberFormat="1" applyFont="1" applyFill="1" applyBorder="1" applyAlignment="1">
      <alignment horizontal="center" vertical="center"/>
    </xf>
    <xf numFmtId="165" fontId="21" fillId="0" borderId="0" xfId="1" applyNumberFormat="1" applyFont="1" applyFill="1" applyBorder="1" applyAlignment="1">
      <alignment horizontal="center" vertical="center" wrapText="1"/>
    </xf>
    <xf numFmtId="165" fontId="40" fillId="0" borderId="0" xfId="1" applyNumberFormat="1" applyFont="1" applyFill="1" applyBorder="1" applyAlignment="1">
      <alignment horizontal="left" vertical="center" wrapText="1"/>
    </xf>
    <xf numFmtId="0" fontId="29" fillId="39" borderId="14" xfId="0" applyNumberFormat="1" applyFont="1" applyFill="1" applyBorder="1" applyAlignment="1" applyProtection="1">
      <alignment horizontal="left" vertical="center" wrapText="1"/>
    </xf>
    <xf numFmtId="0" fontId="29" fillId="39" borderId="16" xfId="0" applyNumberFormat="1" applyFont="1" applyFill="1" applyBorder="1" applyAlignment="1" applyProtection="1">
      <alignment horizontal="left" vertical="center" wrapText="1"/>
    </xf>
    <xf numFmtId="0" fontId="29" fillId="39" borderId="15" xfId="0" applyNumberFormat="1" applyFont="1" applyFill="1" applyBorder="1" applyAlignment="1" applyProtection="1">
      <alignment horizontal="left" vertical="center" wrapText="1"/>
    </xf>
    <xf numFmtId="0" fontId="55" fillId="39" borderId="0" xfId="0" applyNumberFormat="1" applyFont="1" applyFill="1" applyBorder="1" applyAlignment="1" applyProtection="1">
      <alignment horizontal="center" vertical="center" wrapText="1"/>
    </xf>
    <xf numFmtId="0" fontId="55" fillId="39" borderId="125" xfId="0" applyNumberFormat="1" applyFont="1" applyFill="1" applyBorder="1" applyAlignment="1" applyProtection="1">
      <alignment horizontal="center" vertical="center" wrapText="1"/>
    </xf>
    <xf numFmtId="0" fontId="55" fillId="39" borderId="126" xfId="0" applyNumberFormat="1" applyFont="1" applyFill="1" applyBorder="1" applyAlignment="1" applyProtection="1">
      <alignment horizontal="center" vertical="center" wrapText="1"/>
    </xf>
    <xf numFmtId="0" fontId="55" fillId="39" borderId="19" xfId="0" applyNumberFormat="1" applyFont="1" applyFill="1" applyBorder="1" applyAlignment="1" applyProtection="1">
      <alignment horizontal="center" vertical="center" wrapText="1"/>
    </xf>
    <xf numFmtId="0" fontId="29" fillId="39" borderId="11" xfId="0" applyNumberFormat="1" applyFont="1" applyFill="1" applyBorder="1" applyAlignment="1" applyProtection="1">
      <alignment horizontal="center" vertical="center" wrapText="1"/>
    </xf>
    <xf numFmtId="0" fontId="29" fillId="39" borderId="13" xfId="0" applyNumberFormat="1" applyFont="1" applyFill="1" applyBorder="1" applyAlignment="1" applyProtection="1">
      <alignment horizontal="center" vertical="center" wrapText="1"/>
    </xf>
    <xf numFmtId="0" fontId="29" fillId="39" borderId="12" xfId="0" applyNumberFormat="1" applyFont="1" applyFill="1" applyBorder="1" applyAlignment="1" applyProtection="1">
      <alignment horizontal="center" vertical="center" wrapText="1"/>
    </xf>
    <xf numFmtId="0" fontId="29" fillId="39" borderId="128" xfId="0" applyNumberFormat="1" applyFont="1" applyFill="1" applyBorder="1" applyAlignment="1" applyProtection="1">
      <alignment horizontal="center" vertical="center" wrapText="1"/>
    </xf>
    <xf numFmtId="0" fontId="46" fillId="0" borderId="73" xfId="43" applyFont="1" applyBorder="1" applyAlignment="1">
      <alignment horizontal="center" vertical="center"/>
    </xf>
    <xf numFmtId="0" fontId="46" fillId="0" borderId="111" xfId="43" applyFont="1" applyBorder="1" applyAlignment="1">
      <alignment horizontal="center" vertical="center"/>
    </xf>
    <xf numFmtId="0" fontId="46" fillId="0" borderId="89" xfId="43" applyFont="1" applyBorder="1" applyAlignment="1">
      <alignment horizontal="center" vertical="center"/>
    </xf>
    <xf numFmtId="0" fontId="46" fillId="0" borderId="115" xfId="43" applyFont="1" applyBorder="1" applyAlignment="1">
      <alignment horizontal="center" vertical="center"/>
    </xf>
    <xf numFmtId="0" fontId="46" fillId="0" borderId="137" xfId="43" applyFont="1" applyBorder="1" applyAlignment="1">
      <alignment horizontal="center" vertical="center"/>
    </xf>
    <xf numFmtId="0" fontId="52" fillId="0" borderId="73" xfId="43" applyFont="1" applyBorder="1" applyAlignment="1">
      <alignment horizontal="center" vertical="center" wrapText="1"/>
    </xf>
    <xf numFmtId="0" fontId="52" fillId="0" borderId="89" xfId="43" applyFont="1" applyBorder="1" applyAlignment="1">
      <alignment horizontal="center" vertical="center" wrapText="1"/>
    </xf>
    <xf numFmtId="0" fontId="45" fillId="0" borderId="73" xfId="43" applyFont="1" applyBorder="1" applyAlignment="1">
      <alignment horizontal="center" vertical="center" wrapText="1"/>
    </xf>
    <xf numFmtId="0" fontId="45" fillId="0" borderId="89" xfId="43" applyFont="1" applyBorder="1" applyAlignment="1">
      <alignment horizontal="center" vertical="center" wrapText="1"/>
    </xf>
    <xf numFmtId="0" fontId="60" fillId="0" borderId="73" xfId="43" applyFont="1" applyBorder="1" applyAlignment="1">
      <alignment horizontal="center" vertical="center"/>
    </xf>
    <xf numFmtId="0" fontId="60" fillId="0" borderId="111" xfId="43" applyFont="1" applyBorder="1" applyAlignment="1">
      <alignment horizontal="center" vertical="center"/>
    </xf>
    <xf numFmtId="0" fontId="60" fillId="0" borderId="89" xfId="43" applyFont="1" applyBorder="1" applyAlignment="1">
      <alignment horizontal="center" vertical="center"/>
    </xf>
    <xf numFmtId="0" fontId="60" fillId="0" borderId="115" xfId="43" applyFont="1" applyBorder="1" applyAlignment="1">
      <alignment horizontal="center" vertical="center"/>
    </xf>
    <xf numFmtId="0" fontId="60" fillId="0" borderId="137" xfId="43" applyFont="1" applyBorder="1" applyAlignment="1">
      <alignment horizontal="center" vertical="center"/>
    </xf>
    <xf numFmtId="0" fontId="21" fillId="0" borderId="73" xfId="43" applyFont="1" applyBorder="1" applyAlignment="1">
      <alignment horizontal="center" vertical="center" wrapText="1"/>
    </xf>
    <xf numFmtId="0" fontId="21" fillId="0" borderId="89" xfId="43" applyFont="1" applyBorder="1" applyAlignment="1">
      <alignment horizontal="center" vertical="center" wrapText="1"/>
    </xf>
    <xf numFmtId="0" fontId="40" fillId="0" borderId="138" xfId="0" applyFont="1" applyBorder="1" applyAlignment="1">
      <alignment horizontal="left" vertical="center" wrapText="1"/>
    </xf>
    <xf numFmtId="0" fontId="40" fillId="0" borderId="71" xfId="0" applyFont="1" applyBorder="1" applyAlignment="1">
      <alignment horizontal="left" vertical="center" wrapText="1"/>
    </xf>
    <xf numFmtId="0" fontId="40" fillId="0" borderId="45" xfId="0" applyFont="1" applyBorder="1" applyAlignment="1">
      <alignment horizontal="left" vertical="center" wrapText="1"/>
    </xf>
    <xf numFmtId="165" fontId="25" fillId="0" borderId="138" xfId="1" applyNumberFormat="1" applyFont="1" applyBorder="1" applyAlignment="1">
      <alignment horizontal="left" vertical="center" wrapText="1"/>
    </xf>
    <xf numFmtId="165" fontId="25" fillId="0" borderId="71" xfId="1" applyNumberFormat="1" applyFont="1" applyBorder="1" applyAlignment="1">
      <alignment horizontal="left" vertical="center" wrapText="1"/>
    </xf>
    <xf numFmtId="165" fontId="25" fillId="0" borderId="45" xfId="1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0" fontId="21" fillId="0" borderId="137" xfId="0" applyFont="1" applyFill="1" applyBorder="1" applyAlignment="1">
      <alignment horizontal="center" vertical="center"/>
    </xf>
    <xf numFmtId="0" fontId="21" fillId="0" borderId="89" xfId="0" applyFont="1" applyFill="1" applyBorder="1" applyAlignment="1">
      <alignment horizontal="center" vertical="center"/>
    </xf>
    <xf numFmtId="0" fontId="21" fillId="0" borderId="120" xfId="0" applyFont="1" applyFill="1" applyBorder="1" applyAlignment="1">
      <alignment horizontal="center" vertical="center"/>
    </xf>
    <xf numFmtId="0" fontId="21" fillId="0" borderId="116" xfId="0" applyFont="1" applyFill="1" applyBorder="1" applyAlignment="1">
      <alignment horizontal="center" vertical="center"/>
    </xf>
    <xf numFmtId="0" fontId="21" fillId="0" borderId="117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0" fillId="0" borderId="0" xfId="0" applyFont="1" applyFill="1" applyBorder="1" applyAlignment="1">
      <alignment horizontal="left" vertical="center" wrapText="1"/>
    </xf>
    <xf numFmtId="165" fontId="25" fillId="0" borderId="0" xfId="1" applyNumberFormat="1" applyFont="1" applyFill="1" applyBorder="1" applyAlignment="1">
      <alignment horizontal="left" vertical="center" wrapText="1"/>
    </xf>
    <xf numFmtId="0" fontId="25" fillId="0" borderId="138" xfId="0" applyFont="1" applyBorder="1" applyAlignment="1">
      <alignment horizontal="left" vertical="center" wrapText="1"/>
    </xf>
    <xf numFmtId="0" fontId="25" fillId="0" borderId="71" xfId="0" applyFont="1" applyBorder="1" applyAlignment="1">
      <alignment horizontal="left" vertical="center" wrapText="1"/>
    </xf>
    <xf numFmtId="0" fontId="25" fillId="0" borderId="45" xfId="0" applyFont="1" applyBorder="1" applyAlignment="1">
      <alignment horizontal="left" vertical="center" wrapText="1"/>
    </xf>
    <xf numFmtId="0" fontId="60" fillId="0" borderId="52" xfId="0" applyFont="1" applyFill="1" applyBorder="1" applyAlignment="1">
      <alignment horizontal="center" vertical="center"/>
    </xf>
    <xf numFmtId="0" fontId="60" fillId="0" borderId="24" xfId="0" applyFont="1" applyFill="1" applyBorder="1" applyAlignment="1">
      <alignment horizontal="center" vertical="center"/>
    </xf>
    <xf numFmtId="0" fontId="40" fillId="0" borderId="47" xfId="0" applyFont="1" applyFill="1" applyBorder="1" applyAlignment="1">
      <alignment horizontal="center" vertical="center"/>
    </xf>
    <xf numFmtId="0" fontId="40" fillId="0" borderId="28" xfId="0" applyFont="1" applyFill="1" applyBorder="1" applyAlignment="1">
      <alignment horizontal="center" vertical="center"/>
    </xf>
    <xf numFmtId="168" fontId="60" fillId="0" borderId="24" xfId="0" applyNumberFormat="1" applyFont="1" applyFill="1" applyBorder="1" applyAlignment="1">
      <alignment horizontal="center" vertical="center"/>
    </xf>
    <xf numFmtId="0" fontId="60" fillId="0" borderId="20" xfId="0" applyFont="1" applyFill="1" applyBorder="1" applyAlignment="1">
      <alignment horizontal="center" vertical="center"/>
    </xf>
    <xf numFmtId="0" fontId="62" fillId="34" borderId="14" xfId="0" applyNumberFormat="1" applyFont="1" applyFill="1" applyBorder="1" applyAlignment="1" applyProtection="1">
      <alignment horizontal="center" vertical="center" wrapText="1"/>
    </xf>
    <xf numFmtId="0" fontId="62" fillId="34" borderId="15" xfId="0" applyNumberFormat="1" applyFont="1" applyFill="1" applyBorder="1" applyAlignment="1" applyProtection="1">
      <alignment horizontal="center" vertical="center" wrapText="1"/>
    </xf>
    <xf numFmtId="0" fontId="63" fillId="34" borderId="11" xfId="0" applyNumberFormat="1" applyFont="1" applyFill="1" applyBorder="1" applyAlignment="1" applyProtection="1">
      <alignment horizontal="center" vertical="center" wrapText="1"/>
    </xf>
    <xf numFmtId="0" fontId="63" fillId="34" borderId="13" xfId="0" applyNumberFormat="1" applyFont="1" applyFill="1" applyBorder="1" applyAlignment="1" applyProtection="1">
      <alignment horizontal="center" vertical="center" wrapText="1"/>
    </xf>
    <xf numFmtId="0" fontId="63" fillId="34" borderId="12" xfId="0" applyNumberFormat="1" applyFont="1" applyFill="1" applyBorder="1" applyAlignment="1" applyProtection="1">
      <alignment horizontal="center" vertical="center" wrapText="1"/>
    </xf>
  </cellXfs>
  <cellStyles count="46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Milliers" xfId="1" builtinId="3"/>
    <cellStyle name="Neutre" xfId="9" builtinId="28" customBuiltin="1"/>
    <cellStyle name="Normal" xfId="0" builtinId="0"/>
    <cellStyle name="Normal 2" xfId="43"/>
    <cellStyle name="Normal 2 2" xfId="44"/>
    <cellStyle name="Note" xfId="16" builtinId="10" customBuiltin="1"/>
    <cellStyle name="Pourcentage" xfId="45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sect!$B$6</c:f>
              <c:strCache>
                <c:ptCount val="1"/>
                <c:pt idx="0">
                  <c:v>Internes</c:v>
                </c:pt>
              </c:strCache>
            </c:strRef>
          </c:tx>
          <c:spPr>
            <a:solidFill>
              <a:schemeClr val="accent5">
                <a:lumMod val="5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sect!$A$7:$A$9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sect!$B$7:$B$9</c:f>
              <c:numCache>
                <c:formatCode>#\ ###" "</c:formatCode>
                <c:ptCount val="3"/>
                <c:pt idx="0">
                  <c:v>6378</c:v>
                </c:pt>
                <c:pt idx="1">
                  <c:v>1002</c:v>
                </c:pt>
                <c:pt idx="2">
                  <c:v>7380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69-45D6-8CFB-433BA00824D6}"/>
            </c:ext>
          </c:extLst>
        </c:ser>
        <c:ser>
          <c:idx val="1"/>
          <c:order val="1"/>
          <c:tx>
            <c:strRef>
              <c:f>sect!$C$6</c:f>
              <c:strCache>
                <c:ptCount val="1"/>
                <c:pt idx="0">
                  <c:v>Demi-pens.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sect!$A$7:$A$9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sect!$C$7:$C$9</c:f>
              <c:numCache>
                <c:formatCode>#\ ###" "</c:formatCode>
                <c:ptCount val="3"/>
                <c:pt idx="0">
                  <c:v>62606</c:v>
                </c:pt>
                <c:pt idx="1">
                  <c:v>13685</c:v>
                </c:pt>
                <c:pt idx="2">
                  <c:v>76291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A69-45D6-8CFB-433BA00824D6}"/>
            </c:ext>
          </c:extLst>
        </c:ser>
        <c:ser>
          <c:idx val="2"/>
          <c:order val="2"/>
          <c:tx>
            <c:strRef>
              <c:f>sect!$D$6</c:f>
              <c:strCache>
                <c:ptCount val="1"/>
                <c:pt idx="0">
                  <c:v>Externes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sect!$A$7:$A$9</c:f>
              <c:strCache>
                <c:ptCount val="3"/>
                <c:pt idx="0">
                  <c:v>Public</c:v>
                </c:pt>
                <c:pt idx="1">
                  <c:v>Privé</c:v>
                </c:pt>
                <c:pt idx="2">
                  <c:v>Public et privé</c:v>
                </c:pt>
              </c:strCache>
            </c:strRef>
          </c:cat>
          <c:val>
            <c:numRef>
              <c:f>sect!$D$7:$D$9</c:f>
              <c:numCache>
                <c:formatCode>#\ ###" "</c:formatCode>
                <c:ptCount val="3"/>
                <c:pt idx="0">
                  <c:v>13636</c:v>
                </c:pt>
                <c:pt idx="1">
                  <c:v>8077</c:v>
                </c:pt>
                <c:pt idx="2">
                  <c:v>21713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A69-45D6-8CFB-433BA00824D6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253883231"/>
        <c:axId val="1253896543"/>
      </c:barChart>
      <c:catAx>
        <c:axId val="12538832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96543"/>
        <c:crosses val="autoZero"/>
        <c:auto val="1"/>
        <c:lblAlgn val="ctr"/>
        <c:lblOffset val="100"/>
        <c:noMultiLvlLbl val="0"/>
      </c:catAx>
      <c:valAx>
        <c:axId val="12538965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538832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000" b="1"/>
              <a:t>Evolution de la part des régimes scolaires de 2012 à 2023</a:t>
            </a:r>
          </a:p>
        </c:rich>
      </c:tx>
      <c:layout>
        <c:manualLayout>
          <c:xMode val="edge"/>
          <c:yMode val="edge"/>
          <c:x val="0.15059644097222222"/>
          <c:y val="7.6190708252111758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4137499999999995E-2"/>
          <c:y val="9.1672677063027938E-2"/>
          <c:w val="0.69919344659032057"/>
          <c:h val="0.8144930217056201"/>
        </c:manualLayout>
      </c:layout>
      <c:lineChart>
        <c:grouping val="standard"/>
        <c:varyColors val="0"/>
        <c:ser>
          <c:idx val="4"/>
          <c:order val="4"/>
          <c:tx>
            <c:strRef>
              <c:f>evol!$A$9:$C$9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triangle"/>
            <c:size val="7"/>
            <c:spPr>
              <a:solidFill>
                <a:srgbClr val="FFC000"/>
              </a:solidFill>
              <a:ln w="34925">
                <a:solidFill>
                  <a:srgbClr val="FFC000"/>
                </a:solidFill>
                <a:miter lim="800000"/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evol!$D$4:$P$4</c15:sqref>
                  </c15:fullRef>
                </c:ext>
              </c:extLst>
              <c:f>evol!$E$4:$P$4</c:f>
              <c:strCache>
                <c:ptCount val="12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evol!$D$9:$P$9</c15:sqref>
                  </c15:fullRef>
                </c:ext>
              </c:extLst>
              <c:f>evol!$E$9:$P$9</c:f>
              <c:numCache>
                <c:formatCode>#\ ##0.0" ";\-#\ ##0.0" ";#\ ###" "</c:formatCode>
                <c:ptCount val="12"/>
                <c:pt idx="0">
                  <c:v>72.599999999999994</c:v>
                </c:pt>
                <c:pt idx="1">
                  <c:v>73.5</c:v>
                </c:pt>
                <c:pt idx="2">
                  <c:v>73.900000000000006</c:v>
                </c:pt>
                <c:pt idx="3">
                  <c:v>74.2</c:v>
                </c:pt>
                <c:pt idx="4">
                  <c:v>74.3</c:v>
                </c:pt>
                <c:pt idx="5">
                  <c:v>75.2</c:v>
                </c:pt>
                <c:pt idx="6">
                  <c:v>75.5</c:v>
                </c:pt>
                <c:pt idx="7">
                  <c:v>75.599999999999994</c:v>
                </c:pt>
                <c:pt idx="8">
                  <c:v>75.400000000000006</c:v>
                </c:pt>
                <c:pt idx="9">
                  <c:v>74.900000000000006</c:v>
                </c:pt>
                <c:pt idx="10">
                  <c:v>74.8</c:v>
                </c:pt>
                <c:pt idx="11">
                  <c:v>75.8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7-6427-4F55-BF89-0CF2ED797B53}"/>
            </c:ext>
          </c:extLst>
        </c:ser>
        <c:ser>
          <c:idx val="12"/>
          <c:order val="5"/>
          <c:tx>
            <c:strRef>
              <c:f>evol!$A$10:$C$10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Externes</c:v>
                </c:pt>
              </c:strCache>
            </c:strRef>
          </c:tx>
          <c:spPr>
            <a:ln w="25400" cap="rnd">
              <a:solidFill>
                <a:srgbClr val="FFC000"/>
              </a:solidFill>
              <a:round/>
            </a:ln>
            <a:effectLst/>
          </c:spPr>
          <c:marker>
            <c:symbol val="circle"/>
            <c:size val="9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evol!$D$4:$P$4</c15:sqref>
                  </c15:fullRef>
                </c:ext>
              </c:extLst>
              <c:f>evol!$E$4:$P$4</c:f>
              <c:strCache>
                <c:ptCount val="12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evol!$D$10:$P$10</c15:sqref>
                  </c15:fullRef>
                </c:ext>
              </c:extLst>
              <c:f>evol!$E$10:$P$10</c:f>
              <c:numCache>
                <c:formatCode>#\ ##0.0" ";\-#\ ##0.0" ";#\ ###" "</c:formatCode>
                <c:ptCount val="12"/>
                <c:pt idx="0">
                  <c:v>18.7</c:v>
                </c:pt>
                <c:pt idx="1">
                  <c:v>17.899999999999999</c:v>
                </c:pt>
                <c:pt idx="2">
                  <c:v>17.7</c:v>
                </c:pt>
                <c:pt idx="3">
                  <c:v>17.7</c:v>
                </c:pt>
                <c:pt idx="4">
                  <c:v>17.600000000000001</c:v>
                </c:pt>
                <c:pt idx="5">
                  <c:v>17.100000000000001</c:v>
                </c:pt>
                <c:pt idx="6">
                  <c:v>16.8</c:v>
                </c:pt>
                <c:pt idx="7">
                  <c:v>16.8</c:v>
                </c:pt>
                <c:pt idx="8">
                  <c:v>17.2</c:v>
                </c:pt>
                <c:pt idx="9">
                  <c:v>17.600000000000001</c:v>
                </c:pt>
                <c:pt idx="10">
                  <c:v>17.600000000000001</c:v>
                </c:pt>
                <c:pt idx="11">
                  <c:v>16.5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27-4F55-BF89-0CF2ED797B53}"/>
            </c:ext>
          </c:extLst>
        </c:ser>
        <c:ser>
          <c:idx val="5"/>
          <c:order val="6"/>
          <c:tx>
            <c:strRef>
              <c:f>evol!$A$11:$C$11</c:f>
              <c:strCache>
                <c:ptCount val="3"/>
                <c:pt idx="0">
                  <c:v>Public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28575" cap="rnd">
              <a:solidFill>
                <a:srgbClr val="FFC000"/>
              </a:solidFill>
              <a:round/>
            </a:ln>
            <a:effectLst/>
          </c:spPr>
          <c:marker>
            <c:symbol val="star"/>
            <c:size val="8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evol!$D$4:$P$4</c15:sqref>
                  </c15:fullRef>
                </c:ext>
              </c:extLst>
              <c:f>evol!$E$4:$P$4</c:f>
              <c:strCache>
                <c:ptCount val="12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evol!$D$11:$P$11</c15:sqref>
                  </c15:fullRef>
                </c:ext>
              </c:extLst>
              <c:f>evol!$E$11:$P$11</c:f>
              <c:numCache>
                <c:formatCode>#\ ##0.0" ";\-#\ ##0.0" ";#\ ###" "</c:formatCode>
                <c:ptCount val="12"/>
                <c:pt idx="0">
                  <c:v>8.6999999999999993</c:v>
                </c:pt>
                <c:pt idx="1">
                  <c:v>8.6</c:v>
                </c:pt>
                <c:pt idx="2">
                  <c:v>8.4</c:v>
                </c:pt>
                <c:pt idx="3">
                  <c:v>8.1</c:v>
                </c:pt>
                <c:pt idx="4">
                  <c:v>8</c:v>
                </c:pt>
                <c:pt idx="5">
                  <c:v>7.8</c:v>
                </c:pt>
                <c:pt idx="6">
                  <c:v>7.7</c:v>
                </c:pt>
                <c:pt idx="7">
                  <c:v>7.6</c:v>
                </c:pt>
                <c:pt idx="8">
                  <c:v>7.4</c:v>
                </c:pt>
                <c:pt idx="9">
                  <c:v>7.5</c:v>
                </c:pt>
                <c:pt idx="10">
                  <c:v>7.5</c:v>
                </c:pt>
                <c:pt idx="11">
                  <c:v>7.7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8-6427-4F55-BF89-0CF2ED797B53}"/>
            </c:ext>
          </c:extLst>
        </c:ser>
        <c:ser>
          <c:idx val="11"/>
          <c:order val="12"/>
          <c:tx>
            <c:strRef>
              <c:f>evol!$A$17:$C$17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Demi-pens.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triangle"/>
            <c:size val="11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evol!$D$4:$P$4</c15:sqref>
                  </c15:fullRef>
                </c:ext>
              </c:extLst>
              <c:f>evol!$E$4:$P$4</c:f>
              <c:strCache>
                <c:ptCount val="12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evol!$D$17:$P$17</c15:sqref>
                  </c15:fullRef>
                </c:ext>
              </c:extLst>
              <c:f>evol!$E$17:$P$17</c:f>
              <c:numCache>
                <c:formatCode>#\ ##0.0" ";\-#\ ##0.0" ";#\ ###" "</c:formatCode>
                <c:ptCount val="12"/>
                <c:pt idx="0">
                  <c:v>46</c:v>
                </c:pt>
                <c:pt idx="1">
                  <c:v>45.3</c:v>
                </c:pt>
                <c:pt idx="2">
                  <c:v>46.4</c:v>
                </c:pt>
                <c:pt idx="3">
                  <c:v>46.1</c:v>
                </c:pt>
                <c:pt idx="4">
                  <c:v>43.4</c:v>
                </c:pt>
                <c:pt idx="5">
                  <c:v>45.3</c:v>
                </c:pt>
                <c:pt idx="6">
                  <c:v>49.2</c:v>
                </c:pt>
                <c:pt idx="7">
                  <c:v>50</c:v>
                </c:pt>
                <c:pt idx="8">
                  <c:v>52.9</c:v>
                </c:pt>
                <c:pt idx="9">
                  <c:v>52.3</c:v>
                </c:pt>
                <c:pt idx="10">
                  <c:v>55.8</c:v>
                </c:pt>
                <c:pt idx="11">
                  <c:v>60.1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D-6427-4F55-BF89-0CF2ED797B53}"/>
            </c:ext>
          </c:extLst>
        </c:ser>
        <c:ser>
          <c:idx val="13"/>
          <c:order val="13"/>
          <c:tx>
            <c:strRef>
              <c:f>evol!$A$18:$C$18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Externes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8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evol!$D$4:$P$4</c15:sqref>
                  </c15:fullRef>
                </c:ext>
              </c:extLst>
              <c:f>evol!$E$4:$P$4</c:f>
              <c:strCache>
                <c:ptCount val="12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evol!$D$18:$P$18</c15:sqref>
                  </c15:fullRef>
                </c:ext>
              </c:extLst>
              <c:f>evol!$E$18:$P$18</c:f>
              <c:numCache>
                <c:formatCode>#\ ##0.0" ";\-#\ ##0.0" ";#\ ###" "</c:formatCode>
                <c:ptCount val="12"/>
                <c:pt idx="0">
                  <c:v>47.8</c:v>
                </c:pt>
                <c:pt idx="1">
                  <c:v>48.6</c:v>
                </c:pt>
                <c:pt idx="2">
                  <c:v>47.8</c:v>
                </c:pt>
                <c:pt idx="3">
                  <c:v>47.9</c:v>
                </c:pt>
                <c:pt idx="4">
                  <c:v>50.9</c:v>
                </c:pt>
                <c:pt idx="5">
                  <c:v>49.6</c:v>
                </c:pt>
                <c:pt idx="6">
                  <c:v>46</c:v>
                </c:pt>
                <c:pt idx="7">
                  <c:v>45.2</c:v>
                </c:pt>
                <c:pt idx="8">
                  <c:v>42.9</c:v>
                </c:pt>
                <c:pt idx="9">
                  <c:v>43</c:v>
                </c:pt>
                <c:pt idx="10">
                  <c:v>39.6</c:v>
                </c:pt>
                <c:pt idx="11">
                  <c:v>35.5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E-6427-4F55-BF89-0CF2ED797B53}"/>
            </c:ext>
          </c:extLst>
        </c:ser>
        <c:ser>
          <c:idx val="14"/>
          <c:order val="14"/>
          <c:tx>
            <c:strRef>
              <c:f>evol!$A$19:$C$19</c:f>
              <c:strCache>
                <c:ptCount val="3"/>
                <c:pt idx="0">
                  <c:v>Privé</c:v>
                </c:pt>
                <c:pt idx="1">
                  <c:v>%</c:v>
                </c:pt>
                <c:pt idx="2">
                  <c:v>Internes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x"/>
            <c:size val="8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dLbls>
            <c:delete val="1"/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evol!$D$4:$P$4</c15:sqref>
                  </c15:fullRef>
                </c:ext>
              </c:extLst>
              <c:f>evol!$E$4:$P$4</c:f>
              <c:strCache>
                <c:ptCount val="12"/>
                <c:pt idx="0">
                  <c:v>2012</c:v>
                </c:pt>
                <c:pt idx="1">
                  <c:v>2013</c:v>
                </c:pt>
                <c:pt idx="2">
                  <c:v>2014</c:v>
                </c:pt>
                <c:pt idx="3">
                  <c:v>2015</c:v>
                </c:pt>
                <c:pt idx="4">
                  <c:v>2016</c:v>
                </c:pt>
                <c:pt idx="5">
                  <c:v>2017</c:v>
                </c:pt>
                <c:pt idx="6">
                  <c:v>2018</c:v>
                </c:pt>
                <c:pt idx="7">
                  <c:v>2019</c:v>
                </c:pt>
                <c:pt idx="8">
                  <c:v>2020</c:v>
                </c:pt>
                <c:pt idx="9">
                  <c:v>2021</c:v>
                </c:pt>
                <c:pt idx="10">
                  <c:v>2022</c:v>
                </c:pt>
                <c:pt idx="11">
                  <c:v>2023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evol!$D$19:$P$19</c15:sqref>
                  </c15:fullRef>
                </c:ext>
              </c:extLst>
              <c:f>evol!$E$19:$P$19</c:f>
              <c:numCache>
                <c:formatCode>#\ ##0.0" ";\-#\ ##0.0" ";#\ ###" "</c:formatCode>
                <c:ptCount val="12"/>
                <c:pt idx="0">
                  <c:v>6.2</c:v>
                </c:pt>
                <c:pt idx="1">
                  <c:v>6</c:v>
                </c:pt>
                <c:pt idx="2">
                  <c:v>5.8</c:v>
                </c:pt>
                <c:pt idx="3">
                  <c:v>5.9</c:v>
                </c:pt>
                <c:pt idx="4">
                  <c:v>5.7</c:v>
                </c:pt>
                <c:pt idx="5">
                  <c:v>5.0999999999999996</c:v>
                </c:pt>
                <c:pt idx="6">
                  <c:v>4.8</c:v>
                </c:pt>
                <c:pt idx="7">
                  <c:v>4.8</c:v>
                </c:pt>
                <c:pt idx="8">
                  <c:v>4.2</c:v>
                </c:pt>
                <c:pt idx="9">
                  <c:v>4.7</c:v>
                </c:pt>
                <c:pt idx="10">
                  <c:v>4.5999999999999996</c:v>
                </c:pt>
                <c:pt idx="11">
                  <c:v>4.4000000000000004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427-4F55-BF89-0CF2ED797B53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296585951"/>
        <c:axId val="129658387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evol!$A$5:$C$5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54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triangle"/>
                  <c:size val="10"/>
                  <c:spPr>
                    <a:solidFill>
                      <a:schemeClr val="accent2"/>
                    </a:solidFill>
                    <a:ln w="9525">
                      <a:solidFill>
                        <a:schemeClr val="accent1">
                          <a:lumMod val="50000"/>
                        </a:schemeClr>
                      </a:solidFill>
                    </a:ln>
                    <a:effectLst/>
                  </c:spPr>
                </c:marker>
                <c:dLbls>
                  <c:delete val="1"/>
                </c:dLbls>
                <c:cat>
                  <c:strRef>
                    <c:extLst>
                      <c:ext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evol!$D$5:$P$5</c15:sqref>
                        </c15:fullRef>
                        <c15:formulaRef>
                          <c15:sqref>evol!$E$5:$P$5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59721</c:v>
                      </c:pt>
                      <c:pt idx="1">
                        <c:v>61227</c:v>
                      </c:pt>
                      <c:pt idx="2">
                        <c:v>61904</c:v>
                      </c:pt>
                      <c:pt idx="3">
                        <c:v>62465</c:v>
                      </c:pt>
                      <c:pt idx="4">
                        <c:v>62985</c:v>
                      </c:pt>
                      <c:pt idx="5">
                        <c:v>64133</c:v>
                      </c:pt>
                      <c:pt idx="6">
                        <c:v>64240</c:v>
                      </c:pt>
                      <c:pt idx="7">
                        <c:v>64466</c:v>
                      </c:pt>
                      <c:pt idx="8">
                        <c:v>64028</c:v>
                      </c:pt>
                      <c:pt idx="9">
                        <c:v>63093</c:v>
                      </c:pt>
                      <c:pt idx="10">
                        <c:v>61995</c:v>
                      </c:pt>
                      <c:pt idx="11">
                        <c:v>62606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427-4F55-BF89-0CF2ED797B53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evol!$A$6:$C$6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evol!$D$6:$P$6</c15:sqref>
                        </c15:fullRef>
                        <c15:formulaRef>
                          <c15:sqref>evol!$E$6:$P$6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15373</c:v>
                      </c:pt>
                      <c:pt idx="1">
                        <c:v>14932</c:v>
                      </c:pt>
                      <c:pt idx="2">
                        <c:v>14859</c:v>
                      </c:pt>
                      <c:pt idx="3">
                        <c:v>14922</c:v>
                      </c:pt>
                      <c:pt idx="4">
                        <c:v>14923</c:v>
                      </c:pt>
                      <c:pt idx="5">
                        <c:v>14562</c:v>
                      </c:pt>
                      <c:pt idx="6">
                        <c:v>14264</c:v>
                      </c:pt>
                      <c:pt idx="7">
                        <c:v>14288</c:v>
                      </c:pt>
                      <c:pt idx="8">
                        <c:v>14590</c:v>
                      </c:pt>
                      <c:pt idx="9">
                        <c:v>14827</c:v>
                      </c:pt>
                      <c:pt idx="10">
                        <c:v>14625</c:v>
                      </c:pt>
                      <c:pt idx="11">
                        <c:v>13636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6427-4F55-BF89-0CF2ED797B53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evol!$A$7:$C$7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evol!$D$7:$P$7</c15:sqref>
                        </c15:fullRef>
                        <c15:formulaRef>
                          <c15:sqref>evol!$E$7:$P$7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7184</c:v>
                      </c:pt>
                      <c:pt idx="1">
                        <c:v>7169</c:v>
                      </c:pt>
                      <c:pt idx="2">
                        <c:v>7052</c:v>
                      </c:pt>
                      <c:pt idx="3">
                        <c:v>6787</c:v>
                      </c:pt>
                      <c:pt idx="4">
                        <c:v>6819</c:v>
                      </c:pt>
                      <c:pt idx="5">
                        <c:v>6623</c:v>
                      </c:pt>
                      <c:pt idx="6">
                        <c:v>6559</c:v>
                      </c:pt>
                      <c:pt idx="7">
                        <c:v>6490</c:v>
                      </c:pt>
                      <c:pt idx="8">
                        <c:v>6317</c:v>
                      </c:pt>
                      <c:pt idx="9">
                        <c:v>6299</c:v>
                      </c:pt>
                      <c:pt idx="10">
                        <c:v>6256</c:v>
                      </c:pt>
                      <c:pt idx="11">
                        <c:v>6378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6427-4F55-BF89-0CF2ED797B53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evol!$A$8:$C$8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evol!$D$8:$P$8</c15:sqref>
                        </c15:fullRef>
                        <c15:formulaRef>
                          <c15:sqref>evol!$E$8:$P$8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82278</c:v>
                      </c:pt>
                      <c:pt idx="1">
                        <c:v>83328</c:v>
                      </c:pt>
                      <c:pt idx="2">
                        <c:v>83815</c:v>
                      </c:pt>
                      <c:pt idx="3">
                        <c:v>84174</c:v>
                      </c:pt>
                      <c:pt idx="4">
                        <c:v>84727</c:v>
                      </c:pt>
                      <c:pt idx="5">
                        <c:v>85318</c:v>
                      </c:pt>
                      <c:pt idx="6">
                        <c:v>85063</c:v>
                      </c:pt>
                      <c:pt idx="7">
                        <c:v>85244</c:v>
                      </c:pt>
                      <c:pt idx="8">
                        <c:v>84935</c:v>
                      </c:pt>
                      <c:pt idx="9">
                        <c:v>84219</c:v>
                      </c:pt>
                      <c:pt idx="10">
                        <c:v>82876</c:v>
                      </c:pt>
                      <c:pt idx="11">
                        <c:v>82620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6427-4F55-BF89-0CF2ED797B53}"/>
                  </c:ext>
                </c:extLst>
              </c15:ser>
            </c15:filteredLineSeries>
            <c15:filteredLineSeries>
              <c15:ser>
                <c:idx val="6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evol!$A$12:$C$12</c15:sqref>
                        </c15:formulaRef>
                      </c:ext>
                    </c:extLst>
                    <c:strCache>
                      <c:ptCount val="3"/>
                      <c:pt idx="0">
                        <c:v>Public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540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square"/>
                  <c:size val="8"/>
                  <c:spPr>
                    <a:solidFill>
                      <a:schemeClr val="accent2"/>
                    </a:solidFill>
                    <a:ln w="9525">
                      <a:solidFill>
                        <a:schemeClr val="accent1">
                          <a:lumMod val="50000"/>
                        </a:schemeClr>
                      </a:solidFill>
                    </a:ln>
                    <a:effectLst/>
                  </c:spPr>
                </c:marker>
                <c:dLbls>
                  <c:delete val="1"/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evol!$D$12:$P$12</c15:sqref>
                        </c15:fullRef>
                        <c15:formulaRef>
                          <c15:sqref>evol!$E$12:$P$12</c15:sqref>
                        </c15:formulaRef>
                      </c:ext>
                    </c:extLst>
                    <c:numCache>
                      <c:formatCode>#\ ###.0" "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6427-4F55-BF89-0CF2ED797B53}"/>
                  </c:ext>
                </c:extLst>
              </c15:ser>
            </c15:filteredLineSeries>
            <c15:filteredLineSeries>
              <c15:ser>
                <c:idx val="7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evol!$A$13:$C$13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evol!$D$13:$P$13</c15:sqref>
                        </c15:fullRef>
                        <c15:formulaRef>
                          <c15:sqref>evol!$E$13:$P$13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10159</c:v>
                      </c:pt>
                      <c:pt idx="1">
                        <c:v>9875</c:v>
                      </c:pt>
                      <c:pt idx="2">
                        <c:v>10102</c:v>
                      </c:pt>
                      <c:pt idx="3">
                        <c:v>10220</c:v>
                      </c:pt>
                      <c:pt idx="4">
                        <c:v>9711</c:v>
                      </c:pt>
                      <c:pt idx="5">
                        <c:v>10257</c:v>
                      </c:pt>
                      <c:pt idx="6">
                        <c:v>11232</c:v>
                      </c:pt>
                      <c:pt idx="7">
                        <c:v>11437</c:v>
                      </c:pt>
                      <c:pt idx="8">
                        <c:v>12136</c:v>
                      </c:pt>
                      <c:pt idx="9">
                        <c:v>12069</c:v>
                      </c:pt>
                      <c:pt idx="10">
                        <c:v>12824</c:v>
                      </c:pt>
                      <c:pt idx="11">
                        <c:v>13685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6427-4F55-BF89-0CF2ED797B53}"/>
                  </c:ext>
                </c:extLst>
              </c15:ser>
            </c15:filteredLineSeries>
            <c15:filteredLineSeries>
              <c15:ser>
                <c:idx val="8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evol!$A$14:$C$14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evol!$D$14:$P$14</c15:sqref>
                        </c15:fullRef>
                        <c15:formulaRef>
                          <c15:sqref>evol!$E$14:$P$14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10547</c:v>
                      </c:pt>
                      <c:pt idx="1">
                        <c:v>10599</c:v>
                      </c:pt>
                      <c:pt idx="2">
                        <c:v>10408</c:v>
                      </c:pt>
                      <c:pt idx="3">
                        <c:v>10617</c:v>
                      </c:pt>
                      <c:pt idx="4">
                        <c:v>11405</c:v>
                      </c:pt>
                      <c:pt idx="5">
                        <c:v>11224</c:v>
                      </c:pt>
                      <c:pt idx="6">
                        <c:v>10499</c:v>
                      </c:pt>
                      <c:pt idx="7">
                        <c:v>10332</c:v>
                      </c:pt>
                      <c:pt idx="8">
                        <c:v>9848</c:v>
                      </c:pt>
                      <c:pt idx="9">
                        <c:v>9930</c:v>
                      </c:pt>
                      <c:pt idx="10">
                        <c:v>9104</c:v>
                      </c:pt>
                      <c:pt idx="11">
                        <c:v>8077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6427-4F55-BF89-0CF2ED797B53}"/>
                  </c:ext>
                </c:extLst>
              </c15:ser>
            </c15:filteredLineSeries>
            <c15:filteredLineSeries>
              <c15:ser>
                <c:idx val="9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evol!$A$15:$C$15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evol!$D$15:$P$15</c15:sqref>
                        </c15:fullRef>
                        <c15:formulaRef>
                          <c15:sqref>evol!$E$15:$P$15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1379</c:v>
                      </c:pt>
                      <c:pt idx="1">
                        <c:v>1318</c:v>
                      </c:pt>
                      <c:pt idx="2">
                        <c:v>1264</c:v>
                      </c:pt>
                      <c:pt idx="3">
                        <c:v>1313</c:v>
                      </c:pt>
                      <c:pt idx="4">
                        <c:v>1269</c:v>
                      </c:pt>
                      <c:pt idx="5">
                        <c:v>1155</c:v>
                      </c:pt>
                      <c:pt idx="6">
                        <c:v>1106</c:v>
                      </c:pt>
                      <c:pt idx="7">
                        <c:v>1089</c:v>
                      </c:pt>
                      <c:pt idx="8">
                        <c:v>968</c:v>
                      </c:pt>
                      <c:pt idx="9">
                        <c:v>1096</c:v>
                      </c:pt>
                      <c:pt idx="10">
                        <c:v>1067</c:v>
                      </c:pt>
                      <c:pt idx="11">
                        <c:v>1002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6427-4F55-BF89-0CF2ED797B53}"/>
                  </c:ext>
                </c:extLst>
              </c15:ser>
            </c15:filteredLineSeries>
            <c15:filteredLineSeries>
              <c15:ser>
                <c:idx val="10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evol!$A$16:$C$16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evol!$D$16:$P$16</c15:sqref>
                        </c15:fullRef>
                        <c15:formulaRef>
                          <c15:sqref>evol!$E$16:$P$16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22085</c:v>
                      </c:pt>
                      <c:pt idx="1">
                        <c:v>21792</c:v>
                      </c:pt>
                      <c:pt idx="2">
                        <c:v>21774</c:v>
                      </c:pt>
                      <c:pt idx="3">
                        <c:v>22150</c:v>
                      </c:pt>
                      <c:pt idx="4">
                        <c:v>22385</c:v>
                      </c:pt>
                      <c:pt idx="5">
                        <c:v>22636</c:v>
                      </c:pt>
                      <c:pt idx="6">
                        <c:v>22837</c:v>
                      </c:pt>
                      <c:pt idx="7">
                        <c:v>22858</c:v>
                      </c:pt>
                      <c:pt idx="8">
                        <c:v>22952</c:v>
                      </c:pt>
                      <c:pt idx="9">
                        <c:v>23095</c:v>
                      </c:pt>
                      <c:pt idx="10">
                        <c:v>22995</c:v>
                      </c:pt>
                      <c:pt idx="11">
                        <c:v>22764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6427-4F55-BF89-0CF2ED797B53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evol!$A$20:$C$20</c15:sqref>
                        </c15:formulaRef>
                      </c:ext>
                    </c:extLst>
                    <c:strCache>
                      <c:ptCount val="3"/>
                      <c:pt idx="0">
                        <c:v>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evol!$D$20:$P$20</c15:sqref>
                        </c15:fullRef>
                        <c15:formulaRef>
                          <c15:sqref>evol!$E$20:$P$20</c15:sqref>
                        </c15:formulaRef>
                      </c:ext>
                    </c:extLst>
                    <c:numCache>
                      <c:formatCode>#\ ###.0" "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6427-4F55-BF89-0CF2ED797B53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evol!$A$21:$C$21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evol!$D$21:$P$21</c15:sqref>
                        </c15:fullRef>
                        <c15:formulaRef>
                          <c15:sqref>evol!$E$21:$P$21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69880</c:v>
                      </c:pt>
                      <c:pt idx="1">
                        <c:v>71102</c:v>
                      </c:pt>
                      <c:pt idx="2">
                        <c:v>72006</c:v>
                      </c:pt>
                      <c:pt idx="3">
                        <c:v>72685</c:v>
                      </c:pt>
                      <c:pt idx="4">
                        <c:v>72696</c:v>
                      </c:pt>
                      <c:pt idx="5">
                        <c:v>74390</c:v>
                      </c:pt>
                      <c:pt idx="6">
                        <c:v>75472</c:v>
                      </c:pt>
                      <c:pt idx="7">
                        <c:v>75903</c:v>
                      </c:pt>
                      <c:pt idx="8">
                        <c:v>76164</c:v>
                      </c:pt>
                      <c:pt idx="9">
                        <c:v>75162</c:v>
                      </c:pt>
                      <c:pt idx="10">
                        <c:v>74819</c:v>
                      </c:pt>
                      <c:pt idx="11">
                        <c:v>76291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6427-4F55-BF89-0CF2ED797B53}"/>
                  </c:ext>
                </c:extLst>
              </c15:ser>
            </c15:filteredLineSeries>
            <c15:filteredLineSeries>
              <c15:ser>
                <c:idx val="17"/>
                <c:order val="1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evol!$A$22:$C$22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6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evol!$D$22:$P$22</c15:sqref>
                        </c15:fullRef>
                        <c15:formulaRef>
                          <c15:sqref>evol!$E$22:$P$22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25920</c:v>
                      </c:pt>
                      <c:pt idx="1">
                        <c:v>25531</c:v>
                      </c:pt>
                      <c:pt idx="2">
                        <c:v>25267</c:v>
                      </c:pt>
                      <c:pt idx="3">
                        <c:v>25539</c:v>
                      </c:pt>
                      <c:pt idx="4">
                        <c:v>26328</c:v>
                      </c:pt>
                      <c:pt idx="5">
                        <c:v>25786</c:v>
                      </c:pt>
                      <c:pt idx="6">
                        <c:v>24763</c:v>
                      </c:pt>
                      <c:pt idx="7">
                        <c:v>24620</c:v>
                      </c:pt>
                      <c:pt idx="8">
                        <c:v>24438</c:v>
                      </c:pt>
                      <c:pt idx="9">
                        <c:v>24757</c:v>
                      </c:pt>
                      <c:pt idx="10">
                        <c:v>23729</c:v>
                      </c:pt>
                      <c:pt idx="11">
                        <c:v>21713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1-6427-4F55-BF89-0CF2ED797B53}"/>
                  </c:ext>
                </c:extLst>
              </c15:ser>
            </c15:filteredLineSeries>
            <c15:filteredLineSeries>
              <c15:ser>
                <c:idx val="18"/>
                <c:order val="1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evol!$A$23:$C$23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</a:schemeClr>
                    </a:solidFill>
                    <a:ln w="9525">
                      <a:solidFill>
                        <a:schemeClr val="accent1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evol!$D$23:$P$23</c15:sqref>
                        </c15:fullRef>
                        <c15:formulaRef>
                          <c15:sqref>evol!$E$23:$P$23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8563</c:v>
                      </c:pt>
                      <c:pt idx="1">
                        <c:v>8487</c:v>
                      </c:pt>
                      <c:pt idx="2">
                        <c:v>8316</c:v>
                      </c:pt>
                      <c:pt idx="3">
                        <c:v>8100</c:v>
                      </c:pt>
                      <c:pt idx="4">
                        <c:v>8088</c:v>
                      </c:pt>
                      <c:pt idx="5">
                        <c:v>7778</c:v>
                      </c:pt>
                      <c:pt idx="6">
                        <c:v>7665</c:v>
                      </c:pt>
                      <c:pt idx="7">
                        <c:v>7579</c:v>
                      </c:pt>
                      <c:pt idx="8">
                        <c:v>7285</c:v>
                      </c:pt>
                      <c:pt idx="9">
                        <c:v>7395</c:v>
                      </c:pt>
                      <c:pt idx="10">
                        <c:v>7323</c:v>
                      </c:pt>
                      <c:pt idx="11">
                        <c:v>7380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2-6427-4F55-BF89-0CF2ED797B53}"/>
                  </c:ext>
                </c:extLst>
              </c15:ser>
            </c15:filteredLineSeries>
            <c15:filteredLineSeries>
              <c15:ser>
                <c:idx val="19"/>
                <c:order val="1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evol!$A$24:$C$24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Nb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</a:schemeClr>
                    </a:solidFill>
                    <a:ln w="9525">
                      <a:solidFill>
                        <a:schemeClr val="accent2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evol!$D$24:$P$24</c15:sqref>
                        </c15:fullRef>
                        <c15:formulaRef>
                          <c15:sqref>evol!$E$24:$P$24</c15:sqref>
                        </c15:formulaRef>
                      </c:ext>
                    </c:extLst>
                    <c:numCache>
                      <c:formatCode>_(* #\ ##0_);_(* \(#\ ##0\);_(* "-"??_);_(@_)</c:formatCode>
                      <c:ptCount val="12"/>
                      <c:pt idx="0">
                        <c:v>104363</c:v>
                      </c:pt>
                      <c:pt idx="1">
                        <c:v>105120</c:v>
                      </c:pt>
                      <c:pt idx="2">
                        <c:v>105589</c:v>
                      </c:pt>
                      <c:pt idx="3">
                        <c:v>106324</c:v>
                      </c:pt>
                      <c:pt idx="4">
                        <c:v>107112</c:v>
                      </c:pt>
                      <c:pt idx="5">
                        <c:v>107954</c:v>
                      </c:pt>
                      <c:pt idx="6">
                        <c:v>107900</c:v>
                      </c:pt>
                      <c:pt idx="7">
                        <c:v>108102</c:v>
                      </c:pt>
                      <c:pt idx="8">
                        <c:v>107887</c:v>
                      </c:pt>
                      <c:pt idx="9">
                        <c:v>107314</c:v>
                      </c:pt>
                      <c:pt idx="10">
                        <c:v>105871</c:v>
                      </c:pt>
                      <c:pt idx="11">
                        <c:v>105384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3-6427-4F55-BF89-0CF2ED797B53}"/>
                  </c:ext>
                </c:extLst>
              </c15:ser>
            </c15:filteredLineSeries>
            <c15:filteredLineSeries>
              <c15:ser>
                <c:idx val="20"/>
                <c:order val="2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evol!$A$25:$C$25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Demi-pens.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</a:schemeClr>
                    </a:solidFill>
                    <a:ln w="9525">
                      <a:solidFill>
                        <a:schemeClr val="accent3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evol!$D$25:$P$25</c15:sqref>
                        </c15:fullRef>
                        <c15:formulaRef>
                          <c15:sqref>evol!$E$25:$P$25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67</c:v>
                      </c:pt>
                      <c:pt idx="1">
                        <c:v>67.599999999999994</c:v>
                      </c:pt>
                      <c:pt idx="2">
                        <c:v>68.2</c:v>
                      </c:pt>
                      <c:pt idx="3">
                        <c:v>68.400000000000006</c:v>
                      </c:pt>
                      <c:pt idx="4">
                        <c:v>67.900000000000006</c:v>
                      </c:pt>
                      <c:pt idx="5">
                        <c:v>68.900000000000006</c:v>
                      </c:pt>
                      <c:pt idx="6">
                        <c:v>69.900000000000006</c:v>
                      </c:pt>
                      <c:pt idx="7">
                        <c:v>70.2</c:v>
                      </c:pt>
                      <c:pt idx="8">
                        <c:v>70.599999999999994</c:v>
                      </c:pt>
                      <c:pt idx="9">
                        <c:v>70</c:v>
                      </c:pt>
                      <c:pt idx="10">
                        <c:v>70.7</c:v>
                      </c:pt>
                      <c:pt idx="11">
                        <c:v>72.400000000000006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4-6427-4F55-BF89-0CF2ED797B53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evol!$A$26:$C$26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Externes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evol!$D$26:$P$26</c15:sqref>
                        </c15:fullRef>
                        <c15:formulaRef>
                          <c15:sqref>evol!$E$26:$P$26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24.8</c:v>
                      </c:pt>
                      <c:pt idx="1">
                        <c:v>24.3</c:v>
                      </c:pt>
                      <c:pt idx="2">
                        <c:v>23.9</c:v>
                      </c:pt>
                      <c:pt idx="3">
                        <c:v>24</c:v>
                      </c:pt>
                      <c:pt idx="4">
                        <c:v>24.6</c:v>
                      </c:pt>
                      <c:pt idx="5">
                        <c:v>23.9</c:v>
                      </c:pt>
                      <c:pt idx="6">
                        <c:v>22.9</c:v>
                      </c:pt>
                      <c:pt idx="7">
                        <c:v>22.8</c:v>
                      </c:pt>
                      <c:pt idx="8">
                        <c:v>22.7</c:v>
                      </c:pt>
                      <c:pt idx="9">
                        <c:v>23.1</c:v>
                      </c:pt>
                      <c:pt idx="10">
                        <c:v>22.4</c:v>
                      </c:pt>
                      <c:pt idx="11">
                        <c:v>20.6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5-6427-4F55-BF89-0CF2ED797B53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evol!$A$27:$C$27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Internes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evol!$D$27:$P$27</c15:sqref>
                        </c15:fullRef>
                        <c15:formulaRef>
                          <c15:sqref>evol!$E$27:$P$27</c15:sqref>
                        </c15:formulaRef>
                      </c:ext>
                    </c:extLst>
                    <c:numCache>
                      <c:formatCode>#\ ##0.0" ";\-#\ ##0.0" ";#\ ###" "</c:formatCode>
                      <c:ptCount val="12"/>
                      <c:pt idx="0">
                        <c:v>8.1999999999999993</c:v>
                      </c:pt>
                      <c:pt idx="1">
                        <c:v>8.1</c:v>
                      </c:pt>
                      <c:pt idx="2">
                        <c:v>7.9</c:v>
                      </c:pt>
                      <c:pt idx="3">
                        <c:v>7.6</c:v>
                      </c:pt>
                      <c:pt idx="4">
                        <c:v>7.6</c:v>
                      </c:pt>
                      <c:pt idx="5">
                        <c:v>7.2</c:v>
                      </c:pt>
                      <c:pt idx="6">
                        <c:v>7.1</c:v>
                      </c:pt>
                      <c:pt idx="7">
                        <c:v>7</c:v>
                      </c:pt>
                      <c:pt idx="8">
                        <c:v>6.8</c:v>
                      </c:pt>
                      <c:pt idx="9">
                        <c:v>6.9</c:v>
                      </c:pt>
                      <c:pt idx="10">
                        <c:v>6.9</c:v>
                      </c:pt>
                      <c:pt idx="11">
                        <c:v>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6-6427-4F55-BF89-0CF2ED797B53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evol!$A$28:$C$28</c15:sqref>
                        </c15:formulaRef>
                      </c:ext>
                    </c:extLst>
                    <c:strCache>
                      <c:ptCount val="3"/>
                      <c:pt idx="0">
                        <c:v>Public et privé</c:v>
                      </c:pt>
                      <c:pt idx="1">
                        <c:v>%</c:v>
                      </c:pt>
                      <c:pt idx="2">
                        <c:v>Total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8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ullRef>
                          <c15:sqref>evol!$D$4:$P$4</c15:sqref>
                        </c15:fullRef>
                        <c15:formulaRef>
                          <c15:sqref>evol!$E$4:$P$4</c15:sqref>
                        </c15:formulaRef>
                      </c:ext>
                    </c:extLst>
                    <c:strCache>
                      <c:ptCount val="12"/>
                      <c:pt idx="0">
                        <c:v>2012</c:v>
                      </c:pt>
                      <c:pt idx="1">
                        <c:v>2013</c:v>
                      </c:pt>
                      <c:pt idx="2">
                        <c:v>2014</c:v>
                      </c:pt>
                      <c:pt idx="3">
                        <c:v>2015</c:v>
                      </c:pt>
                      <c:pt idx="4">
                        <c:v>2016</c:v>
                      </c:pt>
                      <c:pt idx="5">
                        <c:v>2017</c:v>
                      </c:pt>
                      <c:pt idx="6">
                        <c:v>2018</c:v>
                      </c:pt>
                      <c:pt idx="7">
                        <c:v>2019</c:v>
                      </c:pt>
                      <c:pt idx="8">
                        <c:v>2020</c:v>
                      </c:pt>
                      <c:pt idx="9">
                        <c:v>2021</c:v>
                      </c:pt>
                      <c:pt idx="10">
                        <c:v>2022</c:v>
                      </c:pt>
                      <c:pt idx="11">
                        <c:v>2023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evol!$D$28:$P$28</c15:sqref>
                        </c15:fullRef>
                        <c15:formulaRef>
                          <c15:sqref>evol!$E$28:$P$28</c15:sqref>
                        </c15:formulaRef>
                      </c:ext>
                    </c:extLst>
                    <c:numCache>
                      <c:formatCode>#\ ###.0" "</c:formatCode>
                      <c:ptCount val="12"/>
                      <c:pt idx="0">
                        <c:v>100</c:v>
                      </c:pt>
                      <c:pt idx="1">
                        <c:v>100</c:v>
                      </c:pt>
                      <c:pt idx="2">
                        <c:v>100</c:v>
                      </c:pt>
                      <c:pt idx="3">
                        <c:v>100</c:v>
                      </c:pt>
                      <c:pt idx="4">
                        <c:v>100</c:v>
                      </c:pt>
                      <c:pt idx="5">
                        <c:v>100</c:v>
                      </c:pt>
                      <c:pt idx="6">
                        <c:v>100</c:v>
                      </c:pt>
                      <c:pt idx="7">
                        <c:v>100</c:v>
                      </c:pt>
                      <c:pt idx="8">
                        <c:v>100</c:v>
                      </c:pt>
                      <c:pt idx="9">
                        <c:v>100</c:v>
                      </c:pt>
                      <c:pt idx="10">
                        <c:v>100</c:v>
                      </c:pt>
                      <c:pt idx="11">
                        <c:v>100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7-6427-4F55-BF89-0CF2ED797B53}"/>
                  </c:ext>
                </c:extLst>
              </c15:ser>
            </c15:filteredLineSeries>
          </c:ext>
        </c:extLst>
      </c:lineChart>
      <c:catAx>
        <c:axId val="12965859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3871"/>
        <c:crosses val="autoZero"/>
        <c:auto val="1"/>
        <c:lblAlgn val="ctr"/>
        <c:lblOffset val="100"/>
        <c:noMultiLvlLbl val="0"/>
      </c:catAx>
      <c:valAx>
        <c:axId val="1296583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bg2">
                  <a:lumMod val="7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bg2">
                  <a:lumMod val="90000"/>
                </a:schemeClr>
              </a:solidFill>
              <a:round/>
            </a:ln>
            <a:effectLst/>
          </c:spPr>
        </c:minorGridlines>
        <c:numFmt formatCode="#\ ##0.0&quot; &quot;;\-#\ ##0.0&quot; &quot;;#\ ###&quot; 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65859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1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legendEntry>
      <c:layout>
        <c:manualLayout>
          <c:xMode val="edge"/>
          <c:yMode val="edge"/>
          <c:x val="0.78226970486111125"/>
          <c:y val="0.3271122482131254"/>
          <c:w val="0.21773029513888884"/>
          <c:h val="0.3094970760233918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bg1">
          <a:alpha val="99000"/>
        </a:schemeClr>
      </a:solidFill>
      <a:round/>
    </a:ln>
    <a:effectLst/>
  </c:spPr>
  <c:txPr>
    <a:bodyPr/>
    <a:lstStyle/>
    <a:p>
      <a:pPr>
        <a:defRPr sz="18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171450</xdr:rowOff>
    </xdr:from>
    <xdr:to>
      <xdr:col>11</xdr:col>
      <xdr:colOff>571500</xdr:colOff>
      <xdr:row>39</xdr:row>
      <xdr:rowOff>57150</xdr:rowOff>
    </xdr:to>
    <xdr:graphicFrame macro="">
      <xdr:nvGraphicFramePr>
        <xdr:cNvPr id="2" name="Graphique 1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333374</xdr:colOff>
      <xdr:row>2</xdr:row>
      <xdr:rowOff>66675</xdr:rowOff>
    </xdr:from>
    <xdr:to>
      <xdr:col>31</xdr:col>
      <xdr:colOff>423374</xdr:colOff>
      <xdr:row>34</xdr:row>
      <xdr:rowOff>126675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showGridLines="0" tabSelected="1" workbookViewId="0">
      <selection activeCell="D18" sqref="D18"/>
    </sheetView>
  </sheetViews>
  <sheetFormatPr baseColWidth="10" defaultRowHeight="15" x14ac:dyDescent="0.25"/>
  <cols>
    <col min="1" max="16384" width="11.42578125" style="419"/>
  </cols>
  <sheetData>
    <row r="1" spans="1:5" ht="22.5" x14ac:dyDescent="0.25">
      <c r="A1" s="418" t="s">
        <v>522</v>
      </c>
    </row>
    <row r="2" spans="1:5" ht="20.25" thickBot="1" x14ac:dyDescent="0.3">
      <c r="A2" s="420" t="s">
        <v>418</v>
      </c>
      <c r="B2" s="420"/>
      <c r="C2" s="420"/>
      <c r="D2" s="420"/>
      <c r="E2" s="420"/>
    </row>
    <row r="3" spans="1:5" ht="15.75" thickTop="1" x14ac:dyDescent="0.25">
      <c r="A3" s="421" t="s">
        <v>419</v>
      </c>
    </row>
    <row r="4" spans="1:5" x14ac:dyDescent="0.25">
      <c r="A4" s="421" t="s">
        <v>516</v>
      </c>
    </row>
    <row r="6" spans="1:5" s="426" customFormat="1" x14ac:dyDescent="0.25">
      <c r="A6" s="425" t="s">
        <v>527</v>
      </c>
    </row>
    <row r="7" spans="1:5" s="422" customFormat="1" ht="12.75" x14ac:dyDescent="0.25"/>
    <row r="8" spans="1:5" x14ac:dyDescent="0.25">
      <c r="A8" s="423"/>
    </row>
    <row r="9" spans="1:5" x14ac:dyDescent="0.25">
      <c r="A9" s="424" t="s">
        <v>506</v>
      </c>
    </row>
    <row r="10" spans="1:5" x14ac:dyDescent="0.25">
      <c r="A10" s="424" t="s">
        <v>523</v>
      </c>
    </row>
    <row r="11" spans="1:5" x14ac:dyDescent="0.25">
      <c r="A11" s="423" t="s">
        <v>420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"/>
  <sheetViews>
    <sheetView showGridLines="0" workbookViewId="0">
      <selection activeCell="O11" sqref="O11"/>
    </sheetView>
  </sheetViews>
  <sheetFormatPr baseColWidth="10" defaultRowHeight="15" x14ac:dyDescent="0.25"/>
  <cols>
    <col min="1" max="1" width="12.85546875" style="7" customWidth="1"/>
    <col min="2" max="9" width="9.28515625" style="7" customWidth="1"/>
    <col min="10" max="16384" width="11.42578125" style="7"/>
  </cols>
  <sheetData>
    <row r="1" spans="1:13" ht="18" x14ac:dyDescent="0.25">
      <c r="A1" s="2" t="s">
        <v>424</v>
      </c>
    </row>
    <row r="2" spans="1:13" ht="15.75" x14ac:dyDescent="0.25">
      <c r="A2" s="511" t="s">
        <v>516</v>
      </c>
    </row>
    <row r="4" spans="1:13" x14ac:dyDescent="0.25">
      <c r="A4" s="512"/>
      <c r="B4" s="512"/>
      <c r="C4" s="512"/>
      <c r="D4" s="512"/>
      <c r="E4" s="512"/>
      <c r="F4" s="512"/>
      <c r="G4" s="512"/>
      <c r="H4" s="512"/>
      <c r="I4" s="512"/>
    </row>
    <row r="5" spans="1:13" x14ac:dyDescent="0.25">
      <c r="A5" s="513"/>
      <c r="B5" s="607" t="s">
        <v>139</v>
      </c>
      <c r="C5" s="608"/>
      <c r="D5" s="608"/>
      <c r="E5" s="609"/>
      <c r="F5" s="608" t="s">
        <v>140</v>
      </c>
      <c r="G5" s="608"/>
      <c r="H5" s="608"/>
      <c r="I5" s="609"/>
      <c r="K5" s="610"/>
      <c r="L5" s="610"/>
      <c r="M5" s="610"/>
    </row>
    <row r="6" spans="1:13" x14ac:dyDescent="0.25">
      <c r="A6" s="72"/>
      <c r="B6" s="71" t="s">
        <v>0</v>
      </c>
      <c r="C6" s="71" t="s">
        <v>138</v>
      </c>
      <c r="D6" s="71" t="s">
        <v>2</v>
      </c>
      <c r="E6" s="71" t="s">
        <v>421</v>
      </c>
      <c r="F6" s="71" t="s">
        <v>0</v>
      </c>
      <c r="G6" s="71" t="s">
        <v>138</v>
      </c>
      <c r="H6" s="71" t="s">
        <v>2</v>
      </c>
      <c r="I6" s="73" t="s">
        <v>421</v>
      </c>
      <c r="K6" s="575"/>
      <c r="L6" s="575"/>
      <c r="M6" s="575"/>
    </row>
    <row r="7" spans="1:13" x14ac:dyDescent="0.25">
      <c r="A7" s="514" t="s">
        <v>422</v>
      </c>
      <c r="B7" s="515">
        <v>6378</v>
      </c>
      <c r="C7" s="515">
        <v>62606</v>
      </c>
      <c r="D7" s="515">
        <v>13636</v>
      </c>
      <c r="E7" s="515">
        <v>82620</v>
      </c>
      <c r="F7" s="516">
        <v>7.7</v>
      </c>
      <c r="G7" s="516">
        <v>75.8</v>
      </c>
      <c r="H7" s="516">
        <v>16.5</v>
      </c>
      <c r="I7" s="517">
        <v>100</v>
      </c>
      <c r="K7" s="576"/>
      <c r="L7" s="576"/>
      <c r="M7" s="576"/>
    </row>
    <row r="8" spans="1:13" x14ac:dyDescent="0.25">
      <c r="A8" s="518" t="s">
        <v>423</v>
      </c>
      <c r="B8" s="519">
        <v>1002</v>
      </c>
      <c r="C8" s="519">
        <v>13685</v>
      </c>
      <c r="D8" s="519">
        <v>8077</v>
      </c>
      <c r="E8" s="519">
        <v>22764</v>
      </c>
      <c r="F8" s="520">
        <v>4.4000000000000004</v>
      </c>
      <c r="G8" s="520">
        <v>60.1</v>
      </c>
      <c r="H8" s="520">
        <v>35.5</v>
      </c>
      <c r="I8" s="521">
        <v>100</v>
      </c>
      <c r="K8" s="576"/>
      <c r="L8" s="576"/>
      <c r="M8" s="576"/>
    </row>
    <row r="9" spans="1:13" x14ac:dyDescent="0.25">
      <c r="A9" s="522" t="s">
        <v>419</v>
      </c>
      <c r="B9" s="523">
        <v>7380</v>
      </c>
      <c r="C9" s="523">
        <v>76291</v>
      </c>
      <c r="D9" s="523">
        <v>21713</v>
      </c>
      <c r="E9" s="523">
        <v>105384</v>
      </c>
      <c r="F9" s="524">
        <v>7</v>
      </c>
      <c r="G9" s="524">
        <v>72.400000000000006</v>
      </c>
      <c r="H9" s="524">
        <v>20.6</v>
      </c>
      <c r="I9" s="525">
        <v>100</v>
      </c>
      <c r="K9" s="576"/>
      <c r="L9" s="576"/>
      <c r="M9" s="576"/>
    </row>
  </sheetData>
  <mergeCells count="3">
    <mergeCell ref="B5:E5"/>
    <mergeCell ref="F5:I5"/>
    <mergeCell ref="K5:M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showGridLines="0" zoomScaleNormal="100" workbookViewId="0">
      <selection activeCell="E32" sqref="E32"/>
    </sheetView>
  </sheetViews>
  <sheetFormatPr baseColWidth="10" defaultRowHeight="15" x14ac:dyDescent="0.25"/>
  <cols>
    <col min="1" max="1" width="3.140625" style="7" customWidth="1"/>
    <col min="2" max="2" width="3.5703125" style="7" customWidth="1"/>
    <col min="3" max="3" width="7.7109375" style="7" bestFit="1" customWidth="1"/>
    <col min="4" max="4" width="6.5703125" style="7" bestFit="1" customWidth="1"/>
    <col min="5" max="16" width="6.5703125" style="7" customWidth="1"/>
    <col min="17" max="16384" width="11.42578125" style="7"/>
  </cols>
  <sheetData>
    <row r="1" spans="1:16" ht="18" x14ac:dyDescent="0.25">
      <c r="A1" s="2" t="s">
        <v>425</v>
      </c>
      <c r="B1" s="414"/>
      <c r="C1" s="414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4"/>
      <c r="O1" s="414"/>
    </row>
    <row r="2" spans="1:16" ht="15.75" x14ac:dyDescent="0.25">
      <c r="A2" s="1" t="s">
        <v>515</v>
      </c>
      <c r="B2" s="414"/>
      <c r="C2" s="414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4"/>
      <c r="O2" s="414"/>
    </row>
    <row r="3" spans="1:16" x14ac:dyDescent="0.25">
      <c r="A3" s="414"/>
      <c r="B3" s="414"/>
      <c r="C3" s="414"/>
      <c r="D3" s="415"/>
      <c r="E3" s="415"/>
      <c r="F3" s="415"/>
      <c r="G3" s="415"/>
      <c r="H3" s="415"/>
      <c r="I3" s="415"/>
      <c r="J3" s="415"/>
      <c r="K3" s="415"/>
      <c r="L3" s="415"/>
      <c r="M3" s="415"/>
      <c r="N3" s="414"/>
      <c r="O3" s="414"/>
    </row>
    <row r="4" spans="1:16" x14ac:dyDescent="0.25">
      <c r="A4" s="74"/>
      <c r="B4" s="74"/>
      <c r="C4" s="340"/>
      <c r="D4" s="341" t="s">
        <v>490</v>
      </c>
      <c r="E4" s="341" t="s">
        <v>491</v>
      </c>
      <c r="F4" s="341" t="s">
        <v>492</v>
      </c>
      <c r="G4" s="341" t="s">
        <v>493</v>
      </c>
      <c r="H4" s="341" t="s">
        <v>494</v>
      </c>
      <c r="I4" s="341" t="s">
        <v>495</v>
      </c>
      <c r="J4" s="341" t="s">
        <v>496</v>
      </c>
      <c r="K4" s="341" t="s">
        <v>497</v>
      </c>
      <c r="L4" s="341" t="s">
        <v>498</v>
      </c>
      <c r="M4" s="341" t="s">
        <v>499</v>
      </c>
      <c r="N4" s="341" t="s">
        <v>500</v>
      </c>
      <c r="O4" s="341" t="s">
        <v>507</v>
      </c>
      <c r="P4" s="378">
        <v>2023</v>
      </c>
    </row>
    <row r="5" spans="1:16" x14ac:dyDescent="0.25">
      <c r="A5" s="611" t="s">
        <v>422</v>
      </c>
      <c r="B5" s="69" t="s">
        <v>426</v>
      </c>
      <c r="C5" s="342" t="s">
        <v>138</v>
      </c>
      <c r="D5" s="343">
        <v>57767</v>
      </c>
      <c r="E5" s="343">
        <v>59721</v>
      </c>
      <c r="F5" s="344">
        <v>61227</v>
      </c>
      <c r="G5" s="345">
        <v>61904</v>
      </c>
      <c r="H5" s="343">
        <v>62465</v>
      </c>
      <c r="I5" s="343">
        <v>62985</v>
      </c>
      <c r="J5" s="344">
        <v>64133</v>
      </c>
      <c r="K5" s="346">
        <v>64240</v>
      </c>
      <c r="L5" s="346">
        <v>64466</v>
      </c>
      <c r="M5" s="346">
        <v>64028</v>
      </c>
      <c r="N5" s="346">
        <v>63093</v>
      </c>
      <c r="O5" s="346">
        <v>61995</v>
      </c>
      <c r="P5" s="526">
        <v>62606</v>
      </c>
    </row>
    <row r="6" spans="1:16" x14ac:dyDescent="0.25">
      <c r="A6" s="612"/>
      <c r="B6" s="70"/>
      <c r="C6" s="347" t="s">
        <v>2</v>
      </c>
      <c r="D6" s="348">
        <v>16802</v>
      </c>
      <c r="E6" s="348">
        <v>15373</v>
      </c>
      <c r="F6" s="349">
        <v>14932</v>
      </c>
      <c r="G6" s="350">
        <v>14859</v>
      </c>
      <c r="H6" s="348">
        <v>14922</v>
      </c>
      <c r="I6" s="348">
        <v>14923</v>
      </c>
      <c r="J6" s="349">
        <v>14562</v>
      </c>
      <c r="K6" s="351">
        <v>14264</v>
      </c>
      <c r="L6" s="351">
        <v>14288</v>
      </c>
      <c r="M6" s="351">
        <v>14590</v>
      </c>
      <c r="N6" s="351">
        <v>14827</v>
      </c>
      <c r="O6" s="351">
        <v>14625</v>
      </c>
      <c r="P6" s="368">
        <v>13636</v>
      </c>
    </row>
    <row r="7" spans="1:16" x14ac:dyDescent="0.25">
      <c r="A7" s="612"/>
      <c r="B7" s="70"/>
      <c r="C7" s="347" t="s">
        <v>0</v>
      </c>
      <c r="D7" s="348">
        <v>7073</v>
      </c>
      <c r="E7" s="348">
        <v>7184</v>
      </c>
      <c r="F7" s="349">
        <v>7169</v>
      </c>
      <c r="G7" s="350">
        <v>7052</v>
      </c>
      <c r="H7" s="348">
        <v>6787</v>
      </c>
      <c r="I7" s="348">
        <v>6819</v>
      </c>
      <c r="J7" s="349">
        <v>6623</v>
      </c>
      <c r="K7" s="351">
        <v>6559</v>
      </c>
      <c r="L7" s="351">
        <v>6490</v>
      </c>
      <c r="M7" s="351">
        <v>6317</v>
      </c>
      <c r="N7" s="351">
        <v>6299</v>
      </c>
      <c r="O7" s="351">
        <v>6256</v>
      </c>
      <c r="P7" s="368">
        <v>6378</v>
      </c>
    </row>
    <row r="8" spans="1:16" x14ac:dyDescent="0.25">
      <c r="A8" s="612"/>
      <c r="B8" s="75"/>
      <c r="C8" s="352" t="s">
        <v>3</v>
      </c>
      <c r="D8" s="353">
        <v>81642</v>
      </c>
      <c r="E8" s="353">
        <v>82278</v>
      </c>
      <c r="F8" s="354">
        <v>83328</v>
      </c>
      <c r="G8" s="355">
        <v>83815</v>
      </c>
      <c r="H8" s="353">
        <v>84174</v>
      </c>
      <c r="I8" s="353">
        <v>84727</v>
      </c>
      <c r="J8" s="354">
        <v>85318</v>
      </c>
      <c r="K8" s="356">
        <v>85063</v>
      </c>
      <c r="L8" s="356">
        <v>85244</v>
      </c>
      <c r="M8" s="356">
        <v>84935</v>
      </c>
      <c r="N8" s="356">
        <v>84219</v>
      </c>
      <c r="O8" s="356">
        <v>82876</v>
      </c>
      <c r="P8" s="527">
        <v>82620</v>
      </c>
    </row>
    <row r="9" spans="1:16" x14ac:dyDescent="0.25">
      <c r="A9" s="612"/>
      <c r="B9" s="69" t="s">
        <v>140</v>
      </c>
      <c r="C9" s="342" t="s">
        <v>138</v>
      </c>
      <c r="D9" s="357">
        <v>70.8</v>
      </c>
      <c r="E9" s="357">
        <v>72.599999999999994</v>
      </c>
      <c r="F9" s="358">
        <v>73.5</v>
      </c>
      <c r="G9" s="359">
        <v>73.900000000000006</v>
      </c>
      <c r="H9" s="357">
        <v>74.2</v>
      </c>
      <c r="I9" s="357">
        <v>74.3</v>
      </c>
      <c r="J9" s="358">
        <v>75.2</v>
      </c>
      <c r="K9" s="360">
        <v>75.5</v>
      </c>
      <c r="L9" s="360">
        <v>75.599999999999994</v>
      </c>
      <c r="M9" s="360">
        <v>75.400000000000006</v>
      </c>
      <c r="N9" s="360">
        <v>74.900000000000006</v>
      </c>
      <c r="O9" s="360">
        <v>74.8</v>
      </c>
      <c r="P9" s="528">
        <v>75.8</v>
      </c>
    </row>
    <row r="10" spans="1:16" x14ac:dyDescent="0.25">
      <c r="A10" s="612"/>
      <c r="B10" s="70"/>
      <c r="C10" s="347" t="s">
        <v>2</v>
      </c>
      <c r="D10" s="361">
        <v>20.6</v>
      </c>
      <c r="E10" s="361">
        <v>18.7</v>
      </c>
      <c r="F10" s="362">
        <v>17.899999999999999</v>
      </c>
      <c r="G10" s="363">
        <v>17.7</v>
      </c>
      <c r="H10" s="361">
        <v>17.7</v>
      </c>
      <c r="I10" s="361">
        <v>17.600000000000001</v>
      </c>
      <c r="J10" s="362">
        <v>17.100000000000001</v>
      </c>
      <c r="K10" s="364">
        <v>16.8</v>
      </c>
      <c r="L10" s="364">
        <v>16.8</v>
      </c>
      <c r="M10" s="364">
        <v>17.2</v>
      </c>
      <c r="N10" s="364">
        <v>17.600000000000001</v>
      </c>
      <c r="O10" s="364">
        <v>17.600000000000001</v>
      </c>
      <c r="P10" s="529">
        <v>16.5</v>
      </c>
    </row>
    <row r="11" spans="1:16" x14ac:dyDescent="0.25">
      <c r="A11" s="612"/>
      <c r="B11" s="70"/>
      <c r="C11" s="347" t="s">
        <v>0</v>
      </c>
      <c r="D11" s="361">
        <v>8.6999999999999993</v>
      </c>
      <c r="E11" s="361">
        <v>8.6999999999999993</v>
      </c>
      <c r="F11" s="362">
        <v>8.6</v>
      </c>
      <c r="G11" s="363">
        <v>8.4</v>
      </c>
      <c r="H11" s="361">
        <v>8.1</v>
      </c>
      <c r="I11" s="361">
        <v>8</v>
      </c>
      <c r="J11" s="362">
        <v>7.8</v>
      </c>
      <c r="K11" s="364">
        <v>7.7</v>
      </c>
      <c r="L11" s="364">
        <v>7.6</v>
      </c>
      <c r="M11" s="364">
        <v>7.4</v>
      </c>
      <c r="N11" s="364">
        <v>7.5</v>
      </c>
      <c r="O11" s="364">
        <v>7.5</v>
      </c>
      <c r="P11" s="529">
        <v>7.7</v>
      </c>
    </row>
    <row r="12" spans="1:16" x14ac:dyDescent="0.25">
      <c r="A12" s="613"/>
      <c r="B12" s="75"/>
      <c r="C12" s="352" t="s">
        <v>3</v>
      </c>
      <c r="D12" s="435">
        <v>100</v>
      </c>
      <c r="E12" s="435">
        <v>100</v>
      </c>
      <c r="F12" s="436">
        <v>100</v>
      </c>
      <c r="G12" s="437">
        <v>100</v>
      </c>
      <c r="H12" s="435">
        <v>100</v>
      </c>
      <c r="I12" s="435">
        <v>100</v>
      </c>
      <c r="J12" s="436">
        <v>100</v>
      </c>
      <c r="K12" s="438">
        <v>100</v>
      </c>
      <c r="L12" s="438">
        <v>100</v>
      </c>
      <c r="M12" s="438">
        <v>100</v>
      </c>
      <c r="N12" s="438">
        <v>100</v>
      </c>
      <c r="O12" s="438">
        <v>100</v>
      </c>
      <c r="P12" s="530">
        <v>100</v>
      </c>
    </row>
    <row r="13" spans="1:16" x14ac:dyDescent="0.25">
      <c r="A13" s="611" t="s">
        <v>423</v>
      </c>
      <c r="B13" s="69" t="s">
        <v>426</v>
      </c>
      <c r="C13" s="342" t="s">
        <v>138</v>
      </c>
      <c r="D13" s="343">
        <v>9971</v>
      </c>
      <c r="E13" s="343">
        <v>10159</v>
      </c>
      <c r="F13" s="344">
        <v>9875</v>
      </c>
      <c r="G13" s="345">
        <v>10102</v>
      </c>
      <c r="H13" s="343">
        <v>10220</v>
      </c>
      <c r="I13" s="343">
        <v>9711</v>
      </c>
      <c r="J13" s="344">
        <v>10257</v>
      </c>
      <c r="K13" s="346">
        <v>11232</v>
      </c>
      <c r="L13" s="346">
        <v>11437</v>
      </c>
      <c r="M13" s="346">
        <v>12136</v>
      </c>
      <c r="N13" s="346">
        <v>12069</v>
      </c>
      <c r="O13" s="346">
        <v>12824</v>
      </c>
      <c r="P13" s="526">
        <v>13685</v>
      </c>
    </row>
    <row r="14" spans="1:16" x14ac:dyDescent="0.25">
      <c r="A14" s="612"/>
      <c r="B14" s="70"/>
      <c r="C14" s="347" t="s">
        <v>2</v>
      </c>
      <c r="D14" s="348">
        <v>10639</v>
      </c>
      <c r="E14" s="348">
        <v>10547</v>
      </c>
      <c r="F14" s="349">
        <v>10599</v>
      </c>
      <c r="G14" s="350">
        <v>10408</v>
      </c>
      <c r="H14" s="348">
        <v>10617</v>
      </c>
      <c r="I14" s="348">
        <v>11405</v>
      </c>
      <c r="J14" s="349">
        <v>11224</v>
      </c>
      <c r="K14" s="351">
        <v>10499</v>
      </c>
      <c r="L14" s="351">
        <v>10332</v>
      </c>
      <c r="M14" s="351">
        <v>9848</v>
      </c>
      <c r="N14" s="351">
        <v>9930</v>
      </c>
      <c r="O14" s="351">
        <v>9104</v>
      </c>
      <c r="P14" s="368">
        <v>8077</v>
      </c>
    </row>
    <row r="15" spans="1:16" x14ac:dyDescent="0.25">
      <c r="A15" s="612"/>
      <c r="B15" s="70"/>
      <c r="C15" s="347" t="s">
        <v>0</v>
      </c>
      <c r="D15" s="348">
        <v>1466</v>
      </c>
      <c r="E15" s="348">
        <v>1379</v>
      </c>
      <c r="F15" s="349">
        <v>1318</v>
      </c>
      <c r="G15" s="350">
        <v>1264</v>
      </c>
      <c r="H15" s="348">
        <v>1313</v>
      </c>
      <c r="I15" s="348">
        <v>1269</v>
      </c>
      <c r="J15" s="349">
        <v>1155</v>
      </c>
      <c r="K15" s="351">
        <v>1106</v>
      </c>
      <c r="L15" s="351">
        <v>1089</v>
      </c>
      <c r="M15" s="351">
        <v>968</v>
      </c>
      <c r="N15" s="351">
        <v>1096</v>
      </c>
      <c r="O15" s="351">
        <v>1067</v>
      </c>
      <c r="P15" s="368">
        <v>1002</v>
      </c>
    </row>
    <row r="16" spans="1:16" x14ac:dyDescent="0.25">
      <c r="A16" s="612"/>
      <c r="B16" s="75"/>
      <c r="C16" s="352" t="s">
        <v>3</v>
      </c>
      <c r="D16" s="353">
        <v>22076</v>
      </c>
      <c r="E16" s="353">
        <v>22085</v>
      </c>
      <c r="F16" s="354">
        <v>21792</v>
      </c>
      <c r="G16" s="355">
        <v>21774</v>
      </c>
      <c r="H16" s="353">
        <v>22150</v>
      </c>
      <c r="I16" s="353">
        <v>22385</v>
      </c>
      <c r="J16" s="354">
        <v>22636</v>
      </c>
      <c r="K16" s="356">
        <v>22837</v>
      </c>
      <c r="L16" s="356">
        <v>22858</v>
      </c>
      <c r="M16" s="356">
        <v>22952</v>
      </c>
      <c r="N16" s="356">
        <v>23095</v>
      </c>
      <c r="O16" s="356">
        <v>22995</v>
      </c>
      <c r="P16" s="527">
        <v>22764</v>
      </c>
    </row>
    <row r="17" spans="1:16" x14ac:dyDescent="0.25">
      <c r="A17" s="612"/>
      <c r="B17" s="69" t="s">
        <v>140</v>
      </c>
      <c r="C17" s="342" t="s">
        <v>138</v>
      </c>
      <c r="D17" s="357">
        <v>45.2</v>
      </c>
      <c r="E17" s="357">
        <v>46</v>
      </c>
      <c r="F17" s="358">
        <v>45.3</v>
      </c>
      <c r="G17" s="359">
        <v>46.4</v>
      </c>
      <c r="H17" s="357">
        <v>46.1</v>
      </c>
      <c r="I17" s="357">
        <v>43.4</v>
      </c>
      <c r="J17" s="358">
        <v>45.3</v>
      </c>
      <c r="K17" s="360">
        <v>49.2</v>
      </c>
      <c r="L17" s="360">
        <v>50</v>
      </c>
      <c r="M17" s="360">
        <v>52.9</v>
      </c>
      <c r="N17" s="360">
        <v>52.3</v>
      </c>
      <c r="O17" s="360">
        <v>55.8</v>
      </c>
      <c r="P17" s="528">
        <v>60.1</v>
      </c>
    </row>
    <row r="18" spans="1:16" x14ac:dyDescent="0.25">
      <c r="A18" s="612"/>
      <c r="B18" s="70"/>
      <c r="C18" s="347" t="s">
        <v>2</v>
      </c>
      <c r="D18" s="361">
        <v>48.2</v>
      </c>
      <c r="E18" s="361">
        <v>47.8</v>
      </c>
      <c r="F18" s="362">
        <v>48.6</v>
      </c>
      <c r="G18" s="363">
        <v>47.8</v>
      </c>
      <c r="H18" s="361">
        <v>47.9</v>
      </c>
      <c r="I18" s="361">
        <v>50.9</v>
      </c>
      <c r="J18" s="362">
        <v>49.6</v>
      </c>
      <c r="K18" s="364">
        <v>46</v>
      </c>
      <c r="L18" s="364">
        <v>45.2</v>
      </c>
      <c r="M18" s="364">
        <v>42.9</v>
      </c>
      <c r="N18" s="364">
        <v>43</v>
      </c>
      <c r="O18" s="364">
        <v>39.6</v>
      </c>
      <c r="P18" s="529">
        <v>35.5</v>
      </c>
    </row>
    <row r="19" spans="1:16" x14ac:dyDescent="0.25">
      <c r="A19" s="612"/>
      <c r="B19" s="70"/>
      <c r="C19" s="347" t="s">
        <v>0</v>
      </c>
      <c r="D19" s="361">
        <v>6.6</v>
      </c>
      <c r="E19" s="361">
        <v>6.2</v>
      </c>
      <c r="F19" s="362">
        <v>6</v>
      </c>
      <c r="G19" s="363">
        <v>5.8</v>
      </c>
      <c r="H19" s="361">
        <v>5.9</v>
      </c>
      <c r="I19" s="361">
        <v>5.7</v>
      </c>
      <c r="J19" s="362">
        <v>5.0999999999999996</v>
      </c>
      <c r="K19" s="364">
        <v>4.8</v>
      </c>
      <c r="L19" s="364">
        <v>4.8</v>
      </c>
      <c r="M19" s="364">
        <v>4.2</v>
      </c>
      <c r="N19" s="364">
        <v>4.7</v>
      </c>
      <c r="O19" s="364">
        <v>4.5999999999999996</v>
      </c>
      <c r="P19" s="529">
        <v>4.4000000000000004</v>
      </c>
    </row>
    <row r="20" spans="1:16" x14ac:dyDescent="0.25">
      <c r="A20" s="613"/>
      <c r="B20" s="75"/>
      <c r="C20" s="352" t="s">
        <v>3</v>
      </c>
      <c r="D20" s="435">
        <v>100</v>
      </c>
      <c r="E20" s="435">
        <v>100</v>
      </c>
      <c r="F20" s="436">
        <v>100</v>
      </c>
      <c r="G20" s="437">
        <v>100</v>
      </c>
      <c r="H20" s="435">
        <v>100</v>
      </c>
      <c r="I20" s="435">
        <v>100</v>
      </c>
      <c r="J20" s="436">
        <v>100</v>
      </c>
      <c r="K20" s="438">
        <v>100</v>
      </c>
      <c r="L20" s="438">
        <v>100</v>
      </c>
      <c r="M20" s="438">
        <v>100</v>
      </c>
      <c r="N20" s="438">
        <v>100</v>
      </c>
      <c r="O20" s="438">
        <v>100</v>
      </c>
      <c r="P20" s="530">
        <v>100</v>
      </c>
    </row>
    <row r="21" spans="1:16" x14ac:dyDescent="0.25">
      <c r="A21" s="611" t="s">
        <v>419</v>
      </c>
      <c r="B21" s="69" t="s">
        <v>426</v>
      </c>
      <c r="C21" s="342" t="s">
        <v>138</v>
      </c>
      <c r="D21" s="343">
        <v>67738</v>
      </c>
      <c r="E21" s="343">
        <v>69880</v>
      </c>
      <c r="F21" s="344">
        <v>71102</v>
      </c>
      <c r="G21" s="345">
        <v>72006</v>
      </c>
      <c r="H21" s="343">
        <v>72685</v>
      </c>
      <c r="I21" s="343">
        <v>72696</v>
      </c>
      <c r="J21" s="344">
        <v>74390</v>
      </c>
      <c r="K21" s="346">
        <v>75472</v>
      </c>
      <c r="L21" s="346">
        <v>75903</v>
      </c>
      <c r="M21" s="346">
        <v>76164</v>
      </c>
      <c r="N21" s="346">
        <v>75162</v>
      </c>
      <c r="O21" s="346">
        <v>74819</v>
      </c>
      <c r="P21" s="526">
        <v>76291</v>
      </c>
    </row>
    <row r="22" spans="1:16" x14ac:dyDescent="0.25">
      <c r="A22" s="612"/>
      <c r="B22" s="70"/>
      <c r="C22" s="347" t="s">
        <v>2</v>
      </c>
      <c r="D22" s="348">
        <v>27441</v>
      </c>
      <c r="E22" s="348">
        <v>25920</v>
      </c>
      <c r="F22" s="349">
        <v>25531</v>
      </c>
      <c r="G22" s="350">
        <v>25267</v>
      </c>
      <c r="H22" s="348">
        <v>25539</v>
      </c>
      <c r="I22" s="348">
        <v>26328</v>
      </c>
      <c r="J22" s="349">
        <v>25786</v>
      </c>
      <c r="K22" s="351">
        <v>24763</v>
      </c>
      <c r="L22" s="351">
        <v>24620</v>
      </c>
      <c r="M22" s="351">
        <v>24438</v>
      </c>
      <c r="N22" s="351">
        <v>24757</v>
      </c>
      <c r="O22" s="351">
        <v>23729</v>
      </c>
      <c r="P22" s="368">
        <v>21713</v>
      </c>
    </row>
    <row r="23" spans="1:16" x14ac:dyDescent="0.25">
      <c r="A23" s="612"/>
      <c r="B23" s="70"/>
      <c r="C23" s="347" t="s">
        <v>0</v>
      </c>
      <c r="D23" s="365">
        <v>8539</v>
      </c>
      <c r="E23" s="365">
        <v>8563</v>
      </c>
      <c r="F23" s="366">
        <v>8487</v>
      </c>
      <c r="G23" s="367">
        <v>8316</v>
      </c>
      <c r="H23" s="365">
        <v>8100</v>
      </c>
      <c r="I23" s="365">
        <v>8088</v>
      </c>
      <c r="J23" s="366">
        <v>7778</v>
      </c>
      <c r="K23" s="368">
        <v>7665</v>
      </c>
      <c r="L23" s="368">
        <v>7579</v>
      </c>
      <c r="M23" s="368">
        <v>7285</v>
      </c>
      <c r="N23" s="368">
        <v>7395</v>
      </c>
      <c r="O23" s="368">
        <v>7323</v>
      </c>
      <c r="P23" s="368">
        <v>7380</v>
      </c>
    </row>
    <row r="24" spans="1:16" x14ac:dyDescent="0.25">
      <c r="A24" s="612"/>
      <c r="B24" s="75"/>
      <c r="C24" s="352" t="s">
        <v>3</v>
      </c>
      <c r="D24" s="353">
        <v>103718</v>
      </c>
      <c r="E24" s="353">
        <v>104363</v>
      </c>
      <c r="F24" s="354">
        <v>105120</v>
      </c>
      <c r="G24" s="355">
        <v>105589</v>
      </c>
      <c r="H24" s="353">
        <v>106324</v>
      </c>
      <c r="I24" s="353">
        <v>107112</v>
      </c>
      <c r="J24" s="354">
        <v>107954</v>
      </c>
      <c r="K24" s="356">
        <v>107900</v>
      </c>
      <c r="L24" s="356">
        <v>108102</v>
      </c>
      <c r="M24" s="356">
        <v>107887</v>
      </c>
      <c r="N24" s="356">
        <v>107314</v>
      </c>
      <c r="O24" s="356">
        <v>105871</v>
      </c>
      <c r="P24" s="527">
        <v>105384</v>
      </c>
    </row>
    <row r="25" spans="1:16" x14ac:dyDescent="0.25">
      <c r="A25" s="612"/>
      <c r="B25" s="69" t="s">
        <v>140</v>
      </c>
      <c r="C25" s="342" t="s">
        <v>138</v>
      </c>
      <c r="D25" s="357">
        <v>65.3</v>
      </c>
      <c r="E25" s="357">
        <v>67</v>
      </c>
      <c r="F25" s="358">
        <v>67.599999999999994</v>
      </c>
      <c r="G25" s="359">
        <v>68.2</v>
      </c>
      <c r="H25" s="357">
        <v>68.400000000000006</v>
      </c>
      <c r="I25" s="357">
        <v>67.900000000000006</v>
      </c>
      <c r="J25" s="358">
        <v>68.900000000000006</v>
      </c>
      <c r="K25" s="360">
        <v>69.900000000000006</v>
      </c>
      <c r="L25" s="360">
        <v>70.2</v>
      </c>
      <c r="M25" s="360">
        <v>70.599999999999994</v>
      </c>
      <c r="N25" s="360">
        <v>70</v>
      </c>
      <c r="O25" s="360">
        <v>70.7</v>
      </c>
      <c r="P25" s="528">
        <v>72.400000000000006</v>
      </c>
    </row>
    <row r="26" spans="1:16" x14ac:dyDescent="0.25">
      <c r="A26" s="612"/>
      <c r="B26" s="70"/>
      <c r="C26" s="347" t="s">
        <v>2</v>
      </c>
      <c r="D26" s="361">
        <v>26.5</v>
      </c>
      <c r="E26" s="361">
        <v>24.8</v>
      </c>
      <c r="F26" s="362">
        <v>24.3</v>
      </c>
      <c r="G26" s="363">
        <v>23.9</v>
      </c>
      <c r="H26" s="361">
        <v>24</v>
      </c>
      <c r="I26" s="361">
        <v>24.6</v>
      </c>
      <c r="J26" s="362">
        <v>23.9</v>
      </c>
      <c r="K26" s="364">
        <v>22.9</v>
      </c>
      <c r="L26" s="364">
        <v>22.8</v>
      </c>
      <c r="M26" s="364">
        <v>22.7</v>
      </c>
      <c r="N26" s="364">
        <v>23.1</v>
      </c>
      <c r="O26" s="364">
        <v>22.4</v>
      </c>
      <c r="P26" s="529">
        <v>20.6</v>
      </c>
    </row>
    <row r="27" spans="1:16" x14ac:dyDescent="0.25">
      <c r="A27" s="612"/>
      <c r="B27" s="70"/>
      <c r="C27" s="347" t="s">
        <v>0</v>
      </c>
      <c r="D27" s="361">
        <v>8.1999999999999993</v>
      </c>
      <c r="E27" s="361">
        <v>8.1999999999999993</v>
      </c>
      <c r="F27" s="362">
        <v>8.1</v>
      </c>
      <c r="G27" s="363">
        <v>7.9</v>
      </c>
      <c r="H27" s="361">
        <v>7.6</v>
      </c>
      <c r="I27" s="361">
        <v>7.6</v>
      </c>
      <c r="J27" s="362">
        <v>7.2</v>
      </c>
      <c r="K27" s="364">
        <v>7.1</v>
      </c>
      <c r="L27" s="364">
        <v>7</v>
      </c>
      <c r="M27" s="364">
        <v>6.8</v>
      </c>
      <c r="N27" s="364">
        <v>6.9</v>
      </c>
      <c r="O27" s="364">
        <v>6.9</v>
      </c>
      <c r="P27" s="529">
        <v>7</v>
      </c>
    </row>
    <row r="28" spans="1:16" x14ac:dyDescent="0.25">
      <c r="A28" s="613"/>
      <c r="B28" s="75"/>
      <c r="C28" s="352" t="s">
        <v>3</v>
      </c>
      <c r="D28" s="435">
        <v>100</v>
      </c>
      <c r="E28" s="435">
        <v>100</v>
      </c>
      <c r="F28" s="436">
        <v>100</v>
      </c>
      <c r="G28" s="437">
        <v>100</v>
      </c>
      <c r="H28" s="435">
        <v>100</v>
      </c>
      <c r="I28" s="435">
        <v>100</v>
      </c>
      <c r="J28" s="436">
        <v>100</v>
      </c>
      <c r="K28" s="438">
        <v>100</v>
      </c>
      <c r="L28" s="438">
        <v>100</v>
      </c>
      <c r="M28" s="438">
        <v>100</v>
      </c>
      <c r="N28" s="438">
        <v>100</v>
      </c>
      <c r="O28" s="438">
        <v>100</v>
      </c>
      <c r="P28" s="530">
        <v>100</v>
      </c>
    </row>
    <row r="29" spans="1:16" x14ac:dyDescent="0.25">
      <c r="A29" s="414"/>
      <c r="B29" s="414"/>
      <c r="C29" s="414"/>
      <c r="D29" s="415"/>
      <c r="E29" s="415"/>
      <c r="F29" s="415"/>
      <c r="G29" s="415"/>
      <c r="H29" s="415"/>
      <c r="I29" s="415"/>
      <c r="J29" s="415"/>
      <c r="K29" s="416"/>
      <c r="L29" s="416"/>
      <c r="M29" s="416"/>
      <c r="N29" s="416"/>
      <c r="O29" s="414"/>
    </row>
    <row r="30" spans="1:16" x14ac:dyDescent="0.25">
      <c r="E30" s="417"/>
      <c r="F30" s="417"/>
      <c r="G30" s="417"/>
      <c r="H30" s="417"/>
      <c r="I30" s="417"/>
      <c r="J30" s="417"/>
      <c r="K30" s="417"/>
      <c r="L30" s="417"/>
      <c r="M30" s="417"/>
      <c r="N30" s="417"/>
      <c r="O30" s="417"/>
    </row>
  </sheetData>
  <mergeCells count="3">
    <mergeCell ref="A5:A12"/>
    <mergeCell ref="A13:A20"/>
    <mergeCell ref="A21:A28"/>
  </mergeCells>
  <pageMargins left="0.7" right="0.7" top="0.75" bottom="0.75" header="0.3" footer="0.3"/>
  <ignoredErrors>
    <ignoredError sqref="D4:O28" numberStoredAsText="1"/>
  </ignoredError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"/>
  <sheetViews>
    <sheetView showGridLines="0" workbookViewId="0">
      <selection activeCell="L11" sqref="L11"/>
    </sheetView>
  </sheetViews>
  <sheetFormatPr baseColWidth="10" defaultRowHeight="15" x14ac:dyDescent="0.25"/>
  <cols>
    <col min="1" max="1" width="4.140625" style="7" customWidth="1"/>
    <col min="2" max="2" width="26.7109375" style="7" customWidth="1"/>
    <col min="3" max="11" width="7.7109375" style="7" customWidth="1"/>
    <col min="12" max="16384" width="11.42578125" style="7"/>
  </cols>
  <sheetData>
    <row r="1" spans="1:8" s="369" customFormat="1" ht="18" x14ac:dyDescent="0.25">
      <c r="A1" s="2" t="s">
        <v>427</v>
      </c>
    </row>
    <row r="2" spans="1:8" s="369" customFormat="1" ht="15.75" x14ac:dyDescent="0.25">
      <c r="A2" s="1" t="s">
        <v>516</v>
      </c>
    </row>
    <row r="4" spans="1:8" x14ac:dyDescent="0.25">
      <c r="C4" s="617" t="s">
        <v>517</v>
      </c>
      <c r="D4" s="617"/>
      <c r="E4" s="617"/>
      <c r="F4" s="617" t="s">
        <v>524</v>
      </c>
      <c r="G4" s="617"/>
      <c r="H4" s="617"/>
    </row>
    <row r="5" spans="1:8" x14ac:dyDescent="0.25">
      <c r="A5" s="618" t="s">
        <v>463</v>
      </c>
      <c r="B5" s="619"/>
      <c r="C5" s="471" t="s">
        <v>0</v>
      </c>
      <c r="D5" s="471" t="s">
        <v>138</v>
      </c>
      <c r="E5" s="472" t="s">
        <v>2</v>
      </c>
      <c r="F5" s="471" t="s">
        <v>0</v>
      </c>
      <c r="G5" s="471" t="s">
        <v>138</v>
      </c>
      <c r="H5" s="472" t="s">
        <v>2</v>
      </c>
    </row>
    <row r="6" spans="1:8" x14ac:dyDescent="0.25">
      <c r="A6" s="620" t="s">
        <v>422</v>
      </c>
      <c r="B6" s="370" t="s">
        <v>443</v>
      </c>
      <c r="C6" s="473">
        <v>0.90095929478869585</v>
      </c>
      <c r="D6" s="474">
        <v>84.201884020395809</v>
      </c>
      <c r="E6" s="475">
        <v>14.897156684815489</v>
      </c>
      <c r="F6" s="473">
        <v>0.33230534668560935</v>
      </c>
      <c r="G6" s="474">
        <v>70.85126534760964</v>
      </c>
      <c r="H6" s="475">
        <v>28.816429305704748</v>
      </c>
    </row>
    <row r="7" spans="1:8" x14ac:dyDescent="0.25">
      <c r="A7" s="621"/>
      <c r="B7" s="371" t="s">
        <v>444</v>
      </c>
      <c r="C7" s="476">
        <v>13.774890156118538</v>
      </c>
      <c r="D7" s="476">
        <v>71.347106665420213</v>
      </c>
      <c r="E7" s="477">
        <v>14.878003178461253</v>
      </c>
      <c r="F7" s="476">
        <v>5.368291894976541</v>
      </c>
      <c r="G7" s="476">
        <v>65.025455683058865</v>
      </c>
      <c r="H7" s="477">
        <v>29.606252421964598</v>
      </c>
    </row>
    <row r="8" spans="1:8" x14ac:dyDescent="0.25">
      <c r="A8" s="621"/>
      <c r="B8" s="371" t="s">
        <v>445</v>
      </c>
      <c r="C8" s="476">
        <v>27.948829141370339</v>
      </c>
      <c r="D8" s="476">
        <v>53.165654813529919</v>
      </c>
      <c r="E8" s="477">
        <v>18.885516045099742</v>
      </c>
      <c r="F8" s="476">
        <v>12.827251631391237</v>
      </c>
      <c r="G8" s="476">
        <v>48.920906726471372</v>
      </c>
      <c r="H8" s="477">
        <v>38.251841642137393</v>
      </c>
    </row>
    <row r="9" spans="1:8" x14ac:dyDescent="0.25">
      <c r="A9" s="621"/>
      <c r="B9" s="371" t="s">
        <v>446</v>
      </c>
      <c r="C9" s="476">
        <v>2.7683997299122214</v>
      </c>
      <c r="D9" s="476">
        <v>82.849426063470631</v>
      </c>
      <c r="E9" s="477">
        <v>14.382174206617151</v>
      </c>
      <c r="F9" s="476">
        <v>2.1022960102320845</v>
      </c>
      <c r="G9" s="476">
        <v>67.935329252089261</v>
      </c>
      <c r="H9" s="477">
        <v>29.962374737678658</v>
      </c>
    </row>
    <row r="10" spans="1:8" x14ac:dyDescent="0.25">
      <c r="A10" s="621"/>
      <c r="B10" s="371" t="s">
        <v>447</v>
      </c>
      <c r="C10" s="476">
        <v>27.412082957619475</v>
      </c>
      <c r="D10" s="476">
        <v>58.340847610459875</v>
      </c>
      <c r="E10" s="477">
        <v>14.24706943192065</v>
      </c>
      <c r="F10" s="476">
        <v>34.06961370429984</v>
      </c>
      <c r="G10" s="476">
        <v>44.208438721545186</v>
      </c>
      <c r="H10" s="477">
        <v>21.721947574154978</v>
      </c>
    </row>
    <row r="11" spans="1:8" x14ac:dyDescent="0.25">
      <c r="A11" s="621"/>
      <c r="B11" s="371" t="s">
        <v>448</v>
      </c>
      <c r="C11" s="476">
        <v>2.9298132646490664</v>
      </c>
      <c r="D11" s="476">
        <v>51.12685125563425</v>
      </c>
      <c r="E11" s="477">
        <v>45.94333547971668</v>
      </c>
      <c r="F11" s="476">
        <v>3.6138719779044211</v>
      </c>
      <c r="G11" s="476">
        <v>41.73393240360739</v>
      </c>
      <c r="H11" s="477">
        <v>54.652195618488186</v>
      </c>
    </row>
    <row r="12" spans="1:8" x14ac:dyDescent="0.25">
      <c r="A12" s="622"/>
      <c r="B12" s="372" t="s">
        <v>449</v>
      </c>
      <c r="C12" s="478">
        <v>0</v>
      </c>
      <c r="D12" s="479">
        <v>18.181818181818183</v>
      </c>
      <c r="E12" s="480">
        <v>81.818181818181827</v>
      </c>
      <c r="F12" s="505">
        <v>2.3952095808383236</v>
      </c>
      <c r="G12" s="506">
        <v>39.401197604790418</v>
      </c>
      <c r="H12" s="507">
        <v>58.203592814371255</v>
      </c>
    </row>
    <row r="13" spans="1:8" x14ac:dyDescent="0.25">
      <c r="A13" s="614" t="s">
        <v>521</v>
      </c>
      <c r="B13" s="615"/>
      <c r="C13" s="481">
        <v>7.719680464778504</v>
      </c>
      <c r="D13" s="482">
        <v>75.775841200677803</v>
      </c>
      <c r="E13" s="483">
        <v>16.504478334543691</v>
      </c>
      <c r="F13" s="481">
        <v>3.7059749614087498</v>
      </c>
      <c r="G13" s="482">
        <v>65.439675940076881</v>
      </c>
      <c r="H13" s="483">
        <v>30.854349098514373</v>
      </c>
    </row>
    <row r="14" spans="1:8" x14ac:dyDescent="0.25">
      <c r="A14" s="623" t="s">
        <v>423</v>
      </c>
      <c r="B14" s="370" t="s">
        <v>443</v>
      </c>
      <c r="C14" s="473">
        <v>0.87884023135281308</v>
      </c>
      <c r="D14" s="474">
        <v>69.435889731841058</v>
      </c>
      <c r="E14" s="475">
        <v>29.685270036806127</v>
      </c>
      <c r="F14" s="473">
        <v>1.1198459277952566</v>
      </c>
      <c r="G14" s="474">
        <v>79.34095946473191</v>
      </c>
      <c r="H14" s="475">
        <v>19.539194607472833</v>
      </c>
    </row>
    <row r="15" spans="1:8" x14ac:dyDescent="0.25">
      <c r="A15" s="623"/>
      <c r="B15" s="371" t="s">
        <v>444</v>
      </c>
      <c r="C15" s="476">
        <v>8.9391304347826086</v>
      </c>
      <c r="D15" s="476">
        <v>58.85217391304348</v>
      </c>
      <c r="E15" s="477">
        <v>32.208695652173915</v>
      </c>
      <c r="F15" s="476">
        <v>5.4294608622395835</v>
      </c>
      <c r="G15" s="476">
        <v>53.052863601349067</v>
      </c>
      <c r="H15" s="477">
        <v>41.517675536411346</v>
      </c>
    </row>
    <row r="16" spans="1:8" x14ac:dyDescent="0.25">
      <c r="A16" s="623"/>
      <c r="B16" s="371" t="s">
        <v>445</v>
      </c>
      <c r="C16" s="476">
        <v>14.429824561403509</v>
      </c>
      <c r="D16" s="476">
        <v>36.096491228070178</v>
      </c>
      <c r="E16" s="477">
        <v>49.473684210526315</v>
      </c>
      <c r="F16" s="476">
        <v>10.183038178961226</v>
      </c>
      <c r="G16" s="476">
        <v>43.135006582579521</v>
      </c>
      <c r="H16" s="477">
        <v>46.681955238459253</v>
      </c>
    </row>
    <row r="17" spans="1:8" x14ac:dyDescent="0.25">
      <c r="A17" s="623"/>
      <c r="B17" s="371" t="s">
        <v>446</v>
      </c>
      <c r="C17" s="476">
        <v>0</v>
      </c>
      <c r="D17" s="476">
        <v>84.761904761904759</v>
      </c>
      <c r="E17" s="477">
        <v>15.238095238095239</v>
      </c>
      <c r="F17" s="476">
        <v>3.2849321590097595</v>
      </c>
      <c r="G17" s="476">
        <v>74.767912401809085</v>
      </c>
      <c r="H17" s="477">
        <v>21.947155439181149</v>
      </c>
    </row>
    <row r="18" spans="1:8" x14ac:dyDescent="0.25">
      <c r="A18" s="623"/>
      <c r="B18" s="371" t="s">
        <v>447</v>
      </c>
      <c r="C18" s="476">
        <v>14.788732394366196</v>
      </c>
      <c r="D18" s="476">
        <v>2.8169014084507045</v>
      </c>
      <c r="E18" s="477">
        <v>82.394366197183103</v>
      </c>
      <c r="F18" s="476">
        <v>37.805907172995781</v>
      </c>
      <c r="G18" s="476">
        <v>16.396624472573841</v>
      </c>
      <c r="H18" s="477">
        <v>45.797468354430379</v>
      </c>
    </row>
    <row r="19" spans="1:8" x14ac:dyDescent="0.25">
      <c r="A19" s="623"/>
      <c r="B19" s="371" t="s">
        <v>448</v>
      </c>
      <c r="C19" s="476">
        <v>1.788756388415673</v>
      </c>
      <c r="D19" s="476">
        <v>12.010221465076661</v>
      </c>
      <c r="E19" s="477">
        <v>86.201022146507668</v>
      </c>
      <c r="F19" s="476">
        <v>2.3627295007954596</v>
      </c>
      <c r="G19" s="476">
        <v>11.097734015565207</v>
      </c>
      <c r="H19" s="477">
        <v>86.539536483639338</v>
      </c>
    </row>
    <row r="20" spans="1:8" x14ac:dyDescent="0.25">
      <c r="A20" s="623"/>
      <c r="B20" s="372" t="s">
        <v>449</v>
      </c>
      <c r="C20" s="478"/>
      <c r="D20" s="484"/>
      <c r="E20" s="480"/>
      <c r="F20" s="505">
        <v>0.29695619896065328</v>
      </c>
      <c r="G20" s="508">
        <v>5.6421677802524126</v>
      </c>
      <c r="H20" s="507">
        <v>94.060876020786935</v>
      </c>
    </row>
    <row r="21" spans="1:8" x14ac:dyDescent="0.25">
      <c r="A21" s="614" t="s">
        <v>521</v>
      </c>
      <c r="B21" s="615"/>
      <c r="C21" s="481">
        <v>4.4016868740115971</v>
      </c>
      <c r="D21" s="482">
        <v>60.116851168511687</v>
      </c>
      <c r="E21" s="483">
        <v>35.481461957476718</v>
      </c>
      <c r="F21" s="481">
        <v>3.5667617984298863</v>
      </c>
      <c r="G21" s="482">
        <v>65.411625362538331</v>
      </c>
      <c r="H21" s="483">
        <v>31.021612839031782</v>
      </c>
    </row>
    <row r="22" spans="1:8" x14ac:dyDescent="0.25">
      <c r="A22" s="616" t="s">
        <v>419</v>
      </c>
      <c r="B22" s="370" t="s">
        <v>443</v>
      </c>
      <c r="C22" s="473">
        <v>0.89601825595248086</v>
      </c>
      <c r="D22" s="474">
        <v>80.903401177911633</v>
      </c>
      <c r="E22" s="474">
        <v>18.20058056613588</v>
      </c>
      <c r="F22" s="473">
        <v>0.50375170778605871</v>
      </c>
      <c r="G22" s="474">
        <v>72.699458568568062</v>
      </c>
      <c r="H22" s="474">
        <v>26.79678972364588</v>
      </c>
    </row>
    <row r="23" spans="1:8" x14ac:dyDescent="0.25">
      <c r="A23" s="616"/>
      <c r="B23" s="371" t="s">
        <v>444</v>
      </c>
      <c r="C23" s="476">
        <v>12.750515767757149</v>
      </c>
      <c r="D23" s="476">
        <v>68.700265251989393</v>
      </c>
      <c r="E23" s="477">
        <v>18.549218980253464</v>
      </c>
      <c r="F23" s="476">
        <v>5.3813889129118744</v>
      </c>
      <c r="G23" s="476">
        <v>62.461978478150748</v>
      </c>
      <c r="H23" s="477">
        <v>32.156632608937372</v>
      </c>
    </row>
    <row r="24" spans="1:8" x14ac:dyDescent="0.25">
      <c r="A24" s="616"/>
      <c r="B24" s="371" t="s">
        <v>445</v>
      </c>
      <c r="C24" s="476">
        <v>25.269471488178024</v>
      </c>
      <c r="D24" s="476">
        <v>49.782684283727399</v>
      </c>
      <c r="E24" s="477">
        <v>24.947844228094578</v>
      </c>
      <c r="F24" s="476">
        <v>12.334199652522065</v>
      </c>
      <c r="G24" s="476">
        <v>47.842041662509281</v>
      </c>
      <c r="H24" s="477">
        <v>39.823758684968652</v>
      </c>
    </row>
    <row r="25" spans="1:8" x14ac:dyDescent="0.25">
      <c r="A25" s="616"/>
      <c r="B25" s="371" t="s">
        <v>446</v>
      </c>
      <c r="C25" s="476">
        <v>2.5851197982345524</v>
      </c>
      <c r="D25" s="476">
        <v>82.97604035308953</v>
      </c>
      <c r="E25" s="477">
        <v>14.438839848675913</v>
      </c>
      <c r="F25" s="476">
        <v>2.1609309351838739</v>
      </c>
      <c r="G25" s="476">
        <v>68.274087711844402</v>
      </c>
      <c r="H25" s="477">
        <v>29.564981352971724</v>
      </c>
    </row>
    <row r="26" spans="1:8" x14ac:dyDescent="0.25">
      <c r="A26" s="616"/>
      <c r="B26" s="371" t="s">
        <v>447</v>
      </c>
      <c r="C26" s="476">
        <v>25.979216626698644</v>
      </c>
      <c r="D26" s="476">
        <v>52.038369304556355</v>
      </c>
      <c r="E26" s="477">
        <v>21.982414068745005</v>
      </c>
      <c r="F26" s="476">
        <v>34.613306481322297</v>
      </c>
      <c r="G26" s="476">
        <v>40.161357663875044</v>
      </c>
      <c r="H26" s="477">
        <v>25.225335854802662</v>
      </c>
    </row>
    <row r="27" spans="1:8" x14ac:dyDescent="0.25">
      <c r="A27" s="616"/>
      <c r="B27" s="371" t="s">
        <v>448</v>
      </c>
      <c r="C27" s="476">
        <v>2.6168224299065423</v>
      </c>
      <c r="D27" s="476">
        <v>40.397196261682247</v>
      </c>
      <c r="E27" s="477">
        <v>56.985981308411212</v>
      </c>
      <c r="F27" s="476">
        <v>3.3239851957380462</v>
      </c>
      <c r="G27" s="476">
        <v>34.63559697738016</v>
      </c>
      <c r="H27" s="477">
        <v>62.040417826881786</v>
      </c>
    </row>
    <row r="28" spans="1:8" x14ac:dyDescent="0.25">
      <c r="A28" s="616"/>
      <c r="B28" s="372" t="s">
        <v>449</v>
      </c>
      <c r="C28" s="478">
        <v>0</v>
      </c>
      <c r="D28" s="479">
        <v>18.181818181818183</v>
      </c>
      <c r="E28" s="479">
        <v>81.818181818181827</v>
      </c>
      <c r="F28" s="505">
        <v>1.6614745586708204</v>
      </c>
      <c r="G28" s="506">
        <v>27.59605399792316</v>
      </c>
      <c r="H28" s="506">
        <v>70.742471443406018</v>
      </c>
    </row>
    <row r="29" spans="1:8" x14ac:dyDescent="0.25">
      <c r="A29" s="614" t="s">
        <v>521</v>
      </c>
      <c r="B29" s="615"/>
      <c r="C29" s="485">
        <v>7.0029606012297876</v>
      </c>
      <c r="D29" s="486">
        <v>72.393342442875579</v>
      </c>
      <c r="E29" s="486">
        <v>20.60369695589463</v>
      </c>
      <c r="F29" s="485">
        <v>3.6766634835029386</v>
      </c>
      <c r="G29" s="486">
        <v>65.433769861469273</v>
      </c>
      <c r="H29" s="486">
        <v>30.889566655027785</v>
      </c>
    </row>
    <row r="30" spans="1:8" x14ac:dyDescent="0.25">
      <c r="A30" s="373" t="s">
        <v>525</v>
      </c>
      <c r="B30" s="369"/>
      <c r="C30" s="369"/>
      <c r="D30" s="369"/>
      <c r="E30" s="369"/>
      <c r="F30" s="369"/>
      <c r="G30" s="369"/>
      <c r="H30" s="369"/>
    </row>
  </sheetData>
  <mergeCells count="9">
    <mergeCell ref="A29:B29"/>
    <mergeCell ref="A22:A28"/>
    <mergeCell ref="C4:E4"/>
    <mergeCell ref="F4:H4"/>
    <mergeCell ref="A5:B5"/>
    <mergeCell ref="A6:A12"/>
    <mergeCell ref="A14:A20"/>
    <mergeCell ref="A13:B13"/>
    <mergeCell ref="A21:B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showGridLines="0" workbookViewId="0">
      <selection activeCell="I29" sqref="I29"/>
    </sheetView>
  </sheetViews>
  <sheetFormatPr baseColWidth="10" defaultRowHeight="15" x14ac:dyDescent="0.25"/>
  <cols>
    <col min="1" max="1" width="3.7109375" style="7" customWidth="1"/>
    <col min="2" max="2" width="18.140625" style="7" bestFit="1" customWidth="1"/>
    <col min="3" max="9" width="8.28515625" style="7" customWidth="1"/>
    <col min="10" max="16384" width="11.42578125" style="7"/>
  </cols>
  <sheetData>
    <row r="1" spans="1:19" ht="18" x14ac:dyDescent="0.25">
      <c r="A1" s="2" t="s">
        <v>450</v>
      </c>
      <c r="B1" s="8"/>
      <c r="C1" s="12"/>
      <c r="D1" s="13"/>
      <c r="E1" s="13"/>
      <c r="F1" s="13"/>
      <c r="G1" s="13"/>
      <c r="H1" s="13"/>
      <c r="I1" s="133"/>
    </row>
    <row r="2" spans="1:19" ht="18" x14ac:dyDescent="0.25">
      <c r="A2" s="1" t="s">
        <v>516</v>
      </c>
      <c r="B2" s="8"/>
      <c r="C2" s="12"/>
      <c r="D2" s="13"/>
      <c r="E2" s="13"/>
      <c r="F2" s="13"/>
      <c r="G2" s="13"/>
      <c r="H2" s="13"/>
      <c r="I2" s="133"/>
    </row>
    <row r="4" spans="1:19" x14ac:dyDescent="0.25">
      <c r="A4" s="634" t="s">
        <v>127</v>
      </c>
      <c r="B4" s="634"/>
      <c r="C4" s="636" t="s">
        <v>0</v>
      </c>
      <c r="D4" s="637"/>
      <c r="E4" s="636" t="s">
        <v>138</v>
      </c>
      <c r="F4" s="637"/>
      <c r="G4" s="636" t="s">
        <v>2</v>
      </c>
      <c r="H4" s="637"/>
      <c r="I4" s="637" t="s">
        <v>3</v>
      </c>
      <c r="K4" s="634"/>
      <c r="L4" s="634"/>
      <c r="M4" s="635"/>
      <c r="N4" s="631"/>
      <c r="O4" s="635"/>
      <c r="P4" s="631"/>
      <c r="Q4" s="635"/>
      <c r="R4" s="631"/>
      <c r="S4" s="631"/>
    </row>
    <row r="5" spans="1:19" x14ac:dyDescent="0.25">
      <c r="A5" s="634"/>
      <c r="B5" s="634"/>
      <c r="C5" s="509" t="s">
        <v>139</v>
      </c>
      <c r="D5" s="509" t="s">
        <v>140</v>
      </c>
      <c r="E5" s="510" t="s">
        <v>139</v>
      </c>
      <c r="F5" s="510" t="s">
        <v>140</v>
      </c>
      <c r="G5" s="510" t="s">
        <v>139</v>
      </c>
      <c r="H5" s="510" t="s">
        <v>140</v>
      </c>
      <c r="I5" s="638"/>
      <c r="K5" s="634"/>
      <c r="L5" s="634"/>
      <c r="M5" s="577"/>
      <c r="N5" s="577"/>
      <c r="O5" s="577"/>
      <c r="P5" s="577"/>
      <c r="Q5" s="577"/>
      <c r="R5" s="577"/>
      <c r="S5" s="631"/>
    </row>
    <row r="6" spans="1:19" ht="15" customHeight="1" x14ac:dyDescent="0.25">
      <c r="A6" s="624" t="s">
        <v>422</v>
      </c>
      <c r="B6" s="395" t="s">
        <v>469</v>
      </c>
      <c r="C6" s="396">
        <v>371</v>
      </c>
      <c r="D6" s="397">
        <v>0.79010137149672033</v>
      </c>
      <c r="E6" s="398">
        <v>39584</v>
      </c>
      <c r="F6" s="397">
        <v>84.300195928102909</v>
      </c>
      <c r="G6" s="398">
        <v>7001</v>
      </c>
      <c r="H6" s="397">
        <v>14.909702700400373</v>
      </c>
      <c r="I6" s="399">
        <v>46956</v>
      </c>
      <c r="K6" s="632"/>
      <c r="L6" s="578"/>
      <c r="M6" s="403"/>
      <c r="N6" s="579"/>
      <c r="O6" s="403"/>
      <c r="P6" s="579"/>
      <c r="Q6" s="403"/>
      <c r="R6" s="579"/>
      <c r="S6" s="403"/>
    </row>
    <row r="7" spans="1:19" x14ac:dyDescent="0.25">
      <c r="A7" s="625"/>
      <c r="B7" s="400" t="s">
        <v>470</v>
      </c>
      <c r="C7" s="401">
        <v>1504</v>
      </c>
      <c r="D7" s="402">
        <v>26.002766251728911</v>
      </c>
      <c r="E7" s="403">
        <v>3191</v>
      </c>
      <c r="F7" s="402">
        <v>55.169432918395579</v>
      </c>
      <c r="G7" s="403">
        <v>1089</v>
      </c>
      <c r="H7" s="402">
        <v>18.827800829875518</v>
      </c>
      <c r="I7" s="404">
        <v>5784</v>
      </c>
      <c r="K7" s="633"/>
      <c r="L7" s="578"/>
      <c r="M7" s="403"/>
      <c r="N7" s="579"/>
      <c r="O7" s="403"/>
      <c r="P7" s="579"/>
      <c r="Q7" s="403"/>
      <c r="R7" s="579"/>
      <c r="S7" s="403"/>
    </row>
    <row r="8" spans="1:19" x14ac:dyDescent="0.25">
      <c r="A8" s="625"/>
      <c r="B8" s="400" t="s">
        <v>471</v>
      </c>
      <c r="C8" s="401">
        <v>4426</v>
      </c>
      <c r="D8" s="402">
        <v>14.944624527282549</v>
      </c>
      <c r="E8" s="403">
        <v>19667</v>
      </c>
      <c r="F8" s="402">
        <v>66.40667206915181</v>
      </c>
      <c r="G8" s="403">
        <v>5523</v>
      </c>
      <c r="H8" s="402">
        <v>18.648703403565641</v>
      </c>
      <c r="I8" s="404">
        <v>29616</v>
      </c>
      <c r="K8" s="633"/>
      <c r="L8" s="578"/>
      <c r="M8" s="403"/>
      <c r="N8" s="579"/>
      <c r="O8" s="403"/>
      <c r="P8" s="579"/>
      <c r="Q8" s="403"/>
      <c r="R8" s="579"/>
      <c r="S8" s="403"/>
    </row>
    <row r="9" spans="1:19" x14ac:dyDescent="0.25">
      <c r="A9" s="625"/>
      <c r="B9" s="400" t="s">
        <v>472</v>
      </c>
      <c r="C9" s="401">
        <v>77</v>
      </c>
      <c r="D9" s="402">
        <v>29.166666666666668</v>
      </c>
      <c r="E9" s="403">
        <v>164</v>
      </c>
      <c r="F9" s="402">
        <v>62.121212121212125</v>
      </c>
      <c r="G9" s="403">
        <v>23</v>
      </c>
      <c r="H9" s="402">
        <v>8.7121212121212128</v>
      </c>
      <c r="I9" s="404">
        <v>264</v>
      </c>
      <c r="K9" s="633"/>
      <c r="L9" s="578"/>
      <c r="M9" s="403"/>
      <c r="N9" s="579"/>
      <c r="O9" s="403"/>
      <c r="P9" s="579"/>
      <c r="Q9" s="403"/>
      <c r="R9" s="579"/>
      <c r="S9" s="403"/>
    </row>
    <row r="10" spans="1:19" x14ac:dyDescent="0.25">
      <c r="A10" s="626"/>
      <c r="B10" s="405" t="s">
        <v>3</v>
      </c>
      <c r="C10" s="406">
        <v>6378</v>
      </c>
      <c r="D10" s="407">
        <v>7.719680464778504</v>
      </c>
      <c r="E10" s="408">
        <v>62606</v>
      </c>
      <c r="F10" s="407">
        <v>75.775841200677803</v>
      </c>
      <c r="G10" s="408">
        <v>13636</v>
      </c>
      <c r="H10" s="407">
        <v>16.504478334543691</v>
      </c>
      <c r="I10" s="409">
        <v>82620</v>
      </c>
      <c r="K10" s="633"/>
      <c r="L10" s="580"/>
      <c r="M10" s="581"/>
      <c r="N10" s="582"/>
      <c r="O10" s="581"/>
      <c r="P10" s="582"/>
      <c r="Q10" s="581"/>
      <c r="R10" s="582"/>
      <c r="S10" s="581"/>
    </row>
    <row r="11" spans="1:19" ht="15" customHeight="1" x14ac:dyDescent="0.25">
      <c r="A11" s="627" t="s">
        <v>423</v>
      </c>
      <c r="B11" s="400" t="s">
        <v>469</v>
      </c>
      <c r="C11" s="398">
        <v>111</v>
      </c>
      <c r="D11" s="397">
        <v>0.84090909090909094</v>
      </c>
      <c r="E11" s="398">
        <v>9203</v>
      </c>
      <c r="F11" s="397">
        <v>69.719696969696969</v>
      </c>
      <c r="G11" s="398">
        <v>3886</v>
      </c>
      <c r="H11" s="397">
        <v>29.439393939393938</v>
      </c>
      <c r="I11" s="399">
        <v>13200</v>
      </c>
      <c r="K11" s="632"/>
      <c r="L11" s="578"/>
      <c r="M11" s="403"/>
      <c r="N11" s="579"/>
      <c r="O11" s="403"/>
      <c r="P11" s="579"/>
      <c r="Q11" s="403"/>
      <c r="R11" s="579"/>
      <c r="S11" s="403"/>
    </row>
    <row r="12" spans="1:19" x14ac:dyDescent="0.25">
      <c r="A12" s="625"/>
      <c r="B12" s="400" t="s">
        <v>470</v>
      </c>
      <c r="C12" s="403">
        <v>147</v>
      </c>
      <c r="D12" s="402">
        <v>8.1350304371887106</v>
      </c>
      <c r="E12" s="403">
        <v>808</v>
      </c>
      <c r="F12" s="402">
        <v>44.714997232982846</v>
      </c>
      <c r="G12" s="403">
        <v>852</v>
      </c>
      <c r="H12" s="402">
        <v>47.149972329828444</v>
      </c>
      <c r="I12" s="404">
        <v>1807</v>
      </c>
      <c r="K12" s="633"/>
      <c r="L12" s="578"/>
      <c r="M12" s="403"/>
      <c r="N12" s="579"/>
      <c r="O12" s="403"/>
      <c r="P12" s="579"/>
      <c r="Q12" s="403"/>
      <c r="R12" s="579"/>
      <c r="S12" s="403"/>
    </row>
    <row r="13" spans="1:19" x14ac:dyDescent="0.25">
      <c r="A13" s="625"/>
      <c r="B13" s="400" t="s">
        <v>471</v>
      </c>
      <c r="C13" s="403">
        <v>744</v>
      </c>
      <c r="D13" s="402">
        <v>9.5913368570323581</v>
      </c>
      <c r="E13" s="403">
        <v>3674</v>
      </c>
      <c r="F13" s="402">
        <v>47.363671522495807</v>
      </c>
      <c r="G13" s="403">
        <v>3339</v>
      </c>
      <c r="H13" s="402">
        <v>43.044991620471833</v>
      </c>
      <c r="I13" s="404">
        <v>7757</v>
      </c>
      <c r="K13" s="633"/>
      <c r="L13" s="578"/>
      <c r="M13" s="403"/>
      <c r="N13" s="579"/>
      <c r="O13" s="403"/>
      <c r="P13" s="579"/>
      <c r="Q13" s="403"/>
      <c r="R13" s="579"/>
      <c r="S13" s="403"/>
    </row>
    <row r="14" spans="1:19" x14ac:dyDescent="0.25">
      <c r="A14" s="628"/>
      <c r="B14" s="405" t="s">
        <v>3</v>
      </c>
      <c r="C14" s="408">
        <v>1002</v>
      </c>
      <c r="D14" s="407">
        <v>4.4016868740115971</v>
      </c>
      <c r="E14" s="408">
        <v>13685</v>
      </c>
      <c r="F14" s="407">
        <v>60.116851168511687</v>
      </c>
      <c r="G14" s="408">
        <v>8077</v>
      </c>
      <c r="H14" s="407">
        <v>35.481461957476718</v>
      </c>
      <c r="I14" s="409">
        <v>22764</v>
      </c>
      <c r="K14" s="633"/>
      <c r="L14" s="580"/>
      <c r="M14" s="581"/>
      <c r="N14" s="582"/>
      <c r="O14" s="581"/>
      <c r="P14" s="582"/>
      <c r="Q14" s="581"/>
      <c r="R14" s="582"/>
      <c r="S14" s="581"/>
    </row>
    <row r="15" spans="1:19" x14ac:dyDescent="0.25">
      <c r="A15" s="629" t="s">
        <v>419</v>
      </c>
      <c r="B15" s="630"/>
      <c r="C15" s="410">
        <v>7380</v>
      </c>
      <c r="D15" s="411">
        <v>7.0029606012297876</v>
      </c>
      <c r="E15" s="412">
        <v>76291</v>
      </c>
      <c r="F15" s="411">
        <v>72.393342442875579</v>
      </c>
      <c r="G15" s="412">
        <v>21713</v>
      </c>
      <c r="H15" s="411">
        <v>20.60369695589463</v>
      </c>
      <c r="I15" s="413">
        <v>105384</v>
      </c>
      <c r="K15" s="631"/>
      <c r="L15" s="631"/>
      <c r="M15" s="581"/>
      <c r="N15" s="582"/>
      <c r="O15" s="581"/>
      <c r="P15" s="582"/>
      <c r="Q15" s="581"/>
      <c r="R15" s="582"/>
      <c r="S15" s="581"/>
    </row>
    <row r="17" spans="1:12" x14ac:dyDescent="0.25">
      <c r="A17" s="39" t="s">
        <v>464</v>
      </c>
      <c r="C17" s="380"/>
      <c r="D17" s="380"/>
      <c r="E17" s="380"/>
      <c r="F17" s="380"/>
      <c r="G17" s="380"/>
      <c r="H17" s="380"/>
      <c r="I17" s="380"/>
      <c r="J17" s="380"/>
      <c r="K17" s="380"/>
      <c r="L17" s="380"/>
    </row>
    <row r="18" spans="1:12" x14ac:dyDescent="0.25">
      <c r="A18" s="39" t="s">
        <v>465</v>
      </c>
      <c r="C18" s="380"/>
      <c r="D18" s="380"/>
      <c r="E18" s="380"/>
      <c r="F18" s="380"/>
      <c r="G18" s="380"/>
      <c r="H18" s="380"/>
      <c r="I18" s="380"/>
      <c r="J18" s="380"/>
      <c r="K18" s="380"/>
      <c r="L18" s="380"/>
    </row>
    <row r="19" spans="1:12" x14ac:dyDescent="0.25">
      <c r="A19" s="39" t="s">
        <v>466</v>
      </c>
      <c r="C19" s="380"/>
      <c r="D19" s="380"/>
      <c r="E19" s="380"/>
      <c r="F19" s="380"/>
      <c r="G19" s="380"/>
      <c r="H19" s="380"/>
      <c r="I19" s="380"/>
      <c r="J19" s="380"/>
      <c r="K19" s="380"/>
      <c r="L19" s="380"/>
    </row>
    <row r="20" spans="1:12" x14ac:dyDescent="0.25">
      <c r="A20" s="39" t="s">
        <v>467</v>
      </c>
      <c r="C20" s="380"/>
      <c r="D20" s="380"/>
      <c r="E20" s="380"/>
      <c r="F20" s="380"/>
      <c r="G20" s="380"/>
      <c r="H20" s="380"/>
      <c r="I20" s="380"/>
      <c r="J20" s="380"/>
      <c r="K20" s="380"/>
      <c r="L20" s="380"/>
    </row>
  </sheetData>
  <mergeCells count="16">
    <mergeCell ref="A6:A10"/>
    <mergeCell ref="A11:A14"/>
    <mergeCell ref="A15:B15"/>
    <mergeCell ref="S4:S5"/>
    <mergeCell ref="K6:K10"/>
    <mergeCell ref="K11:K14"/>
    <mergeCell ref="K15:L15"/>
    <mergeCell ref="K4:L5"/>
    <mergeCell ref="M4:N4"/>
    <mergeCell ref="O4:P4"/>
    <mergeCell ref="A4:B5"/>
    <mergeCell ref="C4:D4"/>
    <mergeCell ref="Q4:R4"/>
    <mergeCell ref="G4:H4"/>
    <mergeCell ref="I4:I5"/>
    <mergeCell ref="E4:F4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"/>
  <sheetViews>
    <sheetView showGridLines="0" workbookViewId="0">
      <selection activeCell="M23" sqref="M23"/>
    </sheetView>
  </sheetViews>
  <sheetFormatPr baseColWidth="10" defaultRowHeight="15" x14ac:dyDescent="0.25"/>
  <cols>
    <col min="1" max="1" width="2.7109375" style="7" customWidth="1"/>
    <col min="2" max="2" width="8.42578125" style="9" customWidth="1"/>
    <col min="3" max="16" width="6.7109375" style="7" customWidth="1"/>
    <col min="17" max="16384" width="11.42578125" style="7"/>
  </cols>
  <sheetData>
    <row r="1" spans="1:33" ht="18" x14ac:dyDescent="0.25">
      <c r="A1" s="2" t="s">
        <v>451</v>
      </c>
      <c r="C1" s="14"/>
      <c r="D1" s="15"/>
      <c r="E1" s="15"/>
      <c r="F1" s="15"/>
      <c r="G1" s="15"/>
      <c r="H1" s="15"/>
      <c r="I1" s="380"/>
      <c r="J1" s="380"/>
      <c r="K1" s="380"/>
      <c r="L1" s="380"/>
    </row>
    <row r="2" spans="1:33" ht="18" x14ac:dyDescent="0.25">
      <c r="A2" s="1" t="s">
        <v>516</v>
      </c>
      <c r="C2" s="14"/>
      <c r="D2" s="15"/>
      <c r="E2" s="15"/>
      <c r="F2" s="15"/>
      <c r="G2" s="15"/>
      <c r="H2" s="15"/>
      <c r="I2" s="380"/>
      <c r="J2" s="380"/>
      <c r="K2" s="380"/>
      <c r="L2" s="380"/>
    </row>
    <row r="3" spans="1:33" ht="18" x14ac:dyDescent="0.25">
      <c r="A3" s="1"/>
      <c r="C3" s="14"/>
      <c r="D3" s="15"/>
      <c r="E3" s="15"/>
      <c r="F3" s="15"/>
      <c r="G3" s="15"/>
      <c r="H3" s="15"/>
      <c r="I3" s="380"/>
      <c r="J3" s="380"/>
      <c r="K3" s="380"/>
      <c r="L3" s="380"/>
    </row>
    <row r="4" spans="1:33" ht="18" x14ac:dyDescent="0.25">
      <c r="A4" s="511"/>
      <c r="B4" s="531"/>
      <c r="C4" s="532"/>
      <c r="D4" s="533"/>
      <c r="E4" s="533"/>
      <c r="F4" s="533"/>
      <c r="G4" s="533"/>
      <c r="H4" s="533"/>
      <c r="I4" s="534"/>
      <c r="J4" s="534"/>
      <c r="K4" s="639" t="s">
        <v>4</v>
      </c>
      <c r="L4" s="640"/>
      <c r="M4" s="639" t="s">
        <v>473</v>
      </c>
      <c r="N4" s="640"/>
      <c r="O4" s="639" t="s">
        <v>475</v>
      </c>
      <c r="P4" s="640"/>
      <c r="R4" s="35"/>
      <c r="S4" s="37"/>
      <c r="T4" s="583"/>
      <c r="U4" s="584"/>
      <c r="V4" s="584"/>
      <c r="W4" s="584"/>
      <c r="X4" s="584"/>
      <c r="Y4" s="584"/>
      <c r="Z4" s="585"/>
      <c r="AA4" s="585"/>
      <c r="AB4" s="641"/>
      <c r="AC4" s="641"/>
      <c r="AD4" s="641"/>
      <c r="AE4" s="641"/>
      <c r="AF4" s="641"/>
      <c r="AG4" s="641"/>
    </row>
    <row r="5" spans="1:33" ht="16.5" x14ac:dyDescent="0.25">
      <c r="A5" s="512"/>
      <c r="B5" s="58"/>
      <c r="C5" s="650" t="s">
        <v>0</v>
      </c>
      <c r="D5" s="647"/>
      <c r="E5" s="650" t="s">
        <v>138</v>
      </c>
      <c r="F5" s="647"/>
      <c r="G5" s="650" t="s">
        <v>2</v>
      </c>
      <c r="H5" s="651"/>
      <c r="I5" s="646" t="s">
        <v>3</v>
      </c>
      <c r="J5" s="651"/>
      <c r="K5" s="646" t="s">
        <v>468</v>
      </c>
      <c r="L5" s="647"/>
      <c r="M5" s="646" t="s">
        <v>474</v>
      </c>
      <c r="N5" s="647"/>
      <c r="O5" s="646" t="s">
        <v>476</v>
      </c>
      <c r="P5" s="647"/>
      <c r="R5" s="38"/>
      <c r="S5" s="586"/>
      <c r="T5" s="634"/>
      <c r="U5" s="634"/>
      <c r="V5" s="634"/>
      <c r="W5" s="634"/>
      <c r="X5" s="634"/>
      <c r="Y5" s="634"/>
      <c r="Z5" s="634"/>
      <c r="AA5" s="634"/>
      <c r="AB5" s="634"/>
      <c r="AC5" s="634"/>
      <c r="AD5" s="634"/>
      <c r="AE5" s="634"/>
      <c r="AF5" s="634"/>
      <c r="AG5" s="634"/>
    </row>
    <row r="6" spans="1:33" ht="15" customHeight="1" x14ac:dyDescent="0.25">
      <c r="A6" s="512"/>
      <c r="B6" s="59"/>
      <c r="C6" s="381" t="s">
        <v>151</v>
      </c>
      <c r="D6" s="382" t="s">
        <v>150</v>
      </c>
      <c r="E6" s="381" t="s">
        <v>151</v>
      </c>
      <c r="F6" s="382" t="s">
        <v>150</v>
      </c>
      <c r="G6" s="381" t="s">
        <v>151</v>
      </c>
      <c r="H6" s="383" t="s">
        <v>150</v>
      </c>
      <c r="I6" s="384" t="s">
        <v>151</v>
      </c>
      <c r="J6" s="535" t="s">
        <v>150</v>
      </c>
      <c r="K6" s="384" t="s">
        <v>151</v>
      </c>
      <c r="L6" s="536" t="s">
        <v>150</v>
      </c>
      <c r="M6" s="384" t="s">
        <v>151</v>
      </c>
      <c r="N6" s="536" t="s">
        <v>150</v>
      </c>
      <c r="O6" s="384" t="s">
        <v>151</v>
      </c>
      <c r="P6" s="536" t="s">
        <v>150</v>
      </c>
      <c r="R6" s="38"/>
      <c r="S6" s="586"/>
      <c r="T6" s="574"/>
      <c r="U6" s="574"/>
      <c r="V6" s="574"/>
      <c r="W6" s="574"/>
      <c r="X6" s="574"/>
      <c r="Y6" s="574"/>
      <c r="Z6" s="574"/>
      <c r="AA6" s="587"/>
      <c r="AB6" s="574"/>
      <c r="AC6" s="587"/>
      <c r="AD6" s="574"/>
      <c r="AE6" s="587"/>
      <c r="AF6" s="574"/>
      <c r="AG6" s="587"/>
    </row>
    <row r="7" spans="1:33" ht="15" customHeight="1" x14ac:dyDescent="0.25">
      <c r="A7" s="643" t="s">
        <v>422</v>
      </c>
      <c r="B7" s="537" t="s">
        <v>469</v>
      </c>
      <c r="C7" s="538">
        <v>177</v>
      </c>
      <c r="D7" s="539">
        <v>194</v>
      </c>
      <c r="E7" s="538">
        <v>19606</v>
      </c>
      <c r="F7" s="540">
        <v>19978</v>
      </c>
      <c r="G7" s="538">
        <v>3359</v>
      </c>
      <c r="H7" s="540">
        <v>3642</v>
      </c>
      <c r="I7" s="390">
        <v>23142</v>
      </c>
      <c r="J7" s="541">
        <v>23814</v>
      </c>
      <c r="K7" s="391">
        <v>0.76484314233860518</v>
      </c>
      <c r="L7" s="542">
        <v>0.8146468463928781</v>
      </c>
      <c r="M7" s="391">
        <v>84.720421744015212</v>
      </c>
      <c r="N7" s="542">
        <v>83.891828336272781</v>
      </c>
      <c r="O7" s="391">
        <v>14.514735113646186</v>
      </c>
      <c r="P7" s="542">
        <v>15.293524817334342</v>
      </c>
      <c r="R7" s="652"/>
      <c r="S7" s="588"/>
      <c r="T7" s="546"/>
      <c r="U7" s="546"/>
      <c r="V7" s="546"/>
      <c r="W7" s="546"/>
      <c r="X7" s="546"/>
      <c r="Y7" s="546"/>
      <c r="Z7" s="589"/>
      <c r="AA7" s="589"/>
      <c r="AB7" s="590"/>
      <c r="AC7" s="590"/>
      <c r="AD7" s="590"/>
      <c r="AE7" s="590"/>
      <c r="AF7" s="590"/>
      <c r="AG7" s="590"/>
    </row>
    <row r="8" spans="1:33" x14ac:dyDescent="0.25">
      <c r="A8" s="644"/>
      <c r="B8" s="543" t="s">
        <v>505</v>
      </c>
      <c r="C8" s="544">
        <v>665</v>
      </c>
      <c r="D8" s="545">
        <v>839</v>
      </c>
      <c r="E8" s="544">
        <v>1513</v>
      </c>
      <c r="F8" s="546">
        <v>1678</v>
      </c>
      <c r="G8" s="544">
        <v>524</v>
      </c>
      <c r="H8" s="546">
        <v>565</v>
      </c>
      <c r="I8" s="392">
        <v>2702</v>
      </c>
      <c r="J8" s="547">
        <v>3082</v>
      </c>
      <c r="K8" s="393">
        <v>24.611398963730569</v>
      </c>
      <c r="L8" s="548">
        <v>27.222582738481506</v>
      </c>
      <c r="M8" s="393">
        <v>55.995558845299776</v>
      </c>
      <c r="N8" s="548">
        <v>54.445165476963012</v>
      </c>
      <c r="O8" s="393">
        <v>19.393042190969652</v>
      </c>
      <c r="P8" s="548">
        <v>18.332251784555485</v>
      </c>
      <c r="R8" s="652"/>
      <c r="S8" s="588"/>
      <c r="T8" s="546"/>
      <c r="U8" s="546"/>
      <c r="V8" s="546"/>
      <c r="W8" s="546"/>
      <c r="X8" s="546"/>
      <c r="Y8" s="546"/>
      <c r="Z8" s="589"/>
      <c r="AA8" s="589"/>
      <c r="AB8" s="590"/>
      <c r="AC8" s="590"/>
      <c r="AD8" s="590"/>
      <c r="AE8" s="590"/>
      <c r="AF8" s="590"/>
      <c r="AG8" s="590"/>
    </row>
    <row r="9" spans="1:33" x14ac:dyDescent="0.25">
      <c r="A9" s="644"/>
      <c r="B9" s="543" t="s">
        <v>471</v>
      </c>
      <c r="C9" s="544">
        <v>2232</v>
      </c>
      <c r="D9" s="545">
        <v>2194</v>
      </c>
      <c r="E9" s="544">
        <v>10086</v>
      </c>
      <c r="F9" s="546">
        <v>9581</v>
      </c>
      <c r="G9" s="544">
        <v>2872</v>
      </c>
      <c r="H9" s="546">
        <v>2651</v>
      </c>
      <c r="I9" s="392">
        <v>15190</v>
      </c>
      <c r="J9" s="547">
        <v>14426</v>
      </c>
      <c r="K9" s="393">
        <v>14.69387755102041</v>
      </c>
      <c r="L9" s="548">
        <v>15.208651046721197</v>
      </c>
      <c r="M9" s="393">
        <v>66.398946675444364</v>
      </c>
      <c r="N9" s="548">
        <v>66.414806599195899</v>
      </c>
      <c r="O9" s="393">
        <v>18.907175773535219</v>
      </c>
      <c r="P9" s="548">
        <v>18.376542354082908</v>
      </c>
      <c r="R9" s="652"/>
      <c r="S9" s="588"/>
      <c r="T9" s="546"/>
      <c r="U9" s="546"/>
      <c r="V9" s="546"/>
      <c r="W9" s="546"/>
      <c r="X9" s="546"/>
      <c r="Y9" s="546"/>
      <c r="Z9" s="589"/>
      <c r="AA9" s="589"/>
      <c r="AB9" s="590"/>
      <c r="AC9" s="590"/>
      <c r="AD9" s="590"/>
      <c r="AE9" s="590"/>
      <c r="AF9" s="590"/>
      <c r="AG9" s="590"/>
    </row>
    <row r="10" spans="1:33" x14ac:dyDescent="0.25">
      <c r="A10" s="644"/>
      <c r="B10" s="543" t="s">
        <v>472</v>
      </c>
      <c r="C10" s="544">
        <v>19</v>
      </c>
      <c r="D10" s="545">
        <v>58</v>
      </c>
      <c r="E10" s="544">
        <v>44</v>
      </c>
      <c r="F10" s="546">
        <v>120</v>
      </c>
      <c r="G10" s="544">
        <v>11</v>
      </c>
      <c r="H10" s="546">
        <v>12</v>
      </c>
      <c r="I10" s="392">
        <v>74</v>
      </c>
      <c r="J10" s="547">
        <v>190</v>
      </c>
      <c r="K10" s="393">
        <v>25.675675675675674</v>
      </c>
      <c r="L10" s="548">
        <v>30.526315789473685</v>
      </c>
      <c r="M10" s="393">
        <v>59.45945945945946</v>
      </c>
      <c r="N10" s="548">
        <v>63.157894736842103</v>
      </c>
      <c r="O10" s="393">
        <v>14.864864864864865</v>
      </c>
      <c r="P10" s="548">
        <v>6.3157894736842106</v>
      </c>
      <c r="R10" s="652"/>
      <c r="S10" s="588"/>
      <c r="T10" s="546"/>
      <c r="U10" s="546"/>
      <c r="V10" s="546"/>
      <c r="W10" s="546"/>
      <c r="X10" s="546"/>
      <c r="Y10" s="546"/>
      <c r="Z10" s="589"/>
      <c r="AA10" s="589"/>
      <c r="AB10" s="590"/>
      <c r="AC10" s="590"/>
      <c r="AD10" s="590"/>
      <c r="AE10" s="590"/>
      <c r="AF10" s="590"/>
      <c r="AG10" s="590"/>
    </row>
    <row r="11" spans="1:33" ht="15" customHeight="1" x14ac:dyDescent="0.25">
      <c r="A11" s="645"/>
      <c r="B11" s="60" t="s">
        <v>3</v>
      </c>
      <c r="C11" s="385">
        <v>3093</v>
      </c>
      <c r="D11" s="386">
        <v>3285</v>
      </c>
      <c r="E11" s="385">
        <v>31249</v>
      </c>
      <c r="F11" s="386">
        <v>31357</v>
      </c>
      <c r="G11" s="385">
        <v>6766</v>
      </c>
      <c r="H11" s="387">
        <v>6870</v>
      </c>
      <c r="I11" s="388">
        <v>41108</v>
      </c>
      <c r="J11" s="549">
        <v>41512</v>
      </c>
      <c r="K11" s="389">
        <v>7.5240829035710801</v>
      </c>
      <c r="L11" s="550">
        <v>7.9133744459433411</v>
      </c>
      <c r="M11" s="389">
        <v>76.016833706334523</v>
      </c>
      <c r="N11" s="550">
        <v>75.537194064366929</v>
      </c>
      <c r="O11" s="389">
        <v>16.459083390094385</v>
      </c>
      <c r="P11" s="550">
        <v>16.549431489689727</v>
      </c>
      <c r="R11" s="652"/>
      <c r="S11" s="591"/>
      <c r="T11" s="589"/>
      <c r="U11" s="589"/>
      <c r="V11" s="589"/>
      <c r="W11" s="589"/>
      <c r="X11" s="589"/>
      <c r="Y11" s="589"/>
      <c r="Z11" s="589"/>
      <c r="AA11" s="589"/>
      <c r="AB11" s="590"/>
      <c r="AC11" s="590"/>
      <c r="AD11" s="590"/>
      <c r="AE11" s="590"/>
      <c r="AF11" s="590"/>
      <c r="AG11" s="590"/>
    </row>
    <row r="12" spans="1:33" ht="15" customHeight="1" x14ac:dyDescent="0.25">
      <c r="A12" s="643" t="s">
        <v>423</v>
      </c>
      <c r="B12" s="537" t="s">
        <v>469</v>
      </c>
      <c r="C12" s="538">
        <v>40</v>
      </c>
      <c r="D12" s="539">
        <v>71</v>
      </c>
      <c r="E12" s="538">
        <v>4461</v>
      </c>
      <c r="F12" s="539">
        <v>4742</v>
      </c>
      <c r="G12" s="538">
        <v>1941</v>
      </c>
      <c r="H12" s="540">
        <v>1945</v>
      </c>
      <c r="I12" s="390">
        <v>6442</v>
      </c>
      <c r="J12" s="551">
        <v>6758</v>
      </c>
      <c r="K12" s="391">
        <v>0.62092517851598883</v>
      </c>
      <c r="L12" s="552">
        <v>1.0506066883693401</v>
      </c>
      <c r="M12" s="391">
        <v>69.248680533995653</v>
      </c>
      <c r="N12" s="552">
        <v>70.168688961231126</v>
      </c>
      <c r="O12" s="391">
        <v>30.130394287488361</v>
      </c>
      <c r="P12" s="552">
        <v>28.780704350399528</v>
      </c>
      <c r="R12" s="652"/>
      <c r="S12" s="588"/>
      <c r="T12" s="546"/>
      <c r="U12" s="546"/>
      <c r="V12" s="546"/>
      <c r="W12" s="546"/>
      <c r="X12" s="546"/>
      <c r="Y12" s="546"/>
      <c r="Z12" s="589"/>
      <c r="AA12" s="589"/>
      <c r="AB12" s="590"/>
      <c r="AC12" s="590"/>
      <c r="AD12" s="590"/>
      <c r="AE12" s="590"/>
      <c r="AF12" s="590"/>
      <c r="AG12" s="590"/>
    </row>
    <row r="13" spans="1:33" x14ac:dyDescent="0.25">
      <c r="A13" s="644"/>
      <c r="B13" s="543" t="s">
        <v>505</v>
      </c>
      <c r="C13" s="544">
        <v>31</v>
      </c>
      <c r="D13" s="545">
        <v>116</v>
      </c>
      <c r="E13" s="544">
        <v>251</v>
      </c>
      <c r="F13" s="545">
        <v>557</v>
      </c>
      <c r="G13" s="544">
        <v>510</v>
      </c>
      <c r="H13" s="546">
        <v>342</v>
      </c>
      <c r="I13" s="392">
        <v>792</v>
      </c>
      <c r="J13" s="553">
        <v>1015</v>
      </c>
      <c r="K13" s="393">
        <v>3.9141414141414144</v>
      </c>
      <c r="L13" s="554">
        <v>11.428571428571429</v>
      </c>
      <c r="M13" s="393">
        <v>31.691919191919194</v>
      </c>
      <c r="N13" s="554">
        <v>54.876847290640399</v>
      </c>
      <c r="O13" s="393">
        <v>64.393939393939391</v>
      </c>
      <c r="P13" s="554">
        <v>33.694581280788178</v>
      </c>
      <c r="R13" s="652"/>
      <c r="S13" s="588"/>
      <c r="T13" s="546"/>
      <c r="U13" s="546"/>
      <c r="V13" s="546"/>
      <c r="W13" s="546"/>
      <c r="X13" s="546"/>
      <c r="Y13" s="546"/>
      <c r="Z13" s="589"/>
      <c r="AA13" s="589"/>
      <c r="AB13" s="590"/>
      <c r="AC13" s="590"/>
      <c r="AD13" s="590"/>
      <c r="AE13" s="590"/>
      <c r="AF13" s="590"/>
      <c r="AG13" s="590"/>
    </row>
    <row r="14" spans="1:33" x14ac:dyDescent="0.25">
      <c r="A14" s="644"/>
      <c r="B14" s="543" t="s">
        <v>471</v>
      </c>
      <c r="C14" s="544">
        <v>385</v>
      </c>
      <c r="D14" s="545">
        <v>359</v>
      </c>
      <c r="E14" s="544">
        <v>1900</v>
      </c>
      <c r="F14" s="545">
        <v>1774</v>
      </c>
      <c r="G14" s="544">
        <v>1943</v>
      </c>
      <c r="H14" s="546">
        <v>1396</v>
      </c>
      <c r="I14" s="392">
        <v>4228</v>
      </c>
      <c r="J14" s="553">
        <v>3529</v>
      </c>
      <c r="K14" s="393">
        <v>9.105960264900661</v>
      </c>
      <c r="L14" s="554">
        <v>10.17285349957495</v>
      </c>
      <c r="M14" s="393">
        <v>44.938505203405867</v>
      </c>
      <c r="N14" s="554">
        <v>50.269198073108534</v>
      </c>
      <c r="O14" s="393">
        <v>45.955534531693473</v>
      </c>
      <c r="P14" s="554">
        <v>39.557948427316518</v>
      </c>
      <c r="R14" s="652"/>
      <c r="S14" s="588"/>
      <c r="T14" s="546"/>
      <c r="U14" s="546"/>
      <c r="V14" s="546"/>
      <c r="W14" s="546"/>
      <c r="X14" s="546"/>
      <c r="Y14" s="546"/>
      <c r="Z14" s="589"/>
      <c r="AA14" s="589"/>
      <c r="AB14" s="590"/>
      <c r="AC14" s="590"/>
      <c r="AD14" s="590"/>
      <c r="AE14" s="590"/>
      <c r="AF14" s="590"/>
      <c r="AG14" s="590"/>
    </row>
    <row r="15" spans="1:33" x14ac:dyDescent="0.25">
      <c r="A15" s="645"/>
      <c r="B15" s="60" t="s">
        <v>3</v>
      </c>
      <c r="C15" s="385">
        <v>456</v>
      </c>
      <c r="D15" s="386">
        <v>546</v>
      </c>
      <c r="E15" s="385">
        <v>6612</v>
      </c>
      <c r="F15" s="386">
        <v>7073</v>
      </c>
      <c r="G15" s="385">
        <v>4394</v>
      </c>
      <c r="H15" s="387">
        <v>3683</v>
      </c>
      <c r="I15" s="388">
        <v>11462</v>
      </c>
      <c r="J15" s="555">
        <v>11302</v>
      </c>
      <c r="K15" s="389">
        <v>3.9783632873844001</v>
      </c>
      <c r="L15" s="556">
        <v>4.8310033622367721</v>
      </c>
      <c r="M15" s="389">
        <v>57.686267667073807</v>
      </c>
      <c r="N15" s="556">
        <v>62.581843921429837</v>
      </c>
      <c r="O15" s="389">
        <v>38.335369045541789</v>
      </c>
      <c r="P15" s="556">
        <v>32.587152716333392</v>
      </c>
      <c r="R15" s="652"/>
      <c r="S15" s="591"/>
      <c r="T15" s="589"/>
      <c r="U15" s="589"/>
      <c r="V15" s="589"/>
      <c r="W15" s="589"/>
      <c r="X15" s="589"/>
      <c r="Y15" s="589"/>
      <c r="Z15" s="589"/>
      <c r="AA15" s="589"/>
      <c r="AB15" s="590"/>
      <c r="AC15" s="590"/>
      <c r="AD15" s="590"/>
      <c r="AE15" s="590"/>
      <c r="AF15" s="590"/>
      <c r="AG15" s="590"/>
    </row>
    <row r="16" spans="1:33" x14ac:dyDescent="0.25">
      <c r="A16" s="648" t="s">
        <v>419</v>
      </c>
      <c r="B16" s="649"/>
      <c r="C16" s="385">
        <v>3549</v>
      </c>
      <c r="D16" s="386">
        <v>3831</v>
      </c>
      <c r="E16" s="385">
        <v>37861</v>
      </c>
      <c r="F16" s="386">
        <v>38430</v>
      </c>
      <c r="G16" s="385">
        <v>11160</v>
      </c>
      <c r="H16" s="387">
        <v>10553</v>
      </c>
      <c r="I16" s="388">
        <v>52570</v>
      </c>
      <c r="J16" s="555">
        <v>52814</v>
      </c>
      <c r="K16" s="389">
        <v>6.7509986684420777</v>
      </c>
      <c r="L16" s="556">
        <v>7.2537584731321241</v>
      </c>
      <c r="M16" s="389">
        <v>72.020163591401939</v>
      </c>
      <c r="N16" s="556">
        <v>72.764797212860216</v>
      </c>
      <c r="O16" s="389">
        <v>21.228837740155981</v>
      </c>
      <c r="P16" s="556">
        <v>19.98144431400765</v>
      </c>
      <c r="R16" s="642"/>
      <c r="S16" s="642"/>
      <c r="T16" s="589"/>
      <c r="U16" s="589"/>
      <c r="V16" s="589"/>
      <c r="W16" s="589"/>
      <c r="X16" s="589"/>
      <c r="Y16" s="589"/>
      <c r="Z16" s="589"/>
      <c r="AA16" s="589"/>
      <c r="AB16" s="590"/>
      <c r="AC16" s="590"/>
      <c r="AD16" s="590"/>
      <c r="AE16" s="590"/>
      <c r="AF16" s="590"/>
      <c r="AG16" s="590"/>
    </row>
    <row r="17" spans="1:12" x14ac:dyDescent="0.25">
      <c r="A17" s="394"/>
    </row>
    <row r="18" spans="1:12" x14ac:dyDescent="0.25">
      <c r="A18" s="39" t="s">
        <v>464</v>
      </c>
      <c r="C18" s="380"/>
      <c r="D18" s="380"/>
      <c r="E18" s="380"/>
      <c r="F18" s="380"/>
      <c r="G18" s="380"/>
      <c r="H18" s="380"/>
      <c r="I18" s="380"/>
      <c r="J18" s="380"/>
      <c r="K18" s="380"/>
      <c r="L18" s="380"/>
    </row>
    <row r="19" spans="1:12" x14ac:dyDescent="0.25">
      <c r="A19" s="39" t="s">
        <v>465</v>
      </c>
      <c r="C19" s="380"/>
      <c r="D19" s="380"/>
      <c r="E19" s="380"/>
      <c r="F19" s="380"/>
      <c r="G19" s="380"/>
      <c r="H19" s="380"/>
      <c r="I19" s="380"/>
      <c r="J19" s="380"/>
      <c r="K19" s="380"/>
      <c r="L19" s="380"/>
    </row>
    <row r="20" spans="1:12" x14ac:dyDescent="0.25">
      <c r="A20" s="39" t="s">
        <v>466</v>
      </c>
      <c r="C20" s="380"/>
      <c r="D20" s="380"/>
      <c r="E20" s="380"/>
      <c r="F20" s="380"/>
      <c r="G20" s="380"/>
      <c r="H20" s="380"/>
      <c r="I20" s="380"/>
      <c r="J20" s="380"/>
      <c r="K20" s="380"/>
      <c r="L20" s="380"/>
    </row>
    <row r="21" spans="1:12" x14ac:dyDescent="0.25">
      <c r="A21" s="39" t="s">
        <v>467</v>
      </c>
      <c r="C21" s="380"/>
      <c r="D21" s="380"/>
      <c r="E21" s="380"/>
      <c r="F21" s="380"/>
      <c r="G21" s="380"/>
      <c r="H21" s="380"/>
      <c r="I21" s="380"/>
      <c r="J21" s="380"/>
      <c r="K21" s="380"/>
      <c r="L21" s="380"/>
    </row>
  </sheetData>
  <mergeCells count="26">
    <mergeCell ref="R16:S16"/>
    <mergeCell ref="AB4:AC4"/>
    <mergeCell ref="AD4:AE4"/>
    <mergeCell ref="A12:A15"/>
    <mergeCell ref="K4:L4"/>
    <mergeCell ref="M5:N5"/>
    <mergeCell ref="O5:P5"/>
    <mergeCell ref="A16:B16"/>
    <mergeCell ref="A7:A11"/>
    <mergeCell ref="C5:D5"/>
    <mergeCell ref="E5:F5"/>
    <mergeCell ref="G5:H5"/>
    <mergeCell ref="I5:J5"/>
    <mergeCell ref="K5:L5"/>
    <mergeCell ref="R7:R11"/>
    <mergeCell ref="R12:R15"/>
    <mergeCell ref="M4:N4"/>
    <mergeCell ref="O4:P4"/>
    <mergeCell ref="AF4:AG4"/>
    <mergeCell ref="T5:U5"/>
    <mergeCell ref="V5:W5"/>
    <mergeCell ref="X5:Y5"/>
    <mergeCell ref="Z5:AA5"/>
    <mergeCell ref="AB5:AC5"/>
    <mergeCell ref="AD5:AE5"/>
    <mergeCell ref="AF5:AG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5"/>
  <sheetViews>
    <sheetView showGridLines="0" zoomScale="110" zoomScaleNormal="110" workbookViewId="0">
      <selection activeCell="Y5" sqref="Y5"/>
    </sheetView>
  </sheetViews>
  <sheetFormatPr baseColWidth="10" defaultRowHeight="15" x14ac:dyDescent="0.25"/>
  <cols>
    <col min="1" max="1" width="5.28515625" style="379" customWidth="1"/>
    <col min="2" max="2" width="31" style="379" customWidth="1"/>
    <col min="3" max="6" width="7.85546875" style="379" customWidth="1"/>
    <col min="7" max="7" width="11.42578125" style="7"/>
    <col min="8" max="8" width="4.42578125" style="369" customWidth="1"/>
    <col min="9" max="9" width="29.7109375" style="369" bestFit="1" customWidth="1"/>
    <col min="10" max="10" width="6.42578125" style="369" bestFit="1" customWidth="1"/>
    <col min="11" max="11" width="8.5703125" style="369" bestFit="1" customWidth="1"/>
    <col min="12" max="12" width="7.140625" style="369" bestFit="1" customWidth="1"/>
    <col min="13" max="13" width="6.5703125" style="369" bestFit="1" customWidth="1"/>
    <col min="14" max="14" width="11.42578125" style="7"/>
    <col min="15" max="15" width="2.85546875" style="7" customWidth="1"/>
    <col min="16" max="16" width="29.28515625" style="7" customWidth="1"/>
    <col min="17" max="17" width="5.85546875" style="7" customWidth="1"/>
    <col min="18" max="19" width="7.7109375" style="7" customWidth="1"/>
    <col min="20" max="21" width="5.85546875" style="7" customWidth="1"/>
    <col min="22" max="23" width="7.7109375" style="7" customWidth="1"/>
    <col min="24" max="24" width="5.85546875" style="7" customWidth="1"/>
    <col min="25" max="27" width="7.7109375" style="7" customWidth="1"/>
    <col min="28" max="16384" width="11.42578125" style="7"/>
  </cols>
  <sheetData>
    <row r="1" spans="1:27" s="369" customFormat="1" ht="18" x14ac:dyDescent="0.25">
      <c r="A1" s="557" t="s">
        <v>461</v>
      </c>
      <c r="B1" s="558"/>
      <c r="C1" s="558"/>
      <c r="D1" s="559"/>
      <c r="E1" s="559"/>
      <c r="F1" s="559"/>
      <c r="H1" s="16" t="s">
        <v>461</v>
      </c>
      <c r="I1" s="374"/>
      <c r="J1" s="374"/>
      <c r="K1" s="375"/>
      <c r="L1" s="375"/>
      <c r="M1" s="375"/>
      <c r="O1" s="369" t="s">
        <v>462</v>
      </c>
    </row>
    <row r="2" spans="1:27" s="369" customFormat="1" ht="15.75" x14ac:dyDescent="0.25">
      <c r="A2" s="511" t="s">
        <v>516</v>
      </c>
      <c r="B2" s="558"/>
      <c r="C2" s="558"/>
      <c r="D2" s="559"/>
      <c r="E2" s="559"/>
      <c r="F2" s="559"/>
      <c r="H2" s="17" t="s">
        <v>526</v>
      </c>
      <c r="I2" s="374"/>
      <c r="J2" s="374"/>
      <c r="K2" s="375"/>
      <c r="L2" s="375"/>
      <c r="M2" s="375"/>
    </row>
    <row r="3" spans="1:27" s="369" customFormat="1" ht="24.95" customHeight="1" x14ac:dyDescent="0.25">
      <c r="A3" s="511"/>
      <c r="B3" s="558"/>
      <c r="C3" s="558"/>
      <c r="D3" s="559"/>
      <c r="E3" s="559"/>
      <c r="F3" s="559"/>
      <c r="H3" s="374"/>
      <c r="I3" s="374"/>
      <c r="J3" s="374"/>
      <c r="K3" s="375"/>
      <c r="L3" s="375"/>
      <c r="M3" s="375"/>
      <c r="O3" s="376"/>
      <c r="P3" s="376"/>
      <c r="Q3" s="654" t="str">
        <f>RIGHT(H2,9)</f>
        <v>2013-2014</v>
      </c>
      <c r="R3" s="654"/>
      <c r="S3" s="654"/>
      <c r="T3" s="654"/>
      <c r="U3" s="654" t="str">
        <f>RIGHT(A2,9)</f>
        <v>2023-2024</v>
      </c>
      <c r="V3" s="654"/>
      <c r="W3" s="654"/>
      <c r="X3" s="654"/>
      <c r="Y3" s="653" t="s">
        <v>528</v>
      </c>
      <c r="Z3" s="654"/>
      <c r="AA3" s="654"/>
    </row>
    <row r="4" spans="1:27" ht="15.75" customHeight="1" x14ac:dyDescent="0.25">
      <c r="A4" s="655" t="s">
        <v>463</v>
      </c>
      <c r="B4" s="656"/>
      <c r="C4" s="560" t="s">
        <v>0</v>
      </c>
      <c r="D4" s="560" t="s">
        <v>138</v>
      </c>
      <c r="E4" s="560" t="s">
        <v>2</v>
      </c>
      <c r="F4" s="560" t="s">
        <v>3</v>
      </c>
      <c r="H4" s="18"/>
      <c r="I4" s="19" t="s">
        <v>463</v>
      </c>
      <c r="J4" s="377" t="s">
        <v>0</v>
      </c>
      <c r="K4" s="377" t="s">
        <v>138</v>
      </c>
      <c r="L4" s="377" t="s">
        <v>2</v>
      </c>
      <c r="M4" s="377" t="s">
        <v>3</v>
      </c>
      <c r="O4" s="61"/>
      <c r="P4" s="62" t="s">
        <v>463</v>
      </c>
      <c r="Q4" s="378" t="str">
        <f>J4</f>
        <v>Internes</v>
      </c>
      <c r="R4" s="378" t="str">
        <f>K4</f>
        <v>Demi-pens.</v>
      </c>
      <c r="S4" s="378" t="str">
        <f>L4</f>
        <v>Externes</v>
      </c>
      <c r="T4" s="378" t="str">
        <f>M4</f>
        <v>Total</v>
      </c>
      <c r="U4" s="341" t="str">
        <f>C4</f>
        <v>Internes</v>
      </c>
      <c r="V4" s="341" t="str">
        <f>D4</f>
        <v>Demi-pens.</v>
      </c>
      <c r="W4" s="341" t="str">
        <f>E4</f>
        <v>Externes</v>
      </c>
      <c r="X4" s="341" t="str">
        <f>F4</f>
        <v>Total</v>
      </c>
      <c r="Y4" s="341" t="s">
        <v>0</v>
      </c>
      <c r="Z4" s="341" t="s">
        <v>138</v>
      </c>
      <c r="AA4" s="341" t="s">
        <v>2</v>
      </c>
    </row>
    <row r="5" spans="1:27" ht="15" customHeight="1" x14ac:dyDescent="0.25">
      <c r="A5" s="657" t="s">
        <v>422</v>
      </c>
      <c r="B5" s="561" t="s">
        <v>452</v>
      </c>
      <c r="C5" s="562">
        <v>15.619047619047619</v>
      </c>
      <c r="D5" s="562">
        <v>80.495238095238093</v>
      </c>
      <c r="E5" s="562">
        <v>3.8857142857142852</v>
      </c>
      <c r="F5" s="563">
        <v>100</v>
      </c>
      <c r="H5" s="661" t="s">
        <v>422</v>
      </c>
      <c r="I5" s="20" t="s">
        <v>452</v>
      </c>
      <c r="J5" s="21">
        <v>19.080322484323677</v>
      </c>
      <c r="K5" s="21">
        <v>76.052553000895799</v>
      </c>
      <c r="L5" s="21">
        <v>4.8671245147805315</v>
      </c>
      <c r="M5" s="22">
        <v>100</v>
      </c>
      <c r="O5" s="664" t="s">
        <v>422</v>
      </c>
      <c r="P5" s="63" t="s">
        <v>452</v>
      </c>
      <c r="Q5" s="337">
        <f>J5</f>
        <v>19.080322484323677</v>
      </c>
      <c r="R5" s="337">
        <f t="shared" ref="R5:T34" si="0">K5</f>
        <v>76.052553000895799</v>
      </c>
      <c r="S5" s="337">
        <f t="shared" si="0"/>
        <v>4.8671245147805315</v>
      </c>
      <c r="T5" s="64">
        <f t="shared" si="0"/>
        <v>100</v>
      </c>
      <c r="U5" s="337">
        <f>C5</f>
        <v>15.619047619047619</v>
      </c>
      <c r="V5" s="337">
        <f t="shared" ref="V5:W20" si="1">D5</f>
        <v>80.495238095238093</v>
      </c>
      <c r="W5" s="337">
        <f t="shared" si="1"/>
        <v>3.8857142857142852</v>
      </c>
      <c r="X5" s="64">
        <v>100</v>
      </c>
      <c r="Y5" s="337">
        <f>U5-Q5</f>
        <v>-3.4612748652760583</v>
      </c>
      <c r="Z5" s="337">
        <f>V5-R5</f>
        <v>4.4426850943422949</v>
      </c>
      <c r="AA5" s="337">
        <f>W5-S5</f>
        <v>-0.98141022906624631</v>
      </c>
    </row>
    <row r="6" spans="1:27" ht="15" customHeight="1" x14ac:dyDescent="0.25">
      <c r="A6" s="658"/>
      <c r="B6" s="564" t="s">
        <v>453</v>
      </c>
      <c r="C6" s="565">
        <v>8.9932126696832579</v>
      </c>
      <c r="D6" s="565">
        <v>74.592760180995469</v>
      </c>
      <c r="E6" s="565">
        <v>16.414027149321267</v>
      </c>
      <c r="F6" s="566">
        <v>100</v>
      </c>
      <c r="H6" s="662"/>
      <c r="I6" s="23" t="s">
        <v>453</v>
      </c>
      <c r="J6" s="24">
        <v>10.342519245788241</v>
      </c>
      <c r="K6" s="24">
        <v>72.732344081222806</v>
      </c>
      <c r="L6" s="24">
        <v>16.925136672988955</v>
      </c>
      <c r="M6" s="25">
        <v>100</v>
      </c>
      <c r="O6" s="659"/>
      <c r="P6" s="65" t="s">
        <v>453</v>
      </c>
      <c r="Q6" s="338">
        <f t="shared" ref="Q6:Q34" si="2">J6</f>
        <v>10.342519245788241</v>
      </c>
      <c r="R6" s="338">
        <f t="shared" si="0"/>
        <v>72.732344081222806</v>
      </c>
      <c r="S6" s="338">
        <f t="shared" si="0"/>
        <v>16.925136672988955</v>
      </c>
      <c r="T6" s="66">
        <f t="shared" si="0"/>
        <v>100</v>
      </c>
      <c r="U6" s="338">
        <f>C6</f>
        <v>8.9932126696832579</v>
      </c>
      <c r="V6" s="338">
        <f t="shared" si="1"/>
        <v>74.592760180995469</v>
      </c>
      <c r="W6" s="338">
        <f t="shared" si="1"/>
        <v>16.414027149321267</v>
      </c>
      <c r="X6" s="66">
        <v>100</v>
      </c>
      <c r="Y6" s="338">
        <f t="shared" ref="Y6:Y34" si="3">U6-Q6</f>
        <v>-1.3493065761049827</v>
      </c>
      <c r="Z6" s="338">
        <f t="shared" ref="Z6:Z34" si="4">V6-R6</f>
        <v>1.8604160997726638</v>
      </c>
      <c r="AA6" s="338">
        <f t="shared" ref="AA6:AA34" si="5">W6-S6</f>
        <v>-0.51110952366768814</v>
      </c>
    </row>
    <row r="7" spans="1:27" ht="15" customHeight="1" x14ac:dyDescent="0.25">
      <c r="A7" s="659"/>
      <c r="B7" s="567" t="s">
        <v>454</v>
      </c>
      <c r="C7" s="565">
        <v>6.5203629457691497</v>
      </c>
      <c r="D7" s="565">
        <v>84.673278469438003</v>
      </c>
      <c r="E7" s="565">
        <v>8.8063585847928536</v>
      </c>
      <c r="F7" s="566">
        <v>100</v>
      </c>
      <c r="H7" s="662"/>
      <c r="I7" s="23" t="s">
        <v>454</v>
      </c>
      <c r="J7" s="24">
        <v>6.4743833017077801</v>
      </c>
      <c r="K7" s="24">
        <v>81.062618595825427</v>
      </c>
      <c r="L7" s="24">
        <v>12.462998102466793</v>
      </c>
      <c r="M7" s="25">
        <v>100</v>
      </c>
      <c r="O7" s="659"/>
      <c r="P7" s="65" t="s">
        <v>454</v>
      </c>
      <c r="Q7" s="338">
        <f t="shared" si="2"/>
        <v>6.4743833017077801</v>
      </c>
      <c r="R7" s="338">
        <f t="shared" si="0"/>
        <v>81.062618595825427</v>
      </c>
      <c r="S7" s="338">
        <f t="shared" si="0"/>
        <v>12.462998102466793</v>
      </c>
      <c r="T7" s="66">
        <f t="shared" si="0"/>
        <v>100</v>
      </c>
      <c r="U7" s="338">
        <f t="shared" ref="U7:U34" si="6">C7</f>
        <v>6.5203629457691497</v>
      </c>
      <c r="V7" s="338">
        <f t="shared" si="1"/>
        <v>84.673278469438003</v>
      </c>
      <c r="W7" s="338">
        <f t="shared" si="1"/>
        <v>8.8063585847928536</v>
      </c>
      <c r="X7" s="66">
        <v>100</v>
      </c>
      <c r="Y7" s="338">
        <f t="shared" si="3"/>
        <v>4.5979644061369562E-2</v>
      </c>
      <c r="Z7" s="338">
        <f t="shared" si="4"/>
        <v>3.6106598736125761</v>
      </c>
      <c r="AA7" s="338">
        <f t="shared" si="5"/>
        <v>-3.6566395176739395</v>
      </c>
    </row>
    <row r="8" spans="1:27" ht="15" customHeight="1" x14ac:dyDescent="0.25">
      <c r="A8" s="659"/>
      <c r="B8" s="567" t="s">
        <v>455</v>
      </c>
      <c r="C8" s="565">
        <v>7.3582417582417587</v>
      </c>
      <c r="D8" s="565">
        <v>81.450549450549445</v>
      </c>
      <c r="E8" s="565">
        <v>11.191208791208791</v>
      </c>
      <c r="F8" s="566">
        <v>100</v>
      </c>
      <c r="H8" s="662"/>
      <c r="I8" s="23" t="s">
        <v>455</v>
      </c>
      <c r="J8" s="24">
        <v>7.9201718274565955</v>
      </c>
      <c r="K8" s="24">
        <v>79.80132450331125</v>
      </c>
      <c r="L8" s="24">
        <v>12.278503669232146</v>
      </c>
      <c r="M8" s="25">
        <v>100</v>
      </c>
      <c r="O8" s="659"/>
      <c r="P8" s="65" t="s">
        <v>455</v>
      </c>
      <c r="Q8" s="338">
        <f t="shared" si="2"/>
        <v>7.9201718274565955</v>
      </c>
      <c r="R8" s="338">
        <f t="shared" si="0"/>
        <v>79.80132450331125</v>
      </c>
      <c r="S8" s="338">
        <f t="shared" si="0"/>
        <v>12.278503669232146</v>
      </c>
      <c r="T8" s="66">
        <f t="shared" si="0"/>
        <v>100</v>
      </c>
      <c r="U8" s="338">
        <f t="shared" si="6"/>
        <v>7.3582417582417587</v>
      </c>
      <c r="V8" s="338">
        <f t="shared" si="1"/>
        <v>81.450549450549445</v>
      </c>
      <c r="W8" s="338">
        <f t="shared" si="1"/>
        <v>11.191208791208791</v>
      </c>
      <c r="X8" s="66">
        <v>100</v>
      </c>
      <c r="Y8" s="338">
        <f t="shared" si="3"/>
        <v>-0.56193006921483679</v>
      </c>
      <c r="Z8" s="338">
        <f t="shared" si="4"/>
        <v>1.6492249472381957</v>
      </c>
      <c r="AA8" s="338">
        <f t="shared" si="5"/>
        <v>-1.0872948780233553</v>
      </c>
    </row>
    <row r="9" spans="1:27" ht="15" customHeight="1" x14ac:dyDescent="0.25">
      <c r="A9" s="659"/>
      <c r="B9" s="567" t="s">
        <v>456</v>
      </c>
      <c r="C9" s="565">
        <v>7.5916027577658998</v>
      </c>
      <c r="D9" s="565">
        <v>77.728716399411269</v>
      </c>
      <c r="E9" s="565">
        <v>14.679680842822837</v>
      </c>
      <c r="F9" s="566">
        <v>100</v>
      </c>
      <c r="H9" s="662"/>
      <c r="I9" s="23" t="s">
        <v>456</v>
      </c>
      <c r="J9" s="24">
        <v>7.9309811203961615</v>
      </c>
      <c r="K9" s="24">
        <v>75.410089755493658</v>
      </c>
      <c r="L9" s="24">
        <v>16.658929124110184</v>
      </c>
      <c r="M9" s="25">
        <v>100</v>
      </c>
      <c r="O9" s="659"/>
      <c r="P9" s="65" t="s">
        <v>456</v>
      </c>
      <c r="Q9" s="338">
        <f t="shared" si="2"/>
        <v>7.9309811203961615</v>
      </c>
      <c r="R9" s="338">
        <f t="shared" si="0"/>
        <v>75.410089755493658</v>
      </c>
      <c r="S9" s="338">
        <f t="shared" si="0"/>
        <v>16.658929124110184</v>
      </c>
      <c r="T9" s="66">
        <f t="shared" si="0"/>
        <v>100</v>
      </c>
      <c r="U9" s="338">
        <f t="shared" si="6"/>
        <v>7.5916027577658998</v>
      </c>
      <c r="V9" s="338">
        <f t="shared" si="1"/>
        <v>77.728716399411269</v>
      </c>
      <c r="W9" s="338">
        <f t="shared" si="1"/>
        <v>14.679680842822837</v>
      </c>
      <c r="X9" s="66">
        <v>100</v>
      </c>
      <c r="Y9" s="338">
        <f t="shared" si="3"/>
        <v>-0.33937836263026178</v>
      </c>
      <c r="Z9" s="338">
        <f t="shared" si="4"/>
        <v>2.3186266439176109</v>
      </c>
      <c r="AA9" s="338">
        <f t="shared" si="5"/>
        <v>-1.9792482812873473</v>
      </c>
    </row>
    <row r="10" spans="1:27" ht="15" customHeight="1" x14ac:dyDescent="0.25">
      <c r="A10" s="659"/>
      <c r="B10" s="567" t="s">
        <v>457</v>
      </c>
      <c r="C10" s="565">
        <v>7.6739799463913432</v>
      </c>
      <c r="D10" s="565">
        <v>73.041794897250085</v>
      </c>
      <c r="E10" s="565">
        <v>19.284225156358584</v>
      </c>
      <c r="F10" s="566">
        <v>100</v>
      </c>
      <c r="H10" s="662"/>
      <c r="I10" s="23" t="s">
        <v>457</v>
      </c>
      <c r="J10" s="24">
        <v>8.6910372351717413</v>
      </c>
      <c r="K10" s="24">
        <v>71.065257079777524</v>
      </c>
      <c r="L10" s="24">
        <v>20.243705685050735</v>
      </c>
      <c r="M10" s="25">
        <v>100</v>
      </c>
      <c r="O10" s="659"/>
      <c r="P10" s="65" t="s">
        <v>457</v>
      </c>
      <c r="Q10" s="338">
        <f t="shared" si="2"/>
        <v>8.6910372351717413</v>
      </c>
      <c r="R10" s="338">
        <f t="shared" si="0"/>
        <v>71.065257079777524</v>
      </c>
      <c r="S10" s="338">
        <f t="shared" si="0"/>
        <v>20.243705685050735</v>
      </c>
      <c r="T10" s="66">
        <f t="shared" si="0"/>
        <v>100</v>
      </c>
      <c r="U10" s="338">
        <f t="shared" si="6"/>
        <v>7.6739799463913432</v>
      </c>
      <c r="V10" s="338">
        <f t="shared" si="1"/>
        <v>73.041794897250085</v>
      </c>
      <c r="W10" s="338">
        <f t="shared" si="1"/>
        <v>19.284225156358584</v>
      </c>
      <c r="X10" s="66">
        <v>100</v>
      </c>
      <c r="Y10" s="338">
        <f t="shared" si="3"/>
        <v>-1.0170572887803981</v>
      </c>
      <c r="Z10" s="338">
        <f t="shared" si="4"/>
        <v>1.9765378174725612</v>
      </c>
      <c r="AA10" s="338">
        <f t="shared" si="5"/>
        <v>-0.95948052869215061</v>
      </c>
    </row>
    <row r="11" spans="1:27" ht="15" customHeight="1" x14ac:dyDescent="0.25">
      <c r="A11" s="659"/>
      <c r="B11" s="567" t="s">
        <v>458</v>
      </c>
      <c r="C11" s="565">
        <v>11.18546845124283</v>
      </c>
      <c r="D11" s="565">
        <v>66.061185468451242</v>
      </c>
      <c r="E11" s="565">
        <v>22.753346080305928</v>
      </c>
      <c r="F11" s="566">
        <v>100</v>
      </c>
      <c r="H11" s="662"/>
      <c r="I11" s="23" t="s">
        <v>458</v>
      </c>
      <c r="J11" s="24">
        <v>11.751824817518248</v>
      </c>
      <c r="K11" s="24">
        <v>60.291970802919707</v>
      </c>
      <c r="L11" s="24">
        <v>27.956204379562045</v>
      </c>
      <c r="M11" s="25">
        <v>100</v>
      </c>
      <c r="O11" s="659"/>
      <c r="P11" s="65" t="s">
        <v>458</v>
      </c>
      <c r="Q11" s="338">
        <f t="shared" si="2"/>
        <v>11.751824817518248</v>
      </c>
      <c r="R11" s="338">
        <f t="shared" si="0"/>
        <v>60.291970802919707</v>
      </c>
      <c r="S11" s="338">
        <f t="shared" si="0"/>
        <v>27.956204379562045</v>
      </c>
      <c r="T11" s="66">
        <f t="shared" si="0"/>
        <v>100</v>
      </c>
      <c r="U11" s="338">
        <f t="shared" si="6"/>
        <v>11.18546845124283</v>
      </c>
      <c r="V11" s="338">
        <f t="shared" si="1"/>
        <v>66.061185468451242</v>
      </c>
      <c r="W11" s="338">
        <f t="shared" si="1"/>
        <v>22.753346080305928</v>
      </c>
      <c r="X11" s="66">
        <v>100</v>
      </c>
      <c r="Y11" s="338">
        <f t="shared" si="3"/>
        <v>-0.56635636627541786</v>
      </c>
      <c r="Z11" s="338">
        <f t="shared" si="4"/>
        <v>5.7692146655315355</v>
      </c>
      <c r="AA11" s="338">
        <f t="shared" si="5"/>
        <v>-5.2028582992561176</v>
      </c>
    </row>
    <row r="12" spans="1:27" ht="15" customHeight="1" x14ac:dyDescent="0.25">
      <c r="A12" s="659"/>
      <c r="B12" s="567" t="s">
        <v>459</v>
      </c>
      <c r="C12" s="565">
        <v>6.3836477987421381</v>
      </c>
      <c r="D12" s="565">
        <v>61.530398322851156</v>
      </c>
      <c r="E12" s="565">
        <v>32.085953878406706</v>
      </c>
      <c r="F12" s="566">
        <v>100</v>
      </c>
      <c r="H12" s="662"/>
      <c r="I12" s="23" t="s">
        <v>459</v>
      </c>
      <c r="J12" s="24">
        <v>6.8400132494203376</v>
      </c>
      <c r="K12" s="24">
        <v>58.545876117919839</v>
      </c>
      <c r="L12" s="24">
        <v>34.614110632659823</v>
      </c>
      <c r="M12" s="25">
        <v>100</v>
      </c>
      <c r="O12" s="659"/>
      <c r="P12" s="65" t="s">
        <v>459</v>
      </c>
      <c r="Q12" s="338">
        <f t="shared" si="2"/>
        <v>6.8400132494203376</v>
      </c>
      <c r="R12" s="338">
        <f t="shared" si="0"/>
        <v>58.545876117919839</v>
      </c>
      <c r="S12" s="338">
        <f t="shared" si="0"/>
        <v>34.614110632659823</v>
      </c>
      <c r="T12" s="66">
        <f t="shared" si="0"/>
        <v>100</v>
      </c>
      <c r="U12" s="338">
        <f t="shared" si="6"/>
        <v>6.3836477987421381</v>
      </c>
      <c r="V12" s="338">
        <f t="shared" si="1"/>
        <v>61.530398322851156</v>
      </c>
      <c r="W12" s="338">
        <f t="shared" si="1"/>
        <v>32.085953878406706</v>
      </c>
      <c r="X12" s="66">
        <v>100</v>
      </c>
      <c r="Y12" s="338">
        <f t="shared" si="3"/>
        <v>-0.45636545067819956</v>
      </c>
      <c r="Z12" s="338">
        <f t="shared" si="4"/>
        <v>2.9845222049313165</v>
      </c>
      <c r="AA12" s="338">
        <f t="shared" si="5"/>
        <v>-2.5281567542531178</v>
      </c>
    </row>
    <row r="13" spans="1:27" ht="15" customHeight="1" x14ac:dyDescent="0.25">
      <c r="A13" s="659"/>
      <c r="B13" s="567" t="s">
        <v>460</v>
      </c>
      <c r="C13" s="565">
        <v>8.168574401664932</v>
      </c>
      <c r="D13" s="565">
        <v>66.909469302809583</v>
      </c>
      <c r="E13" s="565">
        <v>24.921956295525494</v>
      </c>
      <c r="F13" s="566">
        <v>100</v>
      </c>
      <c r="H13" s="662"/>
      <c r="I13" s="23" t="s">
        <v>460</v>
      </c>
      <c r="J13" s="24">
        <v>7.872034507548527</v>
      </c>
      <c r="K13" s="24">
        <v>61.790079079798709</v>
      </c>
      <c r="L13" s="24">
        <v>30.337886412652772</v>
      </c>
      <c r="M13" s="25">
        <v>100</v>
      </c>
      <c r="O13" s="659"/>
      <c r="P13" s="65" t="s">
        <v>460</v>
      </c>
      <c r="Q13" s="338">
        <f t="shared" si="2"/>
        <v>7.872034507548527</v>
      </c>
      <c r="R13" s="338">
        <f t="shared" si="0"/>
        <v>61.790079079798709</v>
      </c>
      <c r="S13" s="338">
        <f t="shared" si="0"/>
        <v>30.337886412652772</v>
      </c>
      <c r="T13" s="66">
        <f t="shared" si="0"/>
        <v>100</v>
      </c>
      <c r="U13" s="338">
        <f t="shared" si="6"/>
        <v>8.168574401664932</v>
      </c>
      <c r="V13" s="338">
        <f t="shared" si="1"/>
        <v>66.909469302809583</v>
      </c>
      <c r="W13" s="338">
        <f t="shared" si="1"/>
        <v>24.921956295525494</v>
      </c>
      <c r="X13" s="66">
        <v>100</v>
      </c>
      <c r="Y13" s="338">
        <f t="shared" si="3"/>
        <v>0.29653989411640502</v>
      </c>
      <c r="Z13" s="338">
        <f t="shared" si="4"/>
        <v>5.1193902230108748</v>
      </c>
      <c r="AA13" s="338">
        <f t="shared" si="5"/>
        <v>-5.415930117127278</v>
      </c>
    </row>
    <row r="14" spans="1:27" ht="15" customHeight="1" x14ac:dyDescent="0.25">
      <c r="A14" s="660"/>
      <c r="B14" s="568" t="s">
        <v>3</v>
      </c>
      <c r="C14" s="569">
        <v>7.719680464778504</v>
      </c>
      <c r="D14" s="569">
        <v>75.775841200677803</v>
      </c>
      <c r="E14" s="569">
        <v>16.504478334543691</v>
      </c>
      <c r="F14" s="570">
        <v>100</v>
      </c>
      <c r="H14" s="663"/>
      <c r="I14" s="26" t="s">
        <v>3</v>
      </c>
      <c r="J14" s="27">
        <v>8.603350614439325</v>
      </c>
      <c r="K14" s="27">
        <v>73.477102534562206</v>
      </c>
      <c r="L14" s="27">
        <v>17.919546850998465</v>
      </c>
      <c r="M14" s="28">
        <v>100</v>
      </c>
      <c r="O14" s="665"/>
      <c r="P14" s="67" t="s">
        <v>3</v>
      </c>
      <c r="Q14" s="339">
        <f t="shared" si="2"/>
        <v>8.603350614439325</v>
      </c>
      <c r="R14" s="339">
        <f t="shared" si="0"/>
        <v>73.477102534562206</v>
      </c>
      <c r="S14" s="339">
        <f t="shared" si="0"/>
        <v>17.919546850998465</v>
      </c>
      <c r="T14" s="68">
        <f t="shared" si="0"/>
        <v>100</v>
      </c>
      <c r="U14" s="339">
        <f>C14</f>
        <v>7.719680464778504</v>
      </c>
      <c r="V14" s="339">
        <f t="shared" si="1"/>
        <v>75.775841200677803</v>
      </c>
      <c r="W14" s="339">
        <f t="shared" si="1"/>
        <v>16.504478334543691</v>
      </c>
      <c r="X14" s="68">
        <v>100</v>
      </c>
      <c r="Y14" s="339">
        <f t="shared" si="3"/>
        <v>-0.88367014966082102</v>
      </c>
      <c r="Z14" s="339">
        <f t="shared" si="4"/>
        <v>2.2987386661155966</v>
      </c>
      <c r="AA14" s="339">
        <f t="shared" si="5"/>
        <v>-1.4150685164547738</v>
      </c>
    </row>
    <row r="15" spans="1:27" ht="15" customHeight="1" x14ac:dyDescent="0.25">
      <c r="A15" s="657" t="s">
        <v>423</v>
      </c>
      <c r="B15" s="561" t="s">
        <v>452</v>
      </c>
      <c r="C15" s="571">
        <v>9.7826086956521738</v>
      </c>
      <c r="D15" s="571">
        <v>66.304347826086953</v>
      </c>
      <c r="E15" s="571">
        <v>23.913043478260871</v>
      </c>
      <c r="F15" s="563">
        <v>100</v>
      </c>
      <c r="H15" s="661" t="s">
        <v>423</v>
      </c>
      <c r="I15" s="20" t="s">
        <v>452</v>
      </c>
      <c r="J15" s="21">
        <v>15.026455026455027</v>
      </c>
      <c r="K15" s="21">
        <v>59.682539682539684</v>
      </c>
      <c r="L15" s="21">
        <v>25.291005291005291</v>
      </c>
      <c r="M15" s="22">
        <v>100</v>
      </c>
      <c r="O15" s="664" t="s">
        <v>423</v>
      </c>
      <c r="P15" s="63" t="s">
        <v>452</v>
      </c>
      <c r="Q15" s="337">
        <f t="shared" si="2"/>
        <v>15.026455026455027</v>
      </c>
      <c r="R15" s="337">
        <f t="shared" si="0"/>
        <v>59.682539682539684</v>
      </c>
      <c r="S15" s="337">
        <f t="shared" si="0"/>
        <v>25.291005291005291</v>
      </c>
      <c r="T15" s="64">
        <f t="shared" si="0"/>
        <v>100</v>
      </c>
      <c r="U15" s="337">
        <f t="shared" si="6"/>
        <v>9.7826086956521738</v>
      </c>
      <c r="V15" s="337">
        <f t="shared" si="1"/>
        <v>66.304347826086953</v>
      </c>
      <c r="W15" s="337">
        <f t="shared" si="1"/>
        <v>23.913043478260871</v>
      </c>
      <c r="X15" s="64">
        <v>100</v>
      </c>
      <c r="Y15" s="337">
        <f t="shared" si="3"/>
        <v>-5.2438463308028531</v>
      </c>
      <c r="Z15" s="337">
        <f t="shared" si="4"/>
        <v>6.6218081435472698</v>
      </c>
      <c r="AA15" s="337">
        <f t="shared" si="5"/>
        <v>-1.3779618127444202</v>
      </c>
    </row>
    <row r="16" spans="1:27" ht="15" customHeight="1" x14ac:dyDescent="0.25">
      <c r="A16" s="659"/>
      <c r="B16" s="567" t="s">
        <v>453</v>
      </c>
      <c r="C16" s="572">
        <v>4.3576683644595358</v>
      </c>
      <c r="D16" s="572">
        <v>61.658177702320316</v>
      </c>
      <c r="E16" s="572">
        <v>33.984153933220149</v>
      </c>
      <c r="F16" s="566">
        <v>100</v>
      </c>
      <c r="H16" s="662"/>
      <c r="I16" s="23" t="s">
        <v>453</v>
      </c>
      <c r="J16" s="24">
        <v>7.9154078549848945</v>
      </c>
      <c r="K16" s="24">
        <v>44.773413897280967</v>
      </c>
      <c r="L16" s="24">
        <v>47.311178247734134</v>
      </c>
      <c r="M16" s="25">
        <v>100</v>
      </c>
      <c r="O16" s="659"/>
      <c r="P16" s="65" t="s">
        <v>453</v>
      </c>
      <c r="Q16" s="338">
        <f t="shared" si="2"/>
        <v>7.9154078549848945</v>
      </c>
      <c r="R16" s="338">
        <f t="shared" si="0"/>
        <v>44.773413897280967</v>
      </c>
      <c r="S16" s="338">
        <f t="shared" si="0"/>
        <v>47.311178247734134</v>
      </c>
      <c r="T16" s="66">
        <f t="shared" si="0"/>
        <v>100</v>
      </c>
      <c r="U16" s="338">
        <f t="shared" si="6"/>
        <v>4.3576683644595358</v>
      </c>
      <c r="V16" s="338">
        <f t="shared" si="1"/>
        <v>61.658177702320316</v>
      </c>
      <c r="W16" s="338">
        <f t="shared" si="1"/>
        <v>33.984153933220149</v>
      </c>
      <c r="X16" s="66">
        <v>100</v>
      </c>
      <c r="Y16" s="338">
        <f t="shared" si="3"/>
        <v>-3.5577394905253588</v>
      </c>
      <c r="Z16" s="338">
        <f t="shared" si="4"/>
        <v>16.884763805039348</v>
      </c>
      <c r="AA16" s="338">
        <f t="shared" si="5"/>
        <v>-13.327024314513984</v>
      </c>
    </row>
    <row r="17" spans="1:27" ht="15" customHeight="1" x14ac:dyDescent="0.25">
      <c r="A17" s="659"/>
      <c r="B17" s="567" t="s">
        <v>454</v>
      </c>
      <c r="C17" s="572">
        <v>4.117647058823529</v>
      </c>
      <c r="D17" s="572">
        <v>64.252100840336141</v>
      </c>
      <c r="E17" s="572">
        <v>31.630252100840334</v>
      </c>
      <c r="F17" s="566">
        <v>100</v>
      </c>
      <c r="H17" s="662"/>
      <c r="I17" s="23" t="s">
        <v>454</v>
      </c>
      <c r="J17" s="24">
        <v>5.7488653555219367</v>
      </c>
      <c r="K17" s="24">
        <v>45.926086016857575</v>
      </c>
      <c r="L17" s="24">
        <v>48.32504862762049</v>
      </c>
      <c r="M17" s="25">
        <v>100</v>
      </c>
      <c r="O17" s="659"/>
      <c r="P17" s="65" t="s">
        <v>454</v>
      </c>
      <c r="Q17" s="338">
        <f t="shared" si="2"/>
        <v>5.7488653555219367</v>
      </c>
      <c r="R17" s="338">
        <f t="shared" si="0"/>
        <v>45.926086016857575</v>
      </c>
      <c r="S17" s="338">
        <f t="shared" si="0"/>
        <v>48.32504862762049</v>
      </c>
      <c r="T17" s="66">
        <f t="shared" si="0"/>
        <v>100</v>
      </c>
      <c r="U17" s="338">
        <f t="shared" si="6"/>
        <v>4.117647058823529</v>
      </c>
      <c r="V17" s="338">
        <f t="shared" si="1"/>
        <v>64.252100840336141</v>
      </c>
      <c r="W17" s="338">
        <f t="shared" si="1"/>
        <v>31.630252100840334</v>
      </c>
      <c r="X17" s="66">
        <v>100</v>
      </c>
      <c r="Y17" s="338">
        <f t="shared" si="3"/>
        <v>-1.6312182966984077</v>
      </c>
      <c r="Z17" s="338">
        <f t="shared" si="4"/>
        <v>18.326014823478566</v>
      </c>
      <c r="AA17" s="338">
        <f t="shared" si="5"/>
        <v>-16.694796526780156</v>
      </c>
    </row>
    <row r="18" spans="1:27" ht="15" customHeight="1" x14ac:dyDescent="0.25">
      <c r="A18" s="659"/>
      <c r="B18" s="567" t="s">
        <v>455</v>
      </c>
      <c r="C18" s="572">
        <v>4.6683673469387754</v>
      </c>
      <c r="D18" s="572">
        <v>61.989795918367349</v>
      </c>
      <c r="E18" s="572">
        <v>33.341836734693878</v>
      </c>
      <c r="F18" s="566">
        <v>100</v>
      </c>
      <c r="H18" s="662"/>
      <c r="I18" s="23" t="s">
        <v>455</v>
      </c>
      <c r="J18" s="24">
        <v>4.9081697276757446</v>
      </c>
      <c r="K18" s="24">
        <v>47.308423052564912</v>
      </c>
      <c r="L18" s="24">
        <v>47.783407219759347</v>
      </c>
      <c r="M18" s="25">
        <v>100</v>
      </c>
      <c r="O18" s="659"/>
      <c r="P18" s="65" t="s">
        <v>455</v>
      </c>
      <c r="Q18" s="338">
        <f t="shared" si="2"/>
        <v>4.9081697276757446</v>
      </c>
      <c r="R18" s="338">
        <f t="shared" si="0"/>
        <v>47.308423052564912</v>
      </c>
      <c r="S18" s="338">
        <f t="shared" si="0"/>
        <v>47.783407219759347</v>
      </c>
      <c r="T18" s="66">
        <f t="shared" si="0"/>
        <v>100</v>
      </c>
      <c r="U18" s="338">
        <f t="shared" si="6"/>
        <v>4.6683673469387754</v>
      </c>
      <c r="V18" s="338">
        <f t="shared" si="1"/>
        <v>61.989795918367349</v>
      </c>
      <c r="W18" s="338">
        <f t="shared" si="1"/>
        <v>33.341836734693878</v>
      </c>
      <c r="X18" s="66">
        <v>100</v>
      </c>
      <c r="Y18" s="338">
        <f t="shared" si="3"/>
        <v>-0.23980238073696913</v>
      </c>
      <c r="Z18" s="338">
        <f t="shared" si="4"/>
        <v>14.681372865802437</v>
      </c>
      <c r="AA18" s="338">
        <f t="shared" si="5"/>
        <v>-14.441570485065469</v>
      </c>
    </row>
    <row r="19" spans="1:27" ht="15" customHeight="1" x14ac:dyDescent="0.25">
      <c r="A19" s="659"/>
      <c r="B19" s="567" t="s">
        <v>456</v>
      </c>
      <c r="C19" s="572">
        <v>3.8237011091652069</v>
      </c>
      <c r="D19" s="572">
        <v>60.595446584938706</v>
      </c>
      <c r="E19" s="572">
        <v>35.580852305896087</v>
      </c>
      <c r="F19" s="566">
        <v>100</v>
      </c>
      <c r="H19" s="662"/>
      <c r="I19" s="23" t="s">
        <v>456</v>
      </c>
      <c r="J19" s="24">
        <v>4.6999468932554436</v>
      </c>
      <c r="K19" s="24">
        <v>45.963887413701535</v>
      </c>
      <c r="L19" s="24">
        <v>49.336165693043014</v>
      </c>
      <c r="M19" s="25">
        <v>100</v>
      </c>
      <c r="O19" s="659"/>
      <c r="P19" s="65" t="s">
        <v>456</v>
      </c>
      <c r="Q19" s="338">
        <f t="shared" si="2"/>
        <v>4.6999468932554436</v>
      </c>
      <c r="R19" s="338">
        <f t="shared" si="0"/>
        <v>45.963887413701535</v>
      </c>
      <c r="S19" s="338">
        <f t="shared" si="0"/>
        <v>49.336165693043014</v>
      </c>
      <c r="T19" s="66">
        <f t="shared" si="0"/>
        <v>100</v>
      </c>
      <c r="U19" s="338">
        <f t="shared" si="6"/>
        <v>3.8237011091652069</v>
      </c>
      <c r="V19" s="338">
        <f t="shared" si="1"/>
        <v>60.595446584938706</v>
      </c>
      <c r="W19" s="338">
        <f t="shared" si="1"/>
        <v>35.580852305896087</v>
      </c>
      <c r="X19" s="66">
        <v>100</v>
      </c>
      <c r="Y19" s="338">
        <f t="shared" si="3"/>
        <v>-0.87624578409023668</v>
      </c>
      <c r="Z19" s="338">
        <f t="shared" si="4"/>
        <v>14.631559171237171</v>
      </c>
      <c r="AA19" s="338">
        <f t="shared" si="5"/>
        <v>-13.755313387146927</v>
      </c>
    </row>
    <row r="20" spans="1:27" ht="15" customHeight="1" x14ac:dyDescent="0.25">
      <c r="A20" s="659"/>
      <c r="B20" s="567" t="s">
        <v>457</v>
      </c>
      <c r="C20" s="572">
        <v>3.7825059101654848</v>
      </c>
      <c r="D20" s="572">
        <v>56.36984502232729</v>
      </c>
      <c r="E20" s="572">
        <v>39.847649067507227</v>
      </c>
      <c r="F20" s="566">
        <v>100</v>
      </c>
      <c r="H20" s="662"/>
      <c r="I20" s="23" t="s">
        <v>457</v>
      </c>
      <c r="J20" s="24">
        <v>4.3746910528917455</v>
      </c>
      <c r="K20" s="24">
        <v>42.857142857142854</v>
      </c>
      <c r="L20" s="24">
        <v>52.768166089965398</v>
      </c>
      <c r="M20" s="25">
        <v>100</v>
      </c>
      <c r="O20" s="659"/>
      <c r="P20" s="65" t="s">
        <v>457</v>
      </c>
      <c r="Q20" s="338">
        <f t="shared" si="2"/>
        <v>4.3746910528917455</v>
      </c>
      <c r="R20" s="338">
        <f t="shared" si="0"/>
        <v>42.857142857142854</v>
      </c>
      <c r="S20" s="338">
        <f t="shared" si="0"/>
        <v>52.768166089965398</v>
      </c>
      <c r="T20" s="66">
        <f t="shared" si="0"/>
        <v>100</v>
      </c>
      <c r="U20" s="338">
        <f t="shared" si="6"/>
        <v>3.7825059101654848</v>
      </c>
      <c r="V20" s="338">
        <f t="shared" si="1"/>
        <v>56.36984502232729</v>
      </c>
      <c r="W20" s="338">
        <f t="shared" si="1"/>
        <v>39.847649067507227</v>
      </c>
      <c r="X20" s="66">
        <v>100</v>
      </c>
      <c r="Y20" s="338">
        <f t="shared" si="3"/>
        <v>-0.59218514272626077</v>
      </c>
      <c r="Z20" s="338">
        <f t="shared" si="4"/>
        <v>13.512702165184436</v>
      </c>
      <c r="AA20" s="338">
        <f t="shared" si="5"/>
        <v>-12.920517022458171</v>
      </c>
    </row>
    <row r="21" spans="1:27" ht="15" customHeight="1" x14ac:dyDescent="0.25">
      <c r="A21" s="659"/>
      <c r="B21" s="567" t="s">
        <v>458</v>
      </c>
      <c r="C21" s="572">
        <v>7.083333333333333</v>
      </c>
      <c r="D21" s="572">
        <v>48.75</v>
      </c>
      <c r="E21" s="572">
        <v>44.166666666666664</v>
      </c>
      <c r="F21" s="566">
        <v>100</v>
      </c>
      <c r="H21" s="662"/>
      <c r="I21" s="23" t="s">
        <v>458</v>
      </c>
      <c r="J21" s="24">
        <v>7.0796460176991154</v>
      </c>
      <c r="K21" s="24">
        <v>40.117994100294986</v>
      </c>
      <c r="L21" s="24">
        <v>52.802359882005902</v>
      </c>
      <c r="M21" s="25">
        <v>100</v>
      </c>
      <c r="O21" s="659"/>
      <c r="P21" s="65" t="s">
        <v>458</v>
      </c>
      <c r="Q21" s="338">
        <f t="shared" si="2"/>
        <v>7.0796460176991154</v>
      </c>
      <c r="R21" s="338">
        <f t="shared" si="0"/>
        <v>40.117994100294986</v>
      </c>
      <c r="S21" s="338">
        <f t="shared" si="0"/>
        <v>52.802359882005902</v>
      </c>
      <c r="T21" s="66">
        <f t="shared" si="0"/>
        <v>100</v>
      </c>
      <c r="U21" s="338">
        <f t="shared" si="6"/>
        <v>7.083333333333333</v>
      </c>
      <c r="V21" s="338">
        <f t="shared" ref="V21:V34" si="7">D21</f>
        <v>48.75</v>
      </c>
      <c r="W21" s="338">
        <f t="shared" ref="W21:W34" si="8">E21</f>
        <v>44.166666666666664</v>
      </c>
      <c r="X21" s="66">
        <v>100</v>
      </c>
      <c r="Y21" s="338">
        <f t="shared" si="3"/>
        <v>3.6873156342176472E-3</v>
      </c>
      <c r="Z21" s="338">
        <f t="shared" si="4"/>
        <v>8.632005899705014</v>
      </c>
      <c r="AA21" s="338">
        <f t="shared" si="5"/>
        <v>-8.6356932153392378</v>
      </c>
    </row>
    <row r="22" spans="1:27" ht="15" customHeight="1" x14ac:dyDescent="0.25">
      <c r="A22" s="659"/>
      <c r="B22" s="567" t="s">
        <v>459</v>
      </c>
      <c r="C22" s="572">
        <v>4.2363433667781498</v>
      </c>
      <c r="D22" s="572">
        <v>44.147157190635447</v>
      </c>
      <c r="E22" s="572">
        <v>51.616499442586395</v>
      </c>
      <c r="F22" s="566">
        <v>100</v>
      </c>
      <c r="H22" s="662"/>
      <c r="I22" s="23" t="s">
        <v>459</v>
      </c>
      <c r="J22" s="24">
        <v>5.0116550116550123</v>
      </c>
      <c r="K22" s="24">
        <v>38.228438228438229</v>
      </c>
      <c r="L22" s="24">
        <v>56.759906759906762</v>
      </c>
      <c r="M22" s="25">
        <v>100</v>
      </c>
      <c r="O22" s="659"/>
      <c r="P22" s="65" t="s">
        <v>459</v>
      </c>
      <c r="Q22" s="338">
        <f t="shared" si="2"/>
        <v>5.0116550116550123</v>
      </c>
      <c r="R22" s="338">
        <f t="shared" si="0"/>
        <v>38.228438228438229</v>
      </c>
      <c r="S22" s="338">
        <f t="shared" si="0"/>
        <v>56.759906759906762</v>
      </c>
      <c r="T22" s="66">
        <f t="shared" si="0"/>
        <v>100</v>
      </c>
      <c r="U22" s="338">
        <f t="shared" si="6"/>
        <v>4.2363433667781498</v>
      </c>
      <c r="V22" s="338">
        <f t="shared" si="7"/>
        <v>44.147157190635447</v>
      </c>
      <c r="W22" s="338">
        <f t="shared" si="8"/>
        <v>51.616499442586395</v>
      </c>
      <c r="X22" s="66">
        <v>100</v>
      </c>
      <c r="Y22" s="338">
        <f t="shared" si="3"/>
        <v>-0.77531164487686244</v>
      </c>
      <c r="Z22" s="338">
        <f t="shared" si="4"/>
        <v>5.918718962197218</v>
      </c>
      <c r="AA22" s="338">
        <f t="shared" si="5"/>
        <v>-5.1434073173203672</v>
      </c>
    </row>
    <row r="23" spans="1:27" ht="15" customHeight="1" x14ac:dyDescent="0.25">
      <c r="A23" s="659"/>
      <c r="B23" s="567" t="s">
        <v>460</v>
      </c>
      <c r="C23" s="572">
        <v>8.2191780821917799</v>
      </c>
      <c r="D23" s="572">
        <v>34.703196347031962</v>
      </c>
      <c r="E23" s="572">
        <v>57.077625570776256</v>
      </c>
      <c r="F23" s="566">
        <v>100</v>
      </c>
      <c r="H23" s="662"/>
      <c r="I23" s="23" t="s">
        <v>460</v>
      </c>
      <c r="J23" s="24">
        <v>9.690444145356663</v>
      </c>
      <c r="K23" s="24">
        <v>37.819650067294752</v>
      </c>
      <c r="L23" s="24">
        <v>52.48990578734859</v>
      </c>
      <c r="M23" s="25">
        <v>100</v>
      </c>
      <c r="O23" s="659"/>
      <c r="P23" s="65" t="s">
        <v>460</v>
      </c>
      <c r="Q23" s="338">
        <f t="shared" si="2"/>
        <v>9.690444145356663</v>
      </c>
      <c r="R23" s="338">
        <f t="shared" si="0"/>
        <v>37.819650067294752</v>
      </c>
      <c r="S23" s="338">
        <f t="shared" si="0"/>
        <v>52.48990578734859</v>
      </c>
      <c r="T23" s="66">
        <f t="shared" si="0"/>
        <v>100</v>
      </c>
      <c r="U23" s="338">
        <f t="shared" si="6"/>
        <v>8.2191780821917799</v>
      </c>
      <c r="V23" s="338">
        <f t="shared" si="7"/>
        <v>34.703196347031962</v>
      </c>
      <c r="W23" s="338">
        <f t="shared" si="8"/>
        <v>57.077625570776256</v>
      </c>
      <c r="X23" s="66">
        <v>100</v>
      </c>
      <c r="Y23" s="338">
        <f t="shared" si="3"/>
        <v>-1.4712660631648831</v>
      </c>
      <c r="Z23" s="338">
        <f t="shared" si="4"/>
        <v>-3.1164537202627898</v>
      </c>
      <c r="AA23" s="338">
        <f t="shared" si="5"/>
        <v>4.5877197834276657</v>
      </c>
    </row>
    <row r="24" spans="1:27" ht="15" customHeight="1" x14ac:dyDescent="0.25">
      <c r="A24" s="660"/>
      <c r="B24" s="568" t="s">
        <v>3</v>
      </c>
      <c r="C24" s="569">
        <v>4.4016868740115971</v>
      </c>
      <c r="D24" s="569">
        <v>60.116851168511687</v>
      </c>
      <c r="E24" s="569">
        <v>35.481461957476718</v>
      </c>
      <c r="F24" s="570">
        <v>100</v>
      </c>
      <c r="H24" s="663"/>
      <c r="I24" s="26" t="s">
        <v>3</v>
      </c>
      <c r="J24" s="27">
        <v>6.0480910425844341</v>
      </c>
      <c r="K24" s="27">
        <v>45.314794419970632</v>
      </c>
      <c r="L24" s="27">
        <v>48.637114537444937</v>
      </c>
      <c r="M24" s="28">
        <v>100</v>
      </c>
      <c r="O24" s="665"/>
      <c r="P24" s="67" t="s">
        <v>3</v>
      </c>
      <c r="Q24" s="339">
        <f t="shared" si="2"/>
        <v>6.0480910425844341</v>
      </c>
      <c r="R24" s="339">
        <f t="shared" si="0"/>
        <v>45.314794419970632</v>
      </c>
      <c r="S24" s="339">
        <f t="shared" si="0"/>
        <v>48.637114537444937</v>
      </c>
      <c r="T24" s="68">
        <f t="shared" si="0"/>
        <v>100</v>
      </c>
      <c r="U24" s="339">
        <f t="shared" si="6"/>
        <v>4.4016868740115971</v>
      </c>
      <c r="V24" s="339">
        <f t="shared" si="7"/>
        <v>60.116851168511687</v>
      </c>
      <c r="W24" s="339">
        <f t="shared" si="8"/>
        <v>35.481461957476718</v>
      </c>
      <c r="X24" s="68">
        <v>100</v>
      </c>
      <c r="Y24" s="339">
        <f t="shared" si="3"/>
        <v>-1.646404168572837</v>
      </c>
      <c r="Z24" s="339">
        <f t="shared" si="4"/>
        <v>14.802056748541055</v>
      </c>
      <c r="AA24" s="339">
        <f t="shared" si="5"/>
        <v>-13.155652579968219</v>
      </c>
    </row>
    <row r="25" spans="1:27" ht="15" customHeight="1" x14ac:dyDescent="0.25">
      <c r="A25" s="657" t="s">
        <v>419</v>
      </c>
      <c r="B25" s="561" t="s">
        <v>452</v>
      </c>
      <c r="C25" s="571">
        <v>14.604973245199874</v>
      </c>
      <c r="D25" s="571">
        <v>78.029587661315702</v>
      </c>
      <c r="E25" s="571">
        <v>7.3654390934844187</v>
      </c>
      <c r="F25" s="563">
        <v>100</v>
      </c>
      <c r="H25" s="661" t="s">
        <v>419</v>
      </c>
      <c r="I25" s="20" t="s">
        <v>452</v>
      </c>
      <c r="J25" s="21">
        <v>18.188169538891476</v>
      </c>
      <c r="K25" s="21">
        <v>72.449930135072194</v>
      </c>
      <c r="L25" s="21">
        <v>9.3619003260363289</v>
      </c>
      <c r="M25" s="22">
        <v>100</v>
      </c>
      <c r="O25" s="664" t="s">
        <v>419</v>
      </c>
      <c r="P25" s="63" t="s">
        <v>452</v>
      </c>
      <c r="Q25" s="337">
        <f t="shared" si="2"/>
        <v>18.188169538891476</v>
      </c>
      <c r="R25" s="337">
        <f t="shared" si="0"/>
        <v>72.449930135072194</v>
      </c>
      <c r="S25" s="337">
        <f t="shared" si="0"/>
        <v>9.3619003260363289</v>
      </c>
      <c r="T25" s="64">
        <f t="shared" si="0"/>
        <v>100</v>
      </c>
      <c r="U25" s="337">
        <f t="shared" si="6"/>
        <v>14.604973245199874</v>
      </c>
      <c r="V25" s="337">
        <f t="shared" si="7"/>
        <v>78.029587661315702</v>
      </c>
      <c r="W25" s="337">
        <f t="shared" si="8"/>
        <v>7.3654390934844187</v>
      </c>
      <c r="X25" s="64">
        <v>100</v>
      </c>
      <c r="Y25" s="337">
        <f t="shared" si="3"/>
        <v>-3.5831962936916018</v>
      </c>
      <c r="Z25" s="337">
        <f t="shared" si="4"/>
        <v>5.5796575262435084</v>
      </c>
      <c r="AA25" s="337">
        <f t="shared" si="5"/>
        <v>-1.9964612325519102</v>
      </c>
    </row>
    <row r="26" spans="1:27" ht="15" customHeight="1" x14ac:dyDescent="0.25">
      <c r="A26" s="659"/>
      <c r="B26" s="567" t="s">
        <v>453</v>
      </c>
      <c r="C26" s="572">
        <v>7.6693066106352026</v>
      </c>
      <c r="D26" s="572">
        <v>70.898658477452727</v>
      </c>
      <c r="E26" s="572">
        <v>21.432034911912073</v>
      </c>
      <c r="F26" s="566">
        <v>100</v>
      </c>
      <c r="H26" s="662"/>
      <c r="I26" s="23" t="s">
        <v>453</v>
      </c>
      <c r="J26" s="24">
        <v>9.6879328607512427</v>
      </c>
      <c r="K26" s="24">
        <v>65.191884624786113</v>
      </c>
      <c r="L26" s="24">
        <v>25.120182514462641</v>
      </c>
      <c r="M26" s="25">
        <v>100</v>
      </c>
      <c r="O26" s="659"/>
      <c r="P26" s="65" t="s">
        <v>453</v>
      </c>
      <c r="Q26" s="338">
        <f t="shared" si="2"/>
        <v>9.6879328607512427</v>
      </c>
      <c r="R26" s="338">
        <f t="shared" si="0"/>
        <v>65.191884624786113</v>
      </c>
      <c r="S26" s="338">
        <f t="shared" si="0"/>
        <v>25.120182514462641</v>
      </c>
      <c r="T26" s="66">
        <f t="shared" si="0"/>
        <v>100</v>
      </c>
      <c r="U26" s="338">
        <f t="shared" si="6"/>
        <v>7.6693066106352026</v>
      </c>
      <c r="V26" s="338">
        <f t="shared" si="7"/>
        <v>70.898658477452727</v>
      </c>
      <c r="W26" s="338">
        <f t="shared" si="8"/>
        <v>21.432034911912073</v>
      </c>
      <c r="X26" s="66">
        <v>100</v>
      </c>
      <c r="Y26" s="338">
        <f t="shared" si="3"/>
        <v>-2.0186262501160401</v>
      </c>
      <c r="Z26" s="338">
        <f t="shared" si="4"/>
        <v>5.7067738526666147</v>
      </c>
      <c r="AA26" s="338">
        <f t="shared" si="5"/>
        <v>-3.6881476025505684</v>
      </c>
    </row>
    <row r="27" spans="1:27" ht="15" customHeight="1" x14ac:dyDescent="0.25">
      <c r="A27" s="659"/>
      <c r="B27" s="567" t="s">
        <v>454</v>
      </c>
      <c r="C27" s="572">
        <v>5.811474190509248</v>
      </c>
      <c r="D27" s="572">
        <v>78.648286805176767</v>
      </c>
      <c r="E27" s="572">
        <v>15.540239004313976</v>
      </c>
      <c r="F27" s="566">
        <v>100</v>
      </c>
      <c r="H27" s="662"/>
      <c r="I27" s="23" t="s">
        <v>454</v>
      </c>
      <c r="J27" s="24">
        <v>6.2858105830805533</v>
      </c>
      <c r="K27" s="24">
        <v>71.930120211212227</v>
      </c>
      <c r="L27" s="24">
        <v>21.784069205707222</v>
      </c>
      <c r="M27" s="25">
        <v>100</v>
      </c>
      <c r="O27" s="659"/>
      <c r="P27" s="65" t="s">
        <v>454</v>
      </c>
      <c r="Q27" s="338">
        <f t="shared" si="2"/>
        <v>6.2858105830805533</v>
      </c>
      <c r="R27" s="338">
        <f t="shared" si="0"/>
        <v>71.930120211212227</v>
      </c>
      <c r="S27" s="338">
        <f t="shared" si="0"/>
        <v>21.784069205707222</v>
      </c>
      <c r="T27" s="66">
        <f t="shared" si="0"/>
        <v>100</v>
      </c>
      <c r="U27" s="338">
        <f t="shared" si="6"/>
        <v>5.811474190509248</v>
      </c>
      <c r="V27" s="338">
        <f t="shared" si="7"/>
        <v>78.648286805176767</v>
      </c>
      <c r="W27" s="338">
        <f t="shared" si="8"/>
        <v>15.540239004313976</v>
      </c>
      <c r="X27" s="66">
        <v>100</v>
      </c>
      <c r="Y27" s="338">
        <f t="shared" si="3"/>
        <v>-0.47433639257130533</v>
      </c>
      <c r="Z27" s="338">
        <f t="shared" si="4"/>
        <v>6.7181665939645399</v>
      </c>
      <c r="AA27" s="338">
        <f t="shared" si="5"/>
        <v>-6.2438302013932461</v>
      </c>
    </row>
    <row r="28" spans="1:27" ht="15" customHeight="1" x14ac:dyDescent="0.25">
      <c r="A28" s="659"/>
      <c r="B28" s="567" t="s">
        <v>455</v>
      </c>
      <c r="C28" s="572">
        <v>6.6688460281137631</v>
      </c>
      <c r="D28" s="572">
        <v>76.462896371363186</v>
      </c>
      <c r="E28" s="572">
        <v>16.868257600523044</v>
      </c>
      <c r="F28" s="566">
        <v>100</v>
      </c>
      <c r="H28" s="662"/>
      <c r="I28" s="23" t="s">
        <v>455</v>
      </c>
      <c r="J28" s="24">
        <v>7.2564889757186712</v>
      </c>
      <c r="K28" s="24">
        <v>72.641641082891425</v>
      </c>
      <c r="L28" s="24">
        <v>20.101869941389896</v>
      </c>
      <c r="M28" s="25">
        <v>100</v>
      </c>
      <c r="O28" s="659"/>
      <c r="P28" s="65" t="s">
        <v>455</v>
      </c>
      <c r="Q28" s="338">
        <f t="shared" si="2"/>
        <v>7.2564889757186712</v>
      </c>
      <c r="R28" s="338">
        <f t="shared" si="0"/>
        <v>72.641641082891425</v>
      </c>
      <c r="S28" s="338">
        <f t="shared" si="0"/>
        <v>20.101869941389896</v>
      </c>
      <c r="T28" s="66">
        <f t="shared" si="0"/>
        <v>100</v>
      </c>
      <c r="U28" s="338">
        <f t="shared" si="6"/>
        <v>6.6688460281137631</v>
      </c>
      <c r="V28" s="338">
        <f t="shared" si="7"/>
        <v>76.462896371363186</v>
      </c>
      <c r="W28" s="338">
        <f t="shared" si="8"/>
        <v>16.868257600523044</v>
      </c>
      <c r="X28" s="66">
        <v>100</v>
      </c>
      <c r="Y28" s="338">
        <f t="shared" si="3"/>
        <v>-0.58764294760490809</v>
      </c>
      <c r="Z28" s="338">
        <f t="shared" si="4"/>
        <v>3.821255288471761</v>
      </c>
      <c r="AA28" s="338">
        <f t="shared" si="5"/>
        <v>-3.233612340866852</v>
      </c>
    </row>
    <row r="29" spans="1:27" ht="15" customHeight="1" x14ac:dyDescent="0.25">
      <c r="A29" s="659"/>
      <c r="B29" s="567" t="s">
        <v>456</v>
      </c>
      <c r="C29" s="572">
        <v>6.801346801346801</v>
      </c>
      <c r="D29" s="572">
        <v>74.135292317110498</v>
      </c>
      <c r="E29" s="572">
        <v>19.0633608815427</v>
      </c>
      <c r="F29" s="566">
        <v>100</v>
      </c>
      <c r="H29" s="662"/>
      <c r="I29" s="23" t="s">
        <v>456</v>
      </c>
      <c r="J29" s="24">
        <v>7.2019173157579388</v>
      </c>
      <c r="K29" s="24">
        <v>68.765727980826838</v>
      </c>
      <c r="L29" s="24">
        <v>24.032354703415219</v>
      </c>
      <c r="M29" s="25">
        <v>100</v>
      </c>
      <c r="O29" s="659"/>
      <c r="P29" s="65" t="s">
        <v>456</v>
      </c>
      <c r="Q29" s="338">
        <f t="shared" si="2"/>
        <v>7.2019173157579388</v>
      </c>
      <c r="R29" s="338">
        <f t="shared" si="0"/>
        <v>68.765727980826838</v>
      </c>
      <c r="S29" s="338">
        <f t="shared" si="0"/>
        <v>24.032354703415219</v>
      </c>
      <c r="T29" s="66">
        <f t="shared" si="0"/>
        <v>100</v>
      </c>
      <c r="U29" s="338">
        <f t="shared" si="6"/>
        <v>6.801346801346801</v>
      </c>
      <c r="V29" s="338">
        <f t="shared" si="7"/>
        <v>74.135292317110498</v>
      </c>
      <c r="W29" s="338">
        <f t="shared" si="8"/>
        <v>19.0633608815427</v>
      </c>
      <c r="X29" s="66">
        <v>100</v>
      </c>
      <c r="Y29" s="338">
        <f t="shared" si="3"/>
        <v>-0.40057051441113778</v>
      </c>
      <c r="Z29" s="338">
        <f t="shared" si="4"/>
        <v>5.3695643362836591</v>
      </c>
      <c r="AA29" s="338">
        <f t="shared" si="5"/>
        <v>-4.9689938218725196</v>
      </c>
    </row>
    <row r="30" spans="1:27" ht="15" customHeight="1" x14ac:dyDescent="0.25">
      <c r="A30" s="659"/>
      <c r="B30" s="567" t="s">
        <v>457</v>
      </c>
      <c r="C30" s="572">
        <v>7.0554836554920053</v>
      </c>
      <c r="D30" s="572">
        <v>70.392017701331781</v>
      </c>
      <c r="E30" s="572">
        <v>22.552498643176218</v>
      </c>
      <c r="F30" s="566">
        <v>100</v>
      </c>
      <c r="H30" s="662"/>
      <c r="I30" s="23" t="s">
        <v>457</v>
      </c>
      <c r="J30" s="24">
        <v>8.0582629805427732</v>
      </c>
      <c r="K30" s="24">
        <v>66.929961230479364</v>
      </c>
      <c r="L30" s="24">
        <v>25.011775788977864</v>
      </c>
      <c r="M30" s="25">
        <v>100</v>
      </c>
      <c r="O30" s="659"/>
      <c r="P30" s="65" t="s">
        <v>457</v>
      </c>
      <c r="Q30" s="338">
        <f t="shared" si="2"/>
        <v>8.0582629805427732</v>
      </c>
      <c r="R30" s="338">
        <f t="shared" si="0"/>
        <v>66.929961230479364</v>
      </c>
      <c r="S30" s="338">
        <f t="shared" si="0"/>
        <v>25.011775788977864</v>
      </c>
      <c r="T30" s="66">
        <f t="shared" si="0"/>
        <v>100</v>
      </c>
      <c r="U30" s="338">
        <f t="shared" si="6"/>
        <v>7.0554836554920053</v>
      </c>
      <c r="V30" s="338">
        <f t="shared" si="7"/>
        <v>70.392017701331781</v>
      </c>
      <c r="W30" s="338">
        <f t="shared" si="8"/>
        <v>22.552498643176218</v>
      </c>
      <c r="X30" s="66">
        <v>100</v>
      </c>
      <c r="Y30" s="338">
        <f t="shared" si="3"/>
        <v>-1.0027793250507679</v>
      </c>
      <c r="Z30" s="338">
        <f t="shared" si="4"/>
        <v>3.4620564708524171</v>
      </c>
      <c r="AA30" s="338">
        <f t="shared" si="5"/>
        <v>-2.4592771458016465</v>
      </c>
    </row>
    <row r="31" spans="1:27" ht="15" customHeight="1" x14ac:dyDescent="0.25">
      <c r="A31" s="659"/>
      <c r="B31" s="567" t="s">
        <v>458</v>
      </c>
      <c r="C31" s="572">
        <v>10.419906687402799</v>
      </c>
      <c r="D31" s="572">
        <v>62.830482115085537</v>
      </c>
      <c r="E31" s="572">
        <v>26.749611197511662</v>
      </c>
      <c r="F31" s="566">
        <v>100</v>
      </c>
      <c r="H31" s="662"/>
      <c r="I31" s="23" t="s">
        <v>458</v>
      </c>
      <c r="J31" s="24">
        <v>10.825043885313049</v>
      </c>
      <c r="K31" s="24">
        <v>56.290228203627855</v>
      </c>
      <c r="L31" s="24">
        <v>32.884727911059095</v>
      </c>
      <c r="M31" s="25">
        <v>100</v>
      </c>
      <c r="O31" s="659"/>
      <c r="P31" s="65" t="s">
        <v>458</v>
      </c>
      <c r="Q31" s="338">
        <f t="shared" si="2"/>
        <v>10.825043885313049</v>
      </c>
      <c r="R31" s="338">
        <f t="shared" si="0"/>
        <v>56.290228203627855</v>
      </c>
      <c r="S31" s="338">
        <f t="shared" si="0"/>
        <v>32.884727911059095</v>
      </c>
      <c r="T31" s="66">
        <f t="shared" si="0"/>
        <v>100</v>
      </c>
      <c r="U31" s="338">
        <f t="shared" si="6"/>
        <v>10.419906687402799</v>
      </c>
      <c r="V31" s="338">
        <f t="shared" si="7"/>
        <v>62.830482115085537</v>
      </c>
      <c r="W31" s="338">
        <f t="shared" si="8"/>
        <v>26.749611197511662</v>
      </c>
      <c r="X31" s="66">
        <v>100</v>
      </c>
      <c r="Y31" s="338">
        <f t="shared" si="3"/>
        <v>-0.40513719791024982</v>
      </c>
      <c r="Z31" s="338">
        <f t="shared" si="4"/>
        <v>6.5402539114576825</v>
      </c>
      <c r="AA31" s="338">
        <f t="shared" si="5"/>
        <v>-6.1351167135474327</v>
      </c>
    </row>
    <row r="32" spans="1:27" ht="15" customHeight="1" x14ac:dyDescent="0.25">
      <c r="A32" s="659"/>
      <c r="B32" s="567" t="s">
        <v>459</v>
      </c>
      <c r="C32" s="572">
        <v>6.1990993580530809</v>
      </c>
      <c r="D32" s="572">
        <v>60.036408929769095</v>
      </c>
      <c r="E32" s="572">
        <v>33.764491712177829</v>
      </c>
      <c r="F32" s="566">
        <v>100</v>
      </c>
      <c r="H32" s="662"/>
      <c r="I32" s="23" t="s">
        <v>459</v>
      </c>
      <c r="J32" s="24">
        <v>6.6125290023201861</v>
      </c>
      <c r="K32" s="24">
        <v>56.017981438515086</v>
      </c>
      <c r="L32" s="24">
        <v>37.369489559164734</v>
      </c>
      <c r="M32" s="25">
        <v>100</v>
      </c>
      <c r="O32" s="659"/>
      <c r="P32" s="65" t="s">
        <v>459</v>
      </c>
      <c r="Q32" s="338">
        <f t="shared" si="2"/>
        <v>6.6125290023201861</v>
      </c>
      <c r="R32" s="338">
        <f t="shared" si="0"/>
        <v>56.017981438515086</v>
      </c>
      <c r="S32" s="338">
        <f t="shared" si="0"/>
        <v>37.369489559164734</v>
      </c>
      <c r="T32" s="66">
        <f t="shared" si="0"/>
        <v>100</v>
      </c>
      <c r="U32" s="338">
        <f t="shared" si="6"/>
        <v>6.1990993580530809</v>
      </c>
      <c r="V32" s="338">
        <f t="shared" si="7"/>
        <v>60.036408929769095</v>
      </c>
      <c r="W32" s="338">
        <f t="shared" si="8"/>
        <v>33.764491712177829</v>
      </c>
      <c r="X32" s="66">
        <v>100</v>
      </c>
      <c r="Y32" s="338">
        <f t="shared" si="3"/>
        <v>-0.41342964426710527</v>
      </c>
      <c r="Z32" s="338">
        <f t="shared" si="4"/>
        <v>4.018427491254009</v>
      </c>
      <c r="AA32" s="338">
        <f t="shared" si="5"/>
        <v>-3.6049978469869046</v>
      </c>
    </row>
    <row r="33" spans="1:27" ht="15" customHeight="1" x14ac:dyDescent="0.25">
      <c r="A33" s="659"/>
      <c r="B33" s="567" t="s">
        <v>460</v>
      </c>
      <c r="C33" s="572">
        <v>8.1779661016949152</v>
      </c>
      <c r="D33" s="572">
        <v>60.932203389830505</v>
      </c>
      <c r="E33" s="572">
        <v>30.889830508474574</v>
      </c>
      <c r="F33" s="566">
        <v>100</v>
      </c>
      <c r="H33" s="662"/>
      <c r="I33" s="23" t="s">
        <v>460</v>
      </c>
      <c r="J33" s="24">
        <v>8.2553191489361701</v>
      </c>
      <c r="K33" s="24">
        <v>56.737588652482273</v>
      </c>
      <c r="L33" s="24">
        <v>35.00709219858156</v>
      </c>
      <c r="M33" s="25">
        <v>100</v>
      </c>
      <c r="O33" s="659"/>
      <c r="P33" s="65" t="s">
        <v>460</v>
      </c>
      <c r="Q33" s="338">
        <f t="shared" si="2"/>
        <v>8.2553191489361701</v>
      </c>
      <c r="R33" s="338">
        <f t="shared" si="0"/>
        <v>56.737588652482273</v>
      </c>
      <c r="S33" s="338">
        <f t="shared" si="0"/>
        <v>35.00709219858156</v>
      </c>
      <c r="T33" s="66">
        <f t="shared" si="0"/>
        <v>100</v>
      </c>
      <c r="U33" s="338">
        <f t="shared" si="6"/>
        <v>8.1779661016949152</v>
      </c>
      <c r="V33" s="338">
        <f t="shared" si="7"/>
        <v>60.932203389830505</v>
      </c>
      <c r="W33" s="338">
        <f t="shared" si="8"/>
        <v>30.889830508474574</v>
      </c>
      <c r="X33" s="66">
        <v>100</v>
      </c>
      <c r="Y33" s="338">
        <f t="shared" si="3"/>
        <v>-7.7353047241254913E-2</v>
      </c>
      <c r="Z33" s="338">
        <f t="shared" si="4"/>
        <v>4.1946147373482319</v>
      </c>
      <c r="AA33" s="338">
        <f t="shared" si="5"/>
        <v>-4.1172616901069858</v>
      </c>
    </row>
    <row r="34" spans="1:27" ht="15" customHeight="1" x14ac:dyDescent="0.25">
      <c r="A34" s="660"/>
      <c r="B34" s="568" t="s">
        <v>3</v>
      </c>
      <c r="C34" s="569">
        <v>7.0029606012297876</v>
      </c>
      <c r="D34" s="569">
        <v>72.393342442875579</v>
      </c>
      <c r="E34" s="569">
        <v>20.60369695589463</v>
      </c>
      <c r="F34" s="570">
        <v>100</v>
      </c>
      <c r="H34" s="663"/>
      <c r="I34" s="26" t="s">
        <v>3</v>
      </c>
      <c r="J34" s="27">
        <v>8.0736301369863011</v>
      </c>
      <c r="K34" s="27">
        <v>67.638888888888886</v>
      </c>
      <c r="L34" s="27">
        <v>24.287480974124808</v>
      </c>
      <c r="M34" s="28">
        <v>100</v>
      </c>
      <c r="O34" s="665"/>
      <c r="P34" s="67" t="s">
        <v>3</v>
      </c>
      <c r="Q34" s="339">
        <f t="shared" si="2"/>
        <v>8.0736301369863011</v>
      </c>
      <c r="R34" s="339">
        <f t="shared" si="0"/>
        <v>67.638888888888886</v>
      </c>
      <c r="S34" s="339">
        <f t="shared" si="0"/>
        <v>24.287480974124808</v>
      </c>
      <c r="T34" s="68">
        <f t="shared" si="0"/>
        <v>100</v>
      </c>
      <c r="U34" s="339">
        <f t="shared" si="6"/>
        <v>7.0029606012297876</v>
      </c>
      <c r="V34" s="339">
        <f t="shared" si="7"/>
        <v>72.393342442875579</v>
      </c>
      <c r="W34" s="339">
        <f t="shared" si="8"/>
        <v>20.60369695589463</v>
      </c>
      <c r="X34" s="68">
        <v>100</v>
      </c>
      <c r="Y34" s="339">
        <f t="shared" si="3"/>
        <v>-1.0706695357565135</v>
      </c>
      <c r="Z34" s="339">
        <f t="shared" si="4"/>
        <v>4.7544535539866928</v>
      </c>
      <c r="AA34" s="339">
        <f t="shared" si="5"/>
        <v>-3.6837840182301775</v>
      </c>
    </row>
    <row r="35" spans="1:27" ht="15" customHeight="1" x14ac:dyDescent="0.25">
      <c r="A35" s="573"/>
      <c r="B35" s="573"/>
      <c r="C35" s="573"/>
      <c r="D35" s="573"/>
      <c r="E35" s="573"/>
      <c r="F35" s="573"/>
    </row>
  </sheetData>
  <mergeCells count="13">
    <mergeCell ref="Y3:AA3"/>
    <mergeCell ref="A4:B4"/>
    <mergeCell ref="A5:A14"/>
    <mergeCell ref="A15:A24"/>
    <mergeCell ref="A25:A34"/>
    <mergeCell ref="H5:H14"/>
    <mergeCell ref="H15:H24"/>
    <mergeCell ref="H25:H34"/>
    <mergeCell ref="Q3:T3"/>
    <mergeCell ref="U3:X3"/>
    <mergeCell ref="O5:O14"/>
    <mergeCell ref="O15:O24"/>
    <mergeCell ref="O25:O3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7"/>
  <sheetViews>
    <sheetView showGridLines="0" topLeftCell="A79" zoomScaleNormal="100" workbookViewId="0">
      <selection activeCell="E32" sqref="E32"/>
    </sheetView>
  </sheetViews>
  <sheetFormatPr baseColWidth="10" defaultRowHeight="12.75" x14ac:dyDescent="0.25"/>
  <cols>
    <col min="1" max="1" width="21.7109375" style="109" customWidth="1"/>
    <col min="2" max="5" width="10.7109375" style="104" customWidth="1"/>
    <col min="6" max="6" width="10.7109375" style="105" customWidth="1"/>
    <col min="7" max="7" width="3.7109375" style="106" customWidth="1"/>
    <col min="8" max="8" width="10.42578125" style="29" customWidth="1"/>
    <col min="9" max="9" width="21.7109375" style="29" customWidth="1"/>
    <col min="10" max="11" width="10.7109375" style="29" customWidth="1"/>
    <col min="12" max="13" width="10.7109375" style="107" customWidth="1"/>
    <col min="14" max="14" width="3.7109375" style="106" customWidth="1"/>
    <col min="15" max="15" width="11.28515625" style="29" bestFit="1" customWidth="1"/>
    <col min="16" max="16" width="21.7109375" style="29" customWidth="1"/>
    <col min="17" max="19" width="10.7109375" style="29" customWidth="1"/>
    <col min="20" max="21" width="10.7109375" style="108" customWidth="1"/>
    <col min="22" max="16384" width="11.42578125" style="106"/>
  </cols>
  <sheetData>
    <row r="1" spans="1:21" ht="18" x14ac:dyDescent="0.25">
      <c r="A1" s="116" t="s">
        <v>501</v>
      </c>
    </row>
    <row r="2" spans="1:21" ht="15.75" x14ac:dyDescent="0.25">
      <c r="A2" s="1" t="s">
        <v>516</v>
      </c>
    </row>
    <row r="4" spans="1:21" ht="13.5" x14ac:dyDescent="0.25">
      <c r="A4" s="666" t="s">
        <v>502</v>
      </c>
      <c r="B4" s="667"/>
      <c r="C4" s="667"/>
      <c r="D4" s="667"/>
      <c r="E4" s="667"/>
      <c r="F4" s="668"/>
      <c r="H4" s="669" t="s">
        <v>503</v>
      </c>
      <c r="I4" s="670"/>
      <c r="J4" s="670"/>
      <c r="K4" s="670"/>
      <c r="L4" s="670"/>
      <c r="M4" s="671"/>
      <c r="O4" s="669" t="s">
        <v>504</v>
      </c>
      <c r="P4" s="670"/>
      <c r="Q4" s="670"/>
      <c r="R4" s="670"/>
      <c r="S4" s="670"/>
      <c r="T4" s="670"/>
      <c r="U4" s="671"/>
    </row>
    <row r="5" spans="1:21" s="113" customFormat="1" ht="38.25" x14ac:dyDescent="0.25">
      <c r="A5" s="110" t="s">
        <v>428</v>
      </c>
      <c r="B5" s="111" t="s">
        <v>0</v>
      </c>
      <c r="C5" s="111" t="s">
        <v>1</v>
      </c>
      <c r="D5" s="111" t="s">
        <v>2</v>
      </c>
      <c r="E5" s="111" t="s">
        <v>3</v>
      </c>
      <c r="F5" s="112" t="s">
        <v>4</v>
      </c>
      <c r="H5" s="672" t="s">
        <v>127</v>
      </c>
      <c r="I5" s="673"/>
      <c r="J5" s="323" t="s">
        <v>128</v>
      </c>
      <c r="K5" s="323" t="s">
        <v>129</v>
      </c>
      <c r="L5" s="324" t="s">
        <v>429</v>
      </c>
      <c r="M5" s="324" t="s">
        <v>430</v>
      </c>
      <c r="N5" s="106"/>
      <c r="O5" s="114" t="s">
        <v>127</v>
      </c>
      <c r="P5" s="115"/>
      <c r="Q5" s="325" t="s">
        <v>134</v>
      </c>
      <c r="R5" s="325" t="s">
        <v>128</v>
      </c>
      <c r="S5" s="325" t="s">
        <v>129</v>
      </c>
      <c r="T5" s="326" t="s">
        <v>429</v>
      </c>
      <c r="U5" s="326" t="s">
        <v>430</v>
      </c>
    </row>
    <row r="6" spans="1:21" s="308" customFormat="1" ht="9" x14ac:dyDescent="0.15">
      <c r="A6" s="313" t="s">
        <v>5</v>
      </c>
      <c r="B6" s="314"/>
      <c r="C6" s="314">
        <v>717</v>
      </c>
      <c r="D6" s="314">
        <v>36</v>
      </c>
      <c r="E6" s="314">
        <v>753</v>
      </c>
      <c r="F6" s="335"/>
      <c r="H6" s="427" t="s">
        <v>130</v>
      </c>
      <c r="I6" s="456" t="s">
        <v>108</v>
      </c>
      <c r="J6" s="458">
        <v>2</v>
      </c>
      <c r="K6" s="460">
        <v>2.7100271002710029E-2</v>
      </c>
      <c r="L6" s="334">
        <f>SUM($K$6:K6)</f>
        <v>2.7100271002710029E-2</v>
      </c>
      <c r="M6" s="334">
        <f>100</f>
        <v>100</v>
      </c>
      <c r="N6" s="309"/>
      <c r="O6" s="427" t="s">
        <v>135</v>
      </c>
      <c r="P6" s="456" t="s">
        <v>108</v>
      </c>
      <c r="Q6" s="457">
        <v>0.83682008368200833</v>
      </c>
      <c r="R6" s="458">
        <v>2</v>
      </c>
      <c r="S6" s="459">
        <v>2.7100271002710029E-2</v>
      </c>
      <c r="T6" s="334">
        <f>SUM($S$6:S6)</f>
        <v>2.7100271002710029E-2</v>
      </c>
      <c r="U6" s="334">
        <f>100</f>
        <v>100</v>
      </c>
    </row>
    <row r="7" spans="1:21" s="308" customFormat="1" ht="9" x14ac:dyDescent="0.15">
      <c r="A7" s="317" t="s">
        <v>6</v>
      </c>
      <c r="B7" s="318"/>
      <c r="C7" s="318">
        <v>52</v>
      </c>
      <c r="D7" s="318">
        <v>9</v>
      </c>
      <c r="E7" s="318">
        <v>61</v>
      </c>
      <c r="F7" s="336"/>
      <c r="H7" s="466"/>
      <c r="I7" s="319" t="s">
        <v>85</v>
      </c>
      <c r="J7" s="320">
        <v>3</v>
      </c>
      <c r="K7" s="329">
        <v>4.065040650406504E-2</v>
      </c>
      <c r="L7" s="330">
        <f>SUM($K$6:K7)</f>
        <v>6.7750677506775075E-2</v>
      </c>
      <c r="M7" s="330">
        <f>100-SUM($K$6:K6)</f>
        <v>99.972899728997291</v>
      </c>
      <c r="O7" s="466"/>
      <c r="P7" s="319" t="s">
        <v>109</v>
      </c>
      <c r="Q7" s="333">
        <v>2.0148462354188759</v>
      </c>
      <c r="R7" s="320">
        <v>19</v>
      </c>
      <c r="S7" s="329">
        <v>0.25745257452574527</v>
      </c>
      <c r="T7" s="330">
        <f>SUM($S$6:S7)</f>
        <v>0.28455284552845528</v>
      </c>
      <c r="U7" s="330">
        <f>100-SUM($S$6:S6)</f>
        <v>99.972899728997291</v>
      </c>
    </row>
    <row r="8" spans="1:21" s="308" customFormat="1" ht="9" x14ac:dyDescent="0.15">
      <c r="A8" s="317" t="s">
        <v>7</v>
      </c>
      <c r="B8" s="318"/>
      <c r="C8" s="318">
        <v>195</v>
      </c>
      <c r="D8" s="318">
        <v>4</v>
      </c>
      <c r="E8" s="318">
        <v>199</v>
      </c>
      <c r="F8" s="336"/>
      <c r="H8" s="466"/>
      <c r="I8" s="319" t="s">
        <v>50</v>
      </c>
      <c r="J8" s="320">
        <v>5</v>
      </c>
      <c r="K8" s="329">
        <v>6.7750677506775062E-2</v>
      </c>
      <c r="L8" s="330">
        <f>SUM($K$6:K8)</f>
        <v>0.13550135501355015</v>
      </c>
      <c r="M8" s="330">
        <f>100-SUM($K$6:K7)</f>
        <v>99.93224932249322</v>
      </c>
      <c r="O8" s="466"/>
      <c r="P8" s="319" t="s">
        <v>35</v>
      </c>
      <c r="Q8" s="333">
        <v>2.8933092224231465</v>
      </c>
      <c r="R8" s="320">
        <v>16</v>
      </c>
      <c r="S8" s="329">
        <v>0.21680216802168023</v>
      </c>
      <c r="T8" s="330">
        <f>SUM($S$6:S8)</f>
        <v>0.50135501355013545</v>
      </c>
      <c r="U8" s="330">
        <f>100-SUM($S$6:S7)</f>
        <v>99.715447154471548</v>
      </c>
    </row>
    <row r="9" spans="1:21" s="308" customFormat="1" ht="9" x14ac:dyDescent="0.15">
      <c r="A9" s="317" t="s">
        <v>8</v>
      </c>
      <c r="B9" s="318">
        <v>118</v>
      </c>
      <c r="C9" s="318">
        <v>703</v>
      </c>
      <c r="D9" s="318">
        <v>143</v>
      </c>
      <c r="E9" s="318">
        <v>964</v>
      </c>
      <c r="F9" s="336">
        <v>12.240663900414937</v>
      </c>
      <c r="H9" s="466"/>
      <c r="I9" s="319" t="s">
        <v>82</v>
      </c>
      <c r="J9" s="320">
        <v>7</v>
      </c>
      <c r="K9" s="329">
        <v>9.4850948509485097E-2</v>
      </c>
      <c r="L9" s="330">
        <f>SUM($K$6:K9)</f>
        <v>0.23035230352303526</v>
      </c>
      <c r="M9" s="330">
        <f>100-SUM($K$6:K8)</f>
        <v>99.864498644986455</v>
      </c>
      <c r="O9" s="466"/>
      <c r="P9" s="319" t="s">
        <v>34</v>
      </c>
      <c r="Q9" s="333">
        <v>3.5383029886636894</v>
      </c>
      <c r="R9" s="320">
        <v>103</v>
      </c>
      <c r="S9" s="329">
        <v>1.3956639566395665</v>
      </c>
      <c r="T9" s="330">
        <f>SUM($S$6:S9)</f>
        <v>1.897018970189702</v>
      </c>
      <c r="U9" s="330">
        <f>100-SUM($S$6:S8)</f>
        <v>99.498644986449861</v>
      </c>
    </row>
    <row r="10" spans="1:21" s="308" customFormat="1" ht="9" x14ac:dyDescent="0.15">
      <c r="A10" s="317" t="s">
        <v>9</v>
      </c>
      <c r="B10" s="318"/>
      <c r="C10" s="318">
        <v>97</v>
      </c>
      <c r="D10" s="318">
        <v>7</v>
      </c>
      <c r="E10" s="318">
        <v>104</v>
      </c>
      <c r="F10" s="336"/>
      <c r="H10" s="466"/>
      <c r="I10" s="319" t="s">
        <v>94</v>
      </c>
      <c r="J10" s="320">
        <v>9</v>
      </c>
      <c r="K10" s="329">
        <v>0.12195121951219512</v>
      </c>
      <c r="L10" s="330">
        <f>SUM($K$6:K10)</f>
        <v>0.35230352303523038</v>
      </c>
      <c r="M10" s="330">
        <f>100-SUM($K$6:K9)</f>
        <v>99.769647696476966</v>
      </c>
      <c r="O10" s="466"/>
      <c r="P10" s="319" t="s">
        <v>119</v>
      </c>
      <c r="Q10" s="333">
        <v>4.1166380789022305</v>
      </c>
      <c r="R10" s="320">
        <v>24</v>
      </c>
      <c r="S10" s="329">
        <v>0.32520325203252032</v>
      </c>
      <c r="T10" s="330">
        <f>SUM($S$6:S10)</f>
        <v>2.2222222222222223</v>
      </c>
      <c r="U10" s="330">
        <f>100-SUM($S$6:S9)</f>
        <v>98.102981029810294</v>
      </c>
    </row>
    <row r="11" spans="1:21" s="308" customFormat="1" ht="9" x14ac:dyDescent="0.15">
      <c r="A11" s="317" t="s">
        <v>10</v>
      </c>
      <c r="B11" s="318"/>
      <c r="C11" s="318">
        <v>937</v>
      </c>
      <c r="D11" s="318">
        <v>135</v>
      </c>
      <c r="E11" s="318">
        <v>1072</v>
      </c>
      <c r="F11" s="336"/>
      <c r="H11" s="466"/>
      <c r="I11" s="319" t="s">
        <v>83</v>
      </c>
      <c r="J11" s="320">
        <v>11</v>
      </c>
      <c r="K11" s="329">
        <v>0.14905149051490515</v>
      </c>
      <c r="L11" s="330">
        <f>SUM($K$6:K11)</f>
        <v>0.50135501355013556</v>
      </c>
      <c r="M11" s="330">
        <f>100-SUM($K$6:K10)</f>
        <v>99.647696476964768</v>
      </c>
      <c r="O11" s="466"/>
      <c r="P11" s="319" t="s">
        <v>77</v>
      </c>
      <c r="Q11" s="333">
        <v>4.3886198547215498</v>
      </c>
      <c r="R11" s="320">
        <v>145</v>
      </c>
      <c r="S11" s="329">
        <v>1.9647696476964769</v>
      </c>
      <c r="T11" s="330">
        <f>SUM($S$6:S11)</f>
        <v>4.1869918699186996</v>
      </c>
      <c r="U11" s="330">
        <f>100-SUM($S$6:S10)</f>
        <v>97.777777777777771</v>
      </c>
    </row>
    <row r="12" spans="1:21" s="308" customFormat="1" ht="9" x14ac:dyDescent="0.15">
      <c r="A12" s="317" t="s">
        <v>11</v>
      </c>
      <c r="B12" s="318"/>
      <c r="C12" s="318">
        <v>325</v>
      </c>
      <c r="D12" s="318">
        <v>160</v>
      </c>
      <c r="E12" s="318">
        <v>485</v>
      </c>
      <c r="F12" s="336"/>
      <c r="H12" s="466"/>
      <c r="I12" s="319" t="s">
        <v>70</v>
      </c>
      <c r="J12" s="320">
        <v>12</v>
      </c>
      <c r="K12" s="329">
        <v>0.16260162601626016</v>
      </c>
      <c r="L12" s="330">
        <f>SUM($K$6:K12)</f>
        <v>0.66395663956639572</v>
      </c>
      <c r="M12" s="330">
        <f>100-SUM($K$6:K11)</f>
        <v>99.498644986449861</v>
      </c>
      <c r="O12" s="466"/>
      <c r="P12" s="319" t="s">
        <v>125</v>
      </c>
      <c r="Q12" s="333">
        <v>4.6662728883638511</v>
      </c>
      <c r="R12" s="320">
        <v>79</v>
      </c>
      <c r="S12" s="329">
        <v>1.0704607046070462</v>
      </c>
      <c r="T12" s="330">
        <f>SUM($S$6:S12)</f>
        <v>5.2574525745257459</v>
      </c>
      <c r="U12" s="330">
        <f>100-SUM($S$6:S11)</f>
        <v>95.8130081300813</v>
      </c>
    </row>
    <row r="13" spans="1:21" s="308" customFormat="1" ht="9" x14ac:dyDescent="0.15">
      <c r="A13" s="317" t="s">
        <v>12</v>
      </c>
      <c r="B13" s="318">
        <v>778</v>
      </c>
      <c r="C13" s="318">
        <v>3379</v>
      </c>
      <c r="D13" s="318">
        <v>1069</v>
      </c>
      <c r="E13" s="318">
        <v>5226</v>
      </c>
      <c r="F13" s="336">
        <v>14.88710294680444</v>
      </c>
      <c r="H13" s="466"/>
      <c r="I13" s="319" t="s">
        <v>114</v>
      </c>
      <c r="J13" s="320">
        <v>12</v>
      </c>
      <c r="K13" s="329">
        <v>0.16260162601626016</v>
      </c>
      <c r="L13" s="330">
        <f>SUM($K$6:K13)</f>
        <v>0.82655826558265588</v>
      </c>
      <c r="M13" s="330">
        <f>100-SUM($K$6:K12)</f>
        <v>99.336043360433607</v>
      </c>
      <c r="O13" s="466"/>
      <c r="P13" s="319" t="s">
        <v>48</v>
      </c>
      <c r="Q13" s="333">
        <v>4.9953168904152356</v>
      </c>
      <c r="R13" s="320">
        <v>160</v>
      </c>
      <c r="S13" s="329">
        <v>2.168021680216802</v>
      </c>
      <c r="T13" s="330">
        <f>SUM($S$6:S13)</f>
        <v>7.4254742547425483</v>
      </c>
      <c r="U13" s="330">
        <f>100-SUM($S$6:S12)</f>
        <v>94.742547425474257</v>
      </c>
    </row>
    <row r="14" spans="1:21" s="308" customFormat="1" ht="9" x14ac:dyDescent="0.15">
      <c r="A14" s="317" t="s">
        <v>13</v>
      </c>
      <c r="B14" s="318"/>
      <c r="C14" s="318">
        <v>453</v>
      </c>
      <c r="D14" s="318">
        <v>90</v>
      </c>
      <c r="E14" s="318">
        <v>543</v>
      </c>
      <c r="F14" s="336"/>
      <c r="H14" s="466"/>
      <c r="I14" s="319" t="s">
        <v>104</v>
      </c>
      <c r="J14" s="320">
        <v>15</v>
      </c>
      <c r="K14" s="329">
        <v>0.20325203252032523</v>
      </c>
      <c r="L14" s="330">
        <f>SUM($K$6:K14)</f>
        <v>1.0298102981029811</v>
      </c>
      <c r="M14" s="330">
        <f>100-SUM($K$6:K13)</f>
        <v>99.173441734417338</v>
      </c>
      <c r="O14" s="466"/>
      <c r="P14" s="319" t="s">
        <v>94</v>
      </c>
      <c r="Q14" s="333">
        <v>5.2631578947368416</v>
      </c>
      <c r="R14" s="320">
        <v>9</v>
      </c>
      <c r="S14" s="329">
        <v>0.12195121951219512</v>
      </c>
      <c r="T14" s="330">
        <f>SUM($S$6:S14)</f>
        <v>7.5474254742547435</v>
      </c>
      <c r="U14" s="330">
        <f>100-SUM($S$6:S13)</f>
        <v>92.574525745257446</v>
      </c>
    </row>
    <row r="15" spans="1:21" s="308" customFormat="1" ht="9" x14ac:dyDescent="0.15">
      <c r="A15" s="317" t="s">
        <v>14</v>
      </c>
      <c r="B15" s="318"/>
      <c r="C15" s="318">
        <v>302</v>
      </c>
      <c r="D15" s="318">
        <v>14</v>
      </c>
      <c r="E15" s="318">
        <v>316</v>
      </c>
      <c r="F15" s="336"/>
      <c r="H15" s="466"/>
      <c r="I15" s="319" t="s">
        <v>35</v>
      </c>
      <c r="J15" s="320">
        <v>16</v>
      </c>
      <c r="K15" s="329">
        <v>0.21680216802168023</v>
      </c>
      <c r="L15" s="330">
        <f>SUM($K$6:K15)</f>
        <v>1.2466124661246614</v>
      </c>
      <c r="M15" s="330">
        <f>100-SUM($K$6:K14)</f>
        <v>98.970189701897013</v>
      </c>
      <c r="O15" s="466"/>
      <c r="P15" s="319" t="s">
        <v>73</v>
      </c>
      <c r="Q15" s="333">
        <v>5.3037037037037038</v>
      </c>
      <c r="R15" s="320">
        <v>179</v>
      </c>
      <c r="S15" s="329">
        <v>2.4254742547425474</v>
      </c>
      <c r="T15" s="330">
        <f>SUM($S$6:S15)</f>
        <v>9.9728997289972909</v>
      </c>
      <c r="U15" s="330">
        <f>100-SUM($S$6:S14)</f>
        <v>92.452574525745263</v>
      </c>
    </row>
    <row r="16" spans="1:21" s="308" customFormat="1" ht="9" x14ac:dyDescent="0.15">
      <c r="A16" s="317" t="s">
        <v>15</v>
      </c>
      <c r="B16" s="318"/>
      <c r="C16" s="318">
        <v>392</v>
      </c>
      <c r="D16" s="318">
        <v>99</v>
      </c>
      <c r="E16" s="318">
        <v>491</v>
      </c>
      <c r="F16" s="336"/>
      <c r="H16" s="466"/>
      <c r="I16" s="319" t="s">
        <v>52</v>
      </c>
      <c r="J16" s="320">
        <v>19</v>
      </c>
      <c r="K16" s="329">
        <v>0.25745257452574527</v>
      </c>
      <c r="L16" s="330">
        <f>SUM($K$6:K16)</f>
        <v>1.5040650406504066</v>
      </c>
      <c r="M16" s="330">
        <f>100-SUM($K$6:K15)</f>
        <v>98.75338753387534</v>
      </c>
      <c r="O16" s="429"/>
      <c r="P16" s="447" t="s">
        <v>85</v>
      </c>
      <c r="Q16" s="448">
        <v>5.8823529411764701</v>
      </c>
      <c r="R16" s="449">
        <v>3</v>
      </c>
      <c r="S16" s="450">
        <v>4.065040650406504E-2</v>
      </c>
      <c r="T16" s="332">
        <f>SUM($S$6:S16)</f>
        <v>10.013550135501356</v>
      </c>
      <c r="U16" s="332">
        <f>100-SUM($S$6:S15)</f>
        <v>90.027100271002709</v>
      </c>
    </row>
    <row r="17" spans="1:21" s="308" customFormat="1" ht="9" x14ac:dyDescent="0.15">
      <c r="A17" s="317" t="s">
        <v>16</v>
      </c>
      <c r="B17" s="318">
        <v>41</v>
      </c>
      <c r="C17" s="318">
        <v>199</v>
      </c>
      <c r="D17" s="318">
        <v>6</v>
      </c>
      <c r="E17" s="318">
        <v>246</v>
      </c>
      <c r="F17" s="336">
        <v>16.666666666666664</v>
      </c>
      <c r="H17" s="429"/>
      <c r="I17" s="447" t="s">
        <v>109</v>
      </c>
      <c r="J17" s="449">
        <v>19</v>
      </c>
      <c r="K17" s="450">
        <v>0.25745257452574527</v>
      </c>
      <c r="L17" s="332">
        <f>SUM($K$6:K17)</f>
        <v>1.7615176151761518</v>
      </c>
      <c r="M17" s="332">
        <f>100-SUM($K$6:K16)</f>
        <v>98.495934959349597</v>
      </c>
      <c r="O17" s="428" t="s">
        <v>136</v>
      </c>
      <c r="P17" s="315" t="s">
        <v>50</v>
      </c>
      <c r="Q17" s="446">
        <v>6.4102564102564097</v>
      </c>
      <c r="R17" s="316">
        <v>5</v>
      </c>
      <c r="S17" s="327">
        <v>6.7750677506775062E-2</v>
      </c>
      <c r="T17" s="328">
        <f>SUM($S$6:S17)</f>
        <v>10.081300813008131</v>
      </c>
      <c r="U17" s="328">
        <f>100-SUM($S$6:S16)</f>
        <v>89.986449864498638</v>
      </c>
    </row>
    <row r="18" spans="1:21" s="308" customFormat="1" ht="9" x14ac:dyDescent="0.15">
      <c r="A18" s="317" t="s">
        <v>17</v>
      </c>
      <c r="B18" s="318"/>
      <c r="C18" s="318">
        <v>966</v>
      </c>
      <c r="D18" s="318">
        <v>51</v>
      </c>
      <c r="E18" s="318">
        <v>1017</v>
      </c>
      <c r="F18" s="336"/>
      <c r="H18" s="427" t="s">
        <v>131</v>
      </c>
      <c r="I18" s="467" t="s">
        <v>100</v>
      </c>
      <c r="J18" s="468">
        <v>20</v>
      </c>
      <c r="K18" s="469">
        <v>0.27100271002710025</v>
      </c>
      <c r="L18" s="470">
        <f>SUM($K$6:K18)</f>
        <v>2.0325203252032522</v>
      </c>
      <c r="M18" s="470">
        <f>100-SUM($K$6:K17)</f>
        <v>98.238482384823854</v>
      </c>
      <c r="O18" s="428"/>
      <c r="P18" s="319" t="s">
        <v>30</v>
      </c>
      <c r="Q18" s="333">
        <v>7.3012329392663249</v>
      </c>
      <c r="R18" s="320">
        <v>1439</v>
      </c>
      <c r="S18" s="329">
        <v>19.498644986449865</v>
      </c>
      <c r="T18" s="330">
        <f>SUM($S$6:S18)</f>
        <v>29.579945799457995</v>
      </c>
      <c r="U18" s="330">
        <f>100-SUM($S$6:S17)</f>
        <v>89.918699186991873</v>
      </c>
    </row>
    <row r="19" spans="1:21" s="308" customFormat="1" ht="9" x14ac:dyDescent="0.15">
      <c r="A19" s="317" t="s">
        <v>18</v>
      </c>
      <c r="B19" s="318"/>
      <c r="C19" s="318">
        <v>61</v>
      </c>
      <c r="D19" s="318">
        <v>1</v>
      </c>
      <c r="E19" s="318">
        <v>62</v>
      </c>
      <c r="F19" s="336"/>
      <c r="H19" s="466"/>
      <c r="I19" s="319" t="s">
        <v>44</v>
      </c>
      <c r="J19" s="320">
        <v>21</v>
      </c>
      <c r="K19" s="329">
        <v>0.28455284552845528</v>
      </c>
      <c r="L19" s="330">
        <f>SUM($K$6:K19)</f>
        <v>2.3170731707317076</v>
      </c>
      <c r="M19" s="330">
        <f>100-SUM($K$6:K18)</f>
        <v>97.967479674796749</v>
      </c>
      <c r="O19" s="428"/>
      <c r="P19" s="319" t="s">
        <v>38</v>
      </c>
      <c r="Q19" s="333">
        <v>7.5979855485001098</v>
      </c>
      <c r="R19" s="320">
        <v>347</v>
      </c>
      <c r="S19" s="329">
        <v>4.7018970189701896</v>
      </c>
      <c r="T19" s="330">
        <f>SUM($S$6:S19)</f>
        <v>34.281842818428188</v>
      </c>
      <c r="U19" s="330">
        <f>100-SUM($S$6:S18)</f>
        <v>70.420054200542012</v>
      </c>
    </row>
    <row r="20" spans="1:21" s="308" customFormat="1" ht="9" x14ac:dyDescent="0.15">
      <c r="A20" s="317" t="s">
        <v>19</v>
      </c>
      <c r="B20" s="318"/>
      <c r="C20" s="318">
        <v>265</v>
      </c>
      <c r="D20" s="318">
        <v>6</v>
      </c>
      <c r="E20" s="318">
        <v>271</v>
      </c>
      <c r="F20" s="336"/>
      <c r="H20" s="466"/>
      <c r="I20" s="319" t="s">
        <v>32</v>
      </c>
      <c r="J20" s="320">
        <v>22</v>
      </c>
      <c r="K20" s="329">
        <v>0.29810298102981031</v>
      </c>
      <c r="L20" s="330">
        <f>SUM($K$6:K20)</f>
        <v>2.615176151761518</v>
      </c>
      <c r="M20" s="330">
        <f>100-SUM($K$6:K19)</f>
        <v>97.682926829268297</v>
      </c>
      <c r="O20" s="428"/>
      <c r="P20" s="319" t="s">
        <v>22</v>
      </c>
      <c r="Q20" s="333">
        <v>7.6607387140902876</v>
      </c>
      <c r="R20" s="320">
        <v>112</v>
      </c>
      <c r="S20" s="329">
        <v>1.5176151761517616</v>
      </c>
      <c r="T20" s="330">
        <f>SUM($S$6:S20)</f>
        <v>35.799457994579953</v>
      </c>
      <c r="U20" s="330">
        <f>100-SUM($S$6:S19)</f>
        <v>65.718157181571812</v>
      </c>
    </row>
    <row r="21" spans="1:21" s="308" customFormat="1" ht="9" x14ac:dyDescent="0.15">
      <c r="A21" s="317" t="s">
        <v>20</v>
      </c>
      <c r="B21" s="318"/>
      <c r="C21" s="318">
        <v>98</v>
      </c>
      <c r="D21" s="318">
        <v>4</v>
      </c>
      <c r="E21" s="318">
        <v>102</v>
      </c>
      <c r="F21" s="336"/>
      <c r="H21" s="466"/>
      <c r="I21" s="319" t="s">
        <v>95</v>
      </c>
      <c r="J21" s="320">
        <v>24</v>
      </c>
      <c r="K21" s="329">
        <v>0.32520325203252032</v>
      </c>
      <c r="L21" s="330">
        <f>SUM($K$6:K21)</f>
        <v>2.9403794037940383</v>
      </c>
      <c r="M21" s="330">
        <f>100-SUM($K$6:K20)</f>
        <v>97.384823848238483</v>
      </c>
      <c r="O21" s="428"/>
      <c r="P21" s="319" t="s">
        <v>114</v>
      </c>
      <c r="Q21" s="333">
        <v>8.0536912751677843</v>
      </c>
      <c r="R21" s="320">
        <v>12</v>
      </c>
      <c r="S21" s="329">
        <v>0.16260162601626016</v>
      </c>
      <c r="T21" s="330">
        <f>SUM($S$6:S21)</f>
        <v>35.962059620596214</v>
      </c>
      <c r="U21" s="330">
        <f>100-SUM($S$6:S20)</f>
        <v>64.200542005420047</v>
      </c>
    </row>
    <row r="22" spans="1:21" s="308" customFormat="1" ht="9" x14ac:dyDescent="0.15">
      <c r="A22" s="317" t="s">
        <v>21</v>
      </c>
      <c r="B22" s="318">
        <v>91</v>
      </c>
      <c r="C22" s="318">
        <v>275</v>
      </c>
      <c r="D22" s="318">
        <v>35</v>
      </c>
      <c r="E22" s="318">
        <v>401</v>
      </c>
      <c r="F22" s="336">
        <v>22.693266832917704</v>
      </c>
      <c r="H22" s="466"/>
      <c r="I22" s="319" t="s">
        <v>119</v>
      </c>
      <c r="J22" s="320">
        <v>24</v>
      </c>
      <c r="K22" s="329">
        <v>0.32520325203252032</v>
      </c>
      <c r="L22" s="330">
        <f>SUM($K$6:K22)</f>
        <v>3.2655826558265586</v>
      </c>
      <c r="M22" s="330">
        <f>100-SUM($K$6:K21)</f>
        <v>97.05962059620596</v>
      </c>
      <c r="O22" s="428"/>
      <c r="P22" s="319" t="s">
        <v>82</v>
      </c>
      <c r="Q22" s="333">
        <v>8.3333333333333321</v>
      </c>
      <c r="R22" s="320">
        <v>7</v>
      </c>
      <c r="S22" s="329">
        <v>9.4850948509485097E-2</v>
      </c>
      <c r="T22" s="330">
        <f>SUM($S$6:S22)</f>
        <v>36.056910569105696</v>
      </c>
      <c r="U22" s="330">
        <f>100-SUM($S$6:S21)</f>
        <v>64.037940379403778</v>
      </c>
    </row>
    <row r="23" spans="1:21" s="308" customFormat="1" ht="9" x14ac:dyDescent="0.15">
      <c r="A23" s="317" t="s">
        <v>22</v>
      </c>
      <c r="B23" s="318">
        <v>112</v>
      </c>
      <c r="C23" s="318">
        <v>1049</v>
      </c>
      <c r="D23" s="318">
        <v>301</v>
      </c>
      <c r="E23" s="318">
        <v>1462</v>
      </c>
      <c r="F23" s="336">
        <v>7.6607387140902876</v>
      </c>
      <c r="H23" s="466"/>
      <c r="I23" s="319" t="s">
        <v>110</v>
      </c>
      <c r="J23" s="320">
        <v>27</v>
      </c>
      <c r="K23" s="329">
        <v>0.36585365853658541</v>
      </c>
      <c r="L23" s="330">
        <f>SUM($K$6:K23)</f>
        <v>3.6314363143631438</v>
      </c>
      <c r="M23" s="330">
        <f>100-SUM($K$6:K22)</f>
        <v>96.734417344173437</v>
      </c>
      <c r="O23" s="428"/>
      <c r="P23" s="319" t="s">
        <v>55</v>
      </c>
      <c r="Q23" s="333">
        <v>9.5238095238095237</v>
      </c>
      <c r="R23" s="320">
        <v>34</v>
      </c>
      <c r="S23" s="329">
        <v>0.46070460704607052</v>
      </c>
      <c r="T23" s="330">
        <f>SUM($S$6:S23)</f>
        <v>36.517615176151764</v>
      </c>
      <c r="U23" s="330">
        <f>100-SUM($S$6:S22)</f>
        <v>63.943089430894304</v>
      </c>
    </row>
    <row r="24" spans="1:21" s="308" customFormat="1" ht="9" x14ac:dyDescent="0.15">
      <c r="A24" s="317" t="s">
        <v>23</v>
      </c>
      <c r="B24" s="318">
        <v>154</v>
      </c>
      <c r="C24" s="318">
        <v>947</v>
      </c>
      <c r="D24" s="318">
        <v>213</v>
      </c>
      <c r="E24" s="318">
        <v>1314</v>
      </c>
      <c r="F24" s="336">
        <v>11.71993911719939</v>
      </c>
      <c r="H24" s="466"/>
      <c r="I24" s="319" t="s">
        <v>59</v>
      </c>
      <c r="J24" s="320">
        <v>28</v>
      </c>
      <c r="K24" s="329">
        <v>0.37940379403794039</v>
      </c>
      <c r="L24" s="330">
        <f>SUM($K$6:K24)</f>
        <v>4.0108401084010845</v>
      </c>
      <c r="M24" s="330">
        <f>100-SUM($K$6:K23)</f>
        <v>96.368563685636857</v>
      </c>
      <c r="O24" s="428"/>
      <c r="P24" s="319" t="s">
        <v>93</v>
      </c>
      <c r="Q24" s="333">
        <v>9.7400284900284912</v>
      </c>
      <c r="R24" s="320">
        <v>547</v>
      </c>
      <c r="S24" s="329">
        <v>7.411924119241192</v>
      </c>
      <c r="T24" s="330">
        <f>SUM($S$6:S24)</f>
        <v>43.929539295392956</v>
      </c>
      <c r="U24" s="330">
        <f>100-SUM($S$6:S23)</f>
        <v>63.482384823848236</v>
      </c>
    </row>
    <row r="25" spans="1:21" s="308" customFormat="1" ht="9" x14ac:dyDescent="0.15">
      <c r="A25" s="317" t="s">
        <v>24</v>
      </c>
      <c r="B25" s="318"/>
      <c r="C25" s="318">
        <v>115</v>
      </c>
      <c r="D25" s="318">
        <v>4</v>
      </c>
      <c r="E25" s="318">
        <v>119</v>
      </c>
      <c r="F25" s="336"/>
      <c r="H25" s="466"/>
      <c r="I25" s="319" t="s">
        <v>96</v>
      </c>
      <c r="J25" s="320">
        <v>30</v>
      </c>
      <c r="K25" s="329">
        <v>0.40650406504065045</v>
      </c>
      <c r="L25" s="330">
        <f>SUM($K$6:K25)</f>
        <v>4.4173441734417347</v>
      </c>
      <c r="M25" s="330">
        <f>100-SUM($K$6:K24)</f>
        <v>95.989159891598916</v>
      </c>
      <c r="O25" s="428"/>
      <c r="P25" s="319" t="s">
        <v>31</v>
      </c>
      <c r="Q25" s="333">
        <v>9.8314606741573041</v>
      </c>
      <c r="R25" s="320">
        <v>70</v>
      </c>
      <c r="S25" s="329">
        <v>0.94850948509485089</v>
      </c>
      <c r="T25" s="330">
        <f>SUM($S$6:S25)</f>
        <v>44.878048780487809</v>
      </c>
      <c r="U25" s="330">
        <f>100-SUM($S$6:S24)</f>
        <v>56.070460704607044</v>
      </c>
    </row>
    <row r="26" spans="1:21" s="308" customFormat="1" ht="9" x14ac:dyDescent="0.15">
      <c r="A26" s="317" t="s">
        <v>25</v>
      </c>
      <c r="B26" s="318"/>
      <c r="C26" s="318">
        <v>540</v>
      </c>
      <c r="D26" s="318">
        <v>45</v>
      </c>
      <c r="E26" s="318">
        <v>585</v>
      </c>
      <c r="F26" s="336"/>
      <c r="H26" s="466"/>
      <c r="I26" s="319" t="s">
        <v>55</v>
      </c>
      <c r="J26" s="320">
        <v>34</v>
      </c>
      <c r="K26" s="329">
        <v>0.46070460704607052</v>
      </c>
      <c r="L26" s="330">
        <f>SUM($K$6:K26)</f>
        <v>4.8780487804878057</v>
      </c>
      <c r="M26" s="330">
        <f>100-SUM($K$6:K25)</f>
        <v>95.582655826558266</v>
      </c>
      <c r="O26" s="428"/>
      <c r="P26" s="319" t="s">
        <v>70</v>
      </c>
      <c r="Q26" s="333">
        <v>9.8360655737704921</v>
      </c>
      <c r="R26" s="320">
        <v>12</v>
      </c>
      <c r="S26" s="329">
        <v>0.16260162601626016</v>
      </c>
      <c r="T26" s="330">
        <f>SUM($S$6:S26)</f>
        <v>45.040650406504071</v>
      </c>
      <c r="U26" s="330">
        <f>100-SUM($S$6:S25)</f>
        <v>55.121951219512191</v>
      </c>
    </row>
    <row r="27" spans="1:21" s="308" customFormat="1" ht="9" x14ac:dyDescent="0.15">
      <c r="A27" s="317" t="s">
        <v>26</v>
      </c>
      <c r="B27" s="318">
        <v>299</v>
      </c>
      <c r="C27" s="318">
        <v>2091</v>
      </c>
      <c r="D27" s="318">
        <v>374</v>
      </c>
      <c r="E27" s="318">
        <v>2764</v>
      </c>
      <c r="F27" s="336">
        <v>10.817655571635312</v>
      </c>
      <c r="H27" s="466"/>
      <c r="I27" s="319" t="s">
        <v>16</v>
      </c>
      <c r="J27" s="320">
        <v>41</v>
      </c>
      <c r="K27" s="329">
        <v>0.55555555555555558</v>
      </c>
      <c r="L27" s="330">
        <f>SUM($K$6:K27)</f>
        <v>5.433604336043361</v>
      </c>
      <c r="M27" s="330">
        <f>100-SUM($K$6:K26)</f>
        <v>95.121951219512198</v>
      </c>
      <c r="O27" s="428"/>
      <c r="P27" s="319" t="s">
        <v>116</v>
      </c>
      <c r="Q27" s="333">
        <v>10.197519522278364</v>
      </c>
      <c r="R27" s="320">
        <v>222</v>
      </c>
      <c r="S27" s="329">
        <v>3.0081300813008132</v>
      </c>
      <c r="T27" s="330">
        <f>SUM($S$6:S27)</f>
        <v>48.048780487804883</v>
      </c>
      <c r="U27" s="330">
        <f>100-SUM($S$6:S26)</f>
        <v>54.959349593495929</v>
      </c>
    </row>
    <row r="28" spans="1:21" s="308" customFormat="1" ht="9" x14ac:dyDescent="0.15">
      <c r="A28" s="317" t="s">
        <v>27</v>
      </c>
      <c r="B28" s="318"/>
      <c r="C28" s="318">
        <v>402</v>
      </c>
      <c r="D28" s="318">
        <v>9</v>
      </c>
      <c r="E28" s="318">
        <v>411</v>
      </c>
      <c r="F28" s="336"/>
      <c r="H28" s="466"/>
      <c r="I28" s="319" t="s">
        <v>78</v>
      </c>
      <c r="J28" s="320">
        <v>59</v>
      </c>
      <c r="K28" s="329">
        <v>0.79945799457994582</v>
      </c>
      <c r="L28" s="330">
        <f>SUM($K$6:K28)</f>
        <v>6.2330623306233068</v>
      </c>
      <c r="M28" s="330">
        <f>100-SUM($K$6:K27)</f>
        <v>94.566395663956641</v>
      </c>
      <c r="O28" s="428"/>
      <c r="P28" s="319" t="s">
        <v>95</v>
      </c>
      <c r="Q28" s="333">
        <v>10.212765957446807</v>
      </c>
      <c r="R28" s="320">
        <v>24</v>
      </c>
      <c r="S28" s="329">
        <v>0.32520325203252032</v>
      </c>
      <c r="T28" s="330">
        <f>SUM($S$6:S28)</f>
        <v>48.373983739837406</v>
      </c>
      <c r="U28" s="330">
        <f>100-SUM($S$6:S27)</f>
        <v>51.951219512195117</v>
      </c>
    </row>
    <row r="29" spans="1:21" s="308" customFormat="1" ht="9" x14ac:dyDescent="0.15">
      <c r="A29" s="317" t="s">
        <v>28</v>
      </c>
      <c r="B29" s="318"/>
      <c r="C29" s="318">
        <v>450</v>
      </c>
      <c r="D29" s="318">
        <v>25</v>
      </c>
      <c r="E29" s="318">
        <v>475</v>
      </c>
      <c r="F29" s="336"/>
      <c r="H29" s="466"/>
      <c r="I29" s="319" t="s">
        <v>31</v>
      </c>
      <c r="J29" s="320">
        <v>70</v>
      </c>
      <c r="K29" s="329">
        <v>0.94850948509485089</v>
      </c>
      <c r="L29" s="330">
        <f>SUM($K$6:K29)</f>
        <v>7.1815718157181578</v>
      </c>
      <c r="M29" s="330">
        <f>100-SUM($K$6:K28)</f>
        <v>93.766937669376688</v>
      </c>
      <c r="O29" s="428"/>
      <c r="P29" s="319" t="s">
        <v>104</v>
      </c>
      <c r="Q29" s="333">
        <v>10.791366906474821</v>
      </c>
      <c r="R29" s="320">
        <v>15</v>
      </c>
      <c r="S29" s="329">
        <v>0.20325203252032523</v>
      </c>
      <c r="T29" s="330">
        <f>SUM($S$6:S29)</f>
        <v>48.577235772357731</v>
      </c>
      <c r="U29" s="330">
        <f>100-SUM($S$6:S28)</f>
        <v>51.626016260162594</v>
      </c>
    </row>
    <row r="30" spans="1:21" s="308" customFormat="1" ht="9" x14ac:dyDescent="0.15">
      <c r="A30" s="317" t="s">
        <v>29</v>
      </c>
      <c r="B30" s="318"/>
      <c r="C30" s="318">
        <v>112</v>
      </c>
      <c r="D30" s="318">
        <v>2</v>
      </c>
      <c r="E30" s="318">
        <v>114</v>
      </c>
      <c r="F30" s="336"/>
      <c r="H30" s="466"/>
      <c r="I30" s="319" t="s">
        <v>71</v>
      </c>
      <c r="J30" s="320">
        <v>75</v>
      </c>
      <c r="K30" s="329">
        <v>1.0162601626016259</v>
      </c>
      <c r="L30" s="330">
        <f>SUM($K$6:K30)</f>
        <v>8.1978319783197833</v>
      </c>
      <c r="M30" s="330">
        <f>100-SUM($K$6:K29)</f>
        <v>92.818428184281842</v>
      </c>
      <c r="O30" s="428"/>
      <c r="P30" s="319" t="s">
        <v>26</v>
      </c>
      <c r="Q30" s="333">
        <v>10.817655571635312</v>
      </c>
      <c r="R30" s="320">
        <v>299</v>
      </c>
      <c r="S30" s="329">
        <v>4.051490514905149</v>
      </c>
      <c r="T30" s="330">
        <f>SUM($S$6:S30)</f>
        <v>52.628726287262879</v>
      </c>
      <c r="U30" s="330">
        <f>100-SUM($S$6:S29)</f>
        <v>51.422764227642269</v>
      </c>
    </row>
    <row r="31" spans="1:21" s="308" customFormat="1" ht="9" x14ac:dyDescent="0.15">
      <c r="A31" s="317" t="s">
        <v>30</v>
      </c>
      <c r="B31" s="318">
        <v>1439</v>
      </c>
      <c r="C31" s="318">
        <v>11664</v>
      </c>
      <c r="D31" s="318">
        <v>6606</v>
      </c>
      <c r="E31" s="318">
        <v>19709</v>
      </c>
      <c r="F31" s="336">
        <v>7.3012329392663249</v>
      </c>
      <c r="H31" s="466"/>
      <c r="I31" s="319" t="s">
        <v>125</v>
      </c>
      <c r="J31" s="320">
        <v>79</v>
      </c>
      <c r="K31" s="329">
        <v>1.0704607046070462</v>
      </c>
      <c r="L31" s="330">
        <f>SUM($K$6:K31)</f>
        <v>9.2682926829268304</v>
      </c>
      <c r="M31" s="330">
        <f>100-SUM($K$6:K30)</f>
        <v>91.802168021680217</v>
      </c>
      <c r="O31" s="428"/>
      <c r="P31" s="319" t="s">
        <v>45</v>
      </c>
      <c r="Q31" s="333">
        <v>11.627906976744185</v>
      </c>
      <c r="R31" s="320">
        <v>90</v>
      </c>
      <c r="S31" s="329">
        <v>1.2195121951219512</v>
      </c>
      <c r="T31" s="330">
        <f>SUM($S$6:S31)</f>
        <v>53.848238482384829</v>
      </c>
      <c r="U31" s="330">
        <f>100-SUM($S$6:S30)</f>
        <v>47.371273712737121</v>
      </c>
    </row>
    <row r="32" spans="1:21" s="308" customFormat="1" ht="9" x14ac:dyDescent="0.15">
      <c r="A32" s="317" t="s">
        <v>31</v>
      </c>
      <c r="B32" s="318">
        <v>70</v>
      </c>
      <c r="C32" s="318">
        <v>532</v>
      </c>
      <c r="D32" s="318">
        <v>110</v>
      </c>
      <c r="E32" s="318">
        <v>712</v>
      </c>
      <c r="F32" s="336">
        <v>9.8314606741573041</v>
      </c>
      <c r="H32" s="466"/>
      <c r="I32" s="319" t="s">
        <v>45</v>
      </c>
      <c r="J32" s="320">
        <v>90</v>
      </c>
      <c r="K32" s="329">
        <v>1.2195121951219512</v>
      </c>
      <c r="L32" s="330">
        <f>SUM($K$6:K32)</f>
        <v>10.487804878048781</v>
      </c>
      <c r="M32" s="330">
        <f>100-SUM($K$6:K31)</f>
        <v>90.731707317073173</v>
      </c>
      <c r="O32" s="428"/>
      <c r="P32" s="319" t="s">
        <v>23</v>
      </c>
      <c r="Q32" s="333">
        <v>11.71993911719939</v>
      </c>
      <c r="R32" s="320">
        <v>154</v>
      </c>
      <c r="S32" s="329">
        <v>2.0867208672086721</v>
      </c>
      <c r="T32" s="330">
        <f>SUM($S$6:S32)</f>
        <v>55.934959349593498</v>
      </c>
      <c r="U32" s="330">
        <f>100-SUM($S$6:S31)</f>
        <v>46.151761517615171</v>
      </c>
    </row>
    <row r="33" spans="1:21" s="308" customFormat="1" ht="9" x14ac:dyDescent="0.15">
      <c r="A33" s="317" t="s">
        <v>32</v>
      </c>
      <c r="B33" s="318">
        <v>22</v>
      </c>
      <c r="C33" s="318">
        <v>48</v>
      </c>
      <c r="D33" s="318">
        <v>10</v>
      </c>
      <c r="E33" s="318">
        <v>80</v>
      </c>
      <c r="F33" s="336">
        <v>27.500000000000004</v>
      </c>
      <c r="H33" s="429"/>
      <c r="I33" s="447" t="s">
        <v>21</v>
      </c>
      <c r="J33" s="449">
        <v>91</v>
      </c>
      <c r="K33" s="450">
        <v>1.2330623306233062</v>
      </c>
      <c r="L33" s="332">
        <f>SUM($K$6:K33)</f>
        <v>11.720867208672088</v>
      </c>
      <c r="M33" s="332">
        <f>100-SUM($K$6:K32)</f>
        <v>89.512195121951223</v>
      </c>
      <c r="O33" s="428"/>
      <c r="P33" s="319" t="s">
        <v>100</v>
      </c>
      <c r="Q33" s="333">
        <v>11.76470588235294</v>
      </c>
      <c r="R33" s="320">
        <v>20</v>
      </c>
      <c r="S33" s="329">
        <v>0.27100271002710025</v>
      </c>
      <c r="T33" s="330">
        <f>SUM($S$6:S33)</f>
        <v>56.205962059620596</v>
      </c>
      <c r="U33" s="330">
        <f>100-SUM($S$6:S32)</f>
        <v>44.065040650406502</v>
      </c>
    </row>
    <row r="34" spans="1:21" s="308" customFormat="1" ht="9" x14ac:dyDescent="0.15">
      <c r="A34" s="317" t="s">
        <v>33</v>
      </c>
      <c r="B34" s="318"/>
      <c r="C34" s="318">
        <v>205</v>
      </c>
      <c r="D34" s="318">
        <v>13</v>
      </c>
      <c r="E34" s="318">
        <v>218</v>
      </c>
      <c r="F34" s="336"/>
      <c r="H34" s="466" t="s">
        <v>132</v>
      </c>
      <c r="I34" s="315" t="s">
        <v>34</v>
      </c>
      <c r="J34" s="316">
        <v>103</v>
      </c>
      <c r="K34" s="327">
        <v>1.3956639566395665</v>
      </c>
      <c r="L34" s="328">
        <f>SUM($K$6:K34)</f>
        <v>13.116531165311654</v>
      </c>
      <c r="M34" s="328">
        <f>100-SUM($K$6:K33)</f>
        <v>88.27913279132791</v>
      </c>
      <c r="O34" s="428"/>
      <c r="P34" s="451" t="s">
        <v>74</v>
      </c>
      <c r="Q34" s="452">
        <v>11.927539181762672</v>
      </c>
      <c r="R34" s="453">
        <v>586</v>
      </c>
      <c r="S34" s="454">
        <v>7.9403794037940374</v>
      </c>
      <c r="T34" s="455">
        <f>SUM($S$6:S34)</f>
        <v>64.146341463414629</v>
      </c>
      <c r="U34" s="455">
        <f>100-SUM($S$6:S33)</f>
        <v>43.794037940379404</v>
      </c>
    </row>
    <row r="35" spans="1:21" s="308" customFormat="1" ht="9" x14ac:dyDescent="0.15">
      <c r="A35" s="317" t="s">
        <v>34</v>
      </c>
      <c r="B35" s="318">
        <v>103</v>
      </c>
      <c r="C35" s="318">
        <v>2339</v>
      </c>
      <c r="D35" s="318">
        <v>469</v>
      </c>
      <c r="E35" s="318">
        <v>2911</v>
      </c>
      <c r="F35" s="336">
        <v>3.5383029886636894</v>
      </c>
      <c r="H35" s="466"/>
      <c r="I35" s="319" t="s">
        <v>22</v>
      </c>
      <c r="J35" s="320">
        <v>112</v>
      </c>
      <c r="K35" s="329">
        <v>1.5176151761517616</v>
      </c>
      <c r="L35" s="330">
        <f>SUM($K$6:K35)</f>
        <v>14.634146341463415</v>
      </c>
      <c r="M35" s="330">
        <f>100-SUM($K$6:K34)</f>
        <v>86.883468834688344</v>
      </c>
      <c r="O35" s="427" t="s">
        <v>137</v>
      </c>
      <c r="P35" s="456" t="s">
        <v>8</v>
      </c>
      <c r="Q35" s="457">
        <v>12.240663900414937</v>
      </c>
      <c r="R35" s="458">
        <v>118</v>
      </c>
      <c r="S35" s="460">
        <v>1.5989159891598916</v>
      </c>
      <c r="T35" s="334">
        <f>SUM($S$6:S35)</f>
        <v>65.745257452574521</v>
      </c>
      <c r="U35" s="334">
        <f>100-SUM($S$6:S34)</f>
        <v>35.853658536585371</v>
      </c>
    </row>
    <row r="36" spans="1:21" s="308" customFormat="1" ht="9" x14ac:dyDescent="0.15">
      <c r="A36" s="317" t="s">
        <v>35</v>
      </c>
      <c r="B36" s="318">
        <v>16</v>
      </c>
      <c r="C36" s="318">
        <v>495</v>
      </c>
      <c r="D36" s="318">
        <v>42</v>
      </c>
      <c r="E36" s="318">
        <v>553</v>
      </c>
      <c r="F36" s="336">
        <v>2.8933092224231465</v>
      </c>
      <c r="H36" s="466"/>
      <c r="I36" s="319" t="s">
        <v>8</v>
      </c>
      <c r="J36" s="320">
        <v>118</v>
      </c>
      <c r="K36" s="329">
        <v>1.5989159891598916</v>
      </c>
      <c r="L36" s="330">
        <f>SUM($K$6:K36)</f>
        <v>16.233062330623305</v>
      </c>
      <c r="M36" s="330">
        <f>100-SUM($K$6:K35)</f>
        <v>85.365853658536579</v>
      </c>
      <c r="O36" s="428"/>
      <c r="P36" s="319" t="s">
        <v>102</v>
      </c>
      <c r="Q36" s="333">
        <v>12.241992882562277</v>
      </c>
      <c r="R36" s="320">
        <v>172</v>
      </c>
      <c r="S36" s="329">
        <v>2.3306233062330621</v>
      </c>
      <c r="T36" s="330">
        <f>SUM($S$6:S36)</f>
        <v>68.075880758807585</v>
      </c>
      <c r="U36" s="330">
        <f>100-SUM($S$6:S35)</f>
        <v>34.254742547425479</v>
      </c>
    </row>
    <row r="37" spans="1:21" s="308" customFormat="1" ht="9" x14ac:dyDescent="0.15">
      <c r="A37" s="317" t="s">
        <v>36</v>
      </c>
      <c r="B37" s="318"/>
      <c r="C37" s="318">
        <v>223</v>
      </c>
      <c r="D37" s="318">
        <v>33</v>
      </c>
      <c r="E37" s="318">
        <v>256</v>
      </c>
      <c r="F37" s="336"/>
      <c r="H37" s="466"/>
      <c r="I37" s="319" t="s">
        <v>101</v>
      </c>
      <c r="J37" s="320">
        <v>118</v>
      </c>
      <c r="K37" s="329">
        <v>1.5989159891598916</v>
      </c>
      <c r="L37" s="330">
        <f>SUM($K$6:K37)</f>
        <v>17.831978319783197</v>
      </c>
      <c r="M37" s="330">
        <f>100-SUM($K$6:K36)</f>
        <v>83.766937669376688</v>
      </c>
      <c r="O37" s="428"/>
      <c r="P37" s="319" t="s">
        <v>88</v>
      </c>
      <c r="Q37" s="333">
        <v>12.272727272727273</v>
      </c>
      <c r="R37" s="320">
        <v>162</v>
      </c>
      <c r="S37" s="329">
        <v>2.1951219512195119</v>
      </c>
      <c r="T37" s="330">
        <f>SUM($S$6:S37)</f>
        <v>70.271002710027091</v>
      </c>
      <c r="U37" s="330">
        <f>100-SUM($S$6:S36)</f>
        <v>31.924119241192415</v>
      </c>
    </row>
    <row r="38" spans="1:21" s="308" customFormat="1" ht="9" x14ac:dyDescent="0.15">
      <c r="A38" s="317" t="s">
        <v>37</v>
      </c>
      <c r="B38" s="318"/>
      <c r="C38" s="318">
        <v>79</v>
      </c>
      <c r="D38" s="318">
        <v>8</v>
      </c>
      <c r="E38" s="318">
        <v>87</v>
      </c>
      <c r="F38" s="336"/>
      <c r="H38" s="466"/>
      <c r="I38" s="319" t="s">
        <v>77</v>
      </c>
      <c r="J38" s="320">
        <v>145</v>
      </c>
      <c r="K38" s="329">
        <v>1.9647696476964769</v>
      </c>
      <c r="L38" s="330">
        <f>SUM($K$6:K38)</f>
        <v>19.796747967479675</v>
      </c>
      <c r="M38" s="330">
        <f>100-SUM($K$6:K37)</f>
        <v>82.16802168021681</v>
      </c>
      <c r="O38" s="428"/>
      <c r="P38" s="319" t="s">
        <v>110</v>
      </c>
      <c r="Q38" s="333">
        <v>12.676056338028168</v>
      </c>
      <c r="R38" s="320">
        <v>27</v>
      </c>
      <c r="S38" s="329">
        <v>0.36585365853658541</v>
      </c>
      <c r="T38" s="330">
        <f>SUM($S$6:S38)</f>
        <v>70.63685636856367</v>
      </c>
      <c r="U38" s="330">
        <f>100-SUM($S$6:S37)</f>
        <v>29.728997289972909</v>
      </c>
    </row>
    <row r="39" spans="1:21" s="308" customFormat="1" ht="9" x14ac:dyDescent="0.15">
      <c r="A39" s="317" t="s">
        <v>38</v>
      </c>
      <c r="B39" s="318">
        <v>347</v>
      </c>
      <c r="C39" s="318">
        <v>3042</v>
      </c>
      <c r="D39" s="318">
        <v>1178</v>
      </c>
      <c r="E39" s="318">
        <v>4567</v>
      </c>
      <c r="F39" s="336">
        <v>7.5979855485001098</v>
      </c>
      <c r="H39" s="466"/>
      <c r="I39" s="319" t="s">
        <v>23</v>
      </c>
      <c r="J39" s="320">
        <v>154</v>
      </c>
      <c r="K39" s="329">
        <v>2.0867208672086721</v>
      </c>
      <c r="L39" s="330">
        <f>SUM($K$6:K39)</f>
        <v>21.883468834688347</v>
      </c>
      <c r="M39" s="330">
        <f>100-SUM($K$6:K38)</f>
        <v>80.203252032520325</v>
      </c>
      <c r="O39" s="428"/>
      <c r="P39" s="319" t="s">
        <v>61</v>
      </c>
      <c r="Q39" s="333">
        <v>12.786059206382532</v>
      </c>
      <c r="R39" s="320">
        <v>609</v>
      </c>
      <c r="S39" s="329">
        <v>8.2520325203252032</v>
      </c>
      <c r="T39" s="330">
        <f>SUM($S$6:S39)</f>
        <v>78.888888888888872</v>
      </c>
      <c r="U39" s="330">
        <f>100-SUM($S$6:S38)</f>
        <v>29.36314363143633</v>
      </c>
    </row>
    <row r="40" spans="1:21" s="308" customFormat="1" ht="9" x14ac:dyDescent="0.15">
      <c r="A40" s="317" t="s">
        <v>39</v>
      </c>
      <c r="B40" s="318"/>
      <c r="C40" s="318">
        <v>442</v>
      </c>
      <c r="D40" s="318">
        <v>56</v>
      </c>
      <c r="E40" s="318">
        <v>498</v>
      </c>
      <c r="F40" s="336"/>
      <c r="H40" s="466"/>
      <c r="I40" s="319" t="s">
        <v>48</v>
      </c>
      <c r="J40" s="320">
        <v>160</v>
      </c>
      <c r="K40" s="329">
        <v>2.168021680216802</v>
      </c>
      <c r="L40" s="330">
        <f>SUM($K$6:K40)</f>
        <v>24.051490514905151</v>
      </c>
      <c r="M40" s="330">
        <f>100-SUM($K$6:K39)</f>
        <v>78.116531165311656</v>
      </c>
      <c r="O40" s="428"/>
      <c r="P40" s="319" t="s">
        <v>126</v>
      </c>
      <c r="Q40" s="333">
        <v>13.397371081900911</v>
      </c>
      <c r="R40" s="320">
        <v>265</v>
      </c>
      <c r="S40" s="329">
        <v>3.5907859078590789</v>
      </c>
      <c r="T40" s="330">
        <f>SUM($S$6:S40)</f>
        <v>82.479674796747958</v>
      </c>
      <c r="U40" s="330">
        <f>100-SUM($S$6:S39)</f>
        <v>21.111111111111128</v>
      </c>
    </row>
    <row r="41" spans="1:21" s="308" customFormat="1" ht="9" x14ac:dyDescent="0.15">
      <c r="A41" s="317" t="s">
        <v>40</v>
      </c>
      <c r="B41" s="318"/>
      <c r="C41" s="318">
        <v>314</v>
      </c>
      <c r="D41" s="318">
        <v>53</v>
      </c>
      <c r="E41" s="318">
        <v>367</v>
      </c>
      <c r="F41" s="336"/>
      <c r="H41" s="466"/>
      <c r="I41" s="319" t="s">
        <v>88</v>
      </c>
      <c r="J41" s="320">
        <v>162</v>
      </c>
      <c r="K41" s="329">
        <v>2.1951219512195119</v>
      </c>
      <c r="L41" s="330">
        <f>SUM($K$6:K41)</f>
        <v>26.246612466124663</v>
      </c>
      <c r="M41" s="330">
        <f>100-SUM($K$6:K40)</f>
        <v>75.948509485094846</v>
      </c>
      <c r="O41" s="428"/>
      <c r="P41" s="319" t="s">
        <v>71</v>
      </c>
      <c r="Q41" s="333">
        <v>14.591439688715955</v>
      </c>
      <c r="R41" s="320">
        <v>75</v>
      </c>
      <c r="S41" s="329">
        <v>1.0162601626016259</v>
      </c>
      <c r="T41" s="330">
        <f>SUM($S$6:S41)</f>
        <v>83.495934959349583</v>
      </c>
      <c r="U41" s="330">
        <f>100-SUM($S$6:S40)</f>
        <v>17.520325203252042</v>
      </c>
    </row>
    <row r="42" spans="1:21" s="308" customFormat="1" ht="9" x14ac:dyDescent="0.15">
      <c r="A42" s="317" t="s">
        <v>41</v>
      </c>
      <c r="B42" s="318"/>
      <c r="C42" s="318">
        <v>311</v>
      </c>
      <c r="D42" s="318">
        <v>56</v>
      </c>
      <c r="E42" s="318">
        <v>367</v>
      </c>
      <c r="F42" s="336"/>
      <c r="H42" s="466"/>
      <c r="I42" s="319" t="s">
        <v>102</v>
      </c>
      <c r="J42" s="320">
        <v>172</v>
      </c>
      <c r="K42" s="329">
        <v>2.3306233062330621</v>
      </c>
      <c r="L42" s="330">
        <f>SUM($K$6:K42)</f>
        <v>28.577235772357724</v>
      </c>
      <c r="M42" s="330">
        <f>100-SUM($K$6:K41)</f>
        <v>73.75338753387534</v>
      </c>
      <c r="O42" s="429"/>
      <c r="P42" s="447" t="s">
        <v>12</v>
      </c>
      <c r="Q42" s="448">
        <v>14.88710294680444</v>
      </c>
      <c r="R42" s="449">
        <v>778</v>
      </c>
      <c r="S42" s="450">
        <v>10.542005420054199</v>
      </c>
      <c r="T42" s="332">
        <f>SUM($S$6:S42)</f>
        <v>94.037940379403778</v>
      </c>
      <c r="U42" s="332">
        <f>100-SUM($S$6:S41)</f>
        <v>16.504065040650417</v>
      </c>
    </row>
    <row r="43" spans="1:21" s="308" customFormat="1" ht="9" x14ac:dyDescent="0.15">
      <c r="A43" s="317" t="s">
        <v>42</v>
      </c>
      <c r="B43" s="318"/>
      <c r="C43" s="318">
        <v>125</v>
      </c>
      <c r="D43" s="318">
        <v>22</v>
      </c>
      <c r="E43" s="318">
        <v>147</v>
      </c>
      <c r="F43" s="336"/>
      <c r="H43" s="429"/>
      <c r="I43" s="321" t="s">
        <v>73</v>
      </c>
      <c r="J43" s="322">
        <v>179</v>
      </c>
      <c r="K43" s="331">
        <v>2.4254742547425474</v>
      </c>
      <c r="L43" s="332">
        <f>SUM($K$6:K43)</f>
        <v>31.002710027100271</v>
      </c>
      <c r="M43" s="332">
        <f>100-SUM($K$6:K42)</f>
        <v>71.422764227642276</v>
      </c>
      <c r="O43" s="427" t="s">
        <v>510</v>
      </c>
      <c r="P43" s="456" t="s">
        <v>59</v>
      </c>
      <c r="Q43" s="457">
        <v>15.555555555555555</v>
      </c>
      <c r="R43" s="458">
        <v>28</v>
      </c>
      <c r="S43" s="460">
        <v>0.37940379403794039</v>
      </c>
      <c r="T43" s="334">
        <f>SUM($S$6:S43)</f>
        <v>94.41734417344172</v>
      </c>
      <c r="U43" s="334">
        <f>100-SUM($S$6:S42)</f>
        <v>5.9620596205962215</v>
      </c>
    </row>
    <row r="44" spans="1:21" s="308" customFormat="1" ht="9" x14ac:dyDescent="0.15">
      <c r="A44" s="317" t="s">
        <v>43</v>
      </c>
      <c r="B44" s="318"/>
      <c r="C44" s="318">
        <v>96</v>
      </c>
      <c r="D44" s="318">
        <v>74</v>
      </c>
      <c r="E44" s="318">
        <v>170</v>
      </c>
      <c r="F44" s="336"/>
      <c r="H44" s="427" t="s">
        <v>508</v>
      </c>
      <c r="I44" s="319" t="s">
        <v>116</v>
      </c>
      <c r="J44" s="320">
        <v>222</v>
      </c>
      <c r="K44" s="329">
        <v>3.0081300813008132</v>
      </c>
      <c r="L44" s="330">
        <f>SUM($K$6:K44)</f>
        <v>34.010840108401084</v>
      </c>
      <c r="M44" s="330">
        <f>100-SUM($K$6:K43)</f>
        <v>68.997289972899722</v>
      </c>
      <c r="O44" s="428"/>
      <c r="P44" s="319" t="s">
        <v>16</v>
      </c>
      <c r="Q44" s="333">
        <v>16.666666666666664</v>
      </c>
      <c r="R44" s="320">
        <v>41</v>
      </c>
      <c r="S44" s="329">
        <v>0.55555555555555558</v>
      </c>
      <c r="T44" s="330">
        <f>SUM($S$6:S44)</f>
        <v>94.972899728997277</v>
      </c>
      <c r="U44" s="330">
        <f>100-SUM($S$6:S43)</f>
        <v>5.5826558265582804</v>
      </c>
    </row>
    <row r="45" spans="1:21" s="308" customFormat="1" ht="9" x14ac:dyDescent="0.15">
      <c r="A45" s="317" t="s">
        <v>44</v>
      </c>
      <c r="B45" s="318">
        <v>21</v>
      </c>
      <c r="C45" s="318">
        <v>54</v>
      </c>
      <c r="D45" s="318">
        <v>15</v>
      </c>
      <c r="E45" s="318">
        <v>90</v>
      </c>
      <c r="F45" s="336">
        <v>23.333333333333332</v>
      </c>
      <c r="H45" s="428"/>
      <c r="I45" s="319" t="s">
        <v>126</v>
      </c>
      <c r="J45" s="320">
        <v>265</v>
      </c>
      <c r="K45" s="329">
        <v>3.5907859078590789</v>
      </c>
      <c r="L45" s="330">
        <f>SUM($K$6:K45)</f>
        <v>37.601626016260163</v>
      </c>
      <c r="M45" s="330">
        <f>100-SUM($K$6:K44)</f>
        <v>65.989159891598916</v>
      </c>
      <c r="O45" s="428"/>
      <c r="P45" s="461" t="s">
        <v>52</v>
      </c>
      <c r="Q45" s="462">
        <v>16.814159292035399</v>
      </c>
      <c r="R45" s="463">
        <v>19</v>
      </c>
      <c r="S45" s="464">
        <v>0.25745257452574527</v>
      </c>
      <c r="T45" s="465">
        <f>SUM($S$6:S45)</f>
        <v>95.23035230352302</v>
      </c>
      <c r="U45" s="465">
        <f>100-SUM($S$6:S44)</f>
        <v>5.0271002710027233</v>
      </c>
    </row>
    <row r="46" spans="1:21" s="308" customFormat="1" ht="9" x14ac:dyDescent="0.15">
      <c r="A46" s="317" t="s">
        <v>45</v>
      </c>
      <c r="B46" s="318">
        <v>90</v>
      </c>
      <c r="C46" s="318">
        <v>583</v>
      </c>
      <c r="D46" s="318">
        <v>101</v>
      </c>
      <c r="E46" s="318">
        <v>774</v>
      </c>
      <c r="F46" s="336">
        <v>11.627906976744185</v>
      </c>
      <c r="H46" s="428"/>
      <c r="I46" s="319" t="s">
        <v>26</v>
      </c>
      <c r="J46" s="320">
        <v>299</v>
      </c>
      <c r="K46" s="329">
        <v>4.051490514905149</v>
      </c>
      <c r="L46" s="330">
        <f>SUM($K$6:K46)</f>
        <v>41.65311653116531</v>
      </c>
      <c r="M46" s="330">
        <f>100-SUM($K$6:K45)</f>
        <v>62.398373983739837</v>
      </c>
      <c r="O46" s="428"/>
      <c r="P46" s="319" t="s">
        <v>83</v>
      </c>
      <c r="Q46" s="333">
        <v>18.333333333333332</v>
      </c>
      <c r="R46" s="320">
        <v>11</v>
      </c>
      <c r="S46" s="329">
        <v>0.14905149051490515</v>
      </c>
      <c r="T46" s="330">
        <f>SUM($S$6:S46)</f>
        <v>95.379403794037927</v>
      </c>
      <c r="U46" s="330">
        <f>100-SUM($S$6:S45)</f>
        <v>4.7696476964769801</v>
      </c>
    </row>
    <row r="47" spans="1:21" s="308" customFormat="1" ht="9" x14ac:dyDescent="0.15">
      <c r="A47" s="317" t="s">
        <v>46</v>
      </c>
      <c r="B47" s="318"/>
      <c r="C47" s="318">
        <v>539</v>
      </c>
      <c r="D47" s="318">
        <v>191</v>
      </c>
      <c r="E47" s="318">
        <v>730</v>
      </c>
      <c r="F47" s="336"/>
      <c r="H47" s="428"/>
      <c r="I47" s="321" t="s">
        <v>38</v>
      </c>
      <c r="J47" s="322">
        <v>347</v>
      </c>
      <c r="K47" s="331">
        <v>4.7018970189701896</v>
      </c>
      <c r="L47" s="332">
        <f>SUM($K$6:K47)</f>
        <v>46.355013550135496</v>
      </c>
      <c r="M47" s="332">
        <f>100-SUM($K$6:K46)</f>
        <v>58.34688346883469</v>
      </c>
      <c r="O47" s="429"/>
      <c r="P47" s="447" t="s">
        <v>101</v>
      </c>
      <c r="Q47" s="448">
        <v>20.848056537102476</v>
      </c>
      <c r="R47" s="449">
        <v>118</v>
      </c>
      <c r="S47" s="450">
        <v>1.5989159891598916</v>
      </c>
      <c r="T47" s="332">
        <f>SUM($S$6:S47)</f>
        <v>96.978319783197819</v>
      </c>
      <c r="U47" s="332">
        <f>100-SUM($S$6:S46)</f>
        <v>4.6205962059620731</v>
      </c>
    </row>
    <row r="48" spans="1:21" s="308" customFormat="1" ht="9" x14ac:dyDescent="0.15">
      <c r="A48" s="317" t="s">
        <v>47</v>
      </c>
      <c r="B48" s="318"/>
      <c r="C48" s="318">
        <v>230</v>
      </c>
      <c r="D48" s="318">
        <v>26</v>
      </c>
      <c r="E48" s="318">
        <v>256</v>
      </c>
      <c r="F48" s="336"/>
      <c r="H48" s="427" t="s">
        <v>133</v>
      </c>
      <c r="I48" s="319" t="s">
        <v>93</v>
      </c>
      <c r="J48" s="320">
        <v>547</v>
      </c>
      <c r="K48" s="329">
        <v>7.411924119241192</v>
      </c>
      <c r="L48" s="330">
        <f>SUM($K$6:K48)</f>
        <v>53.766937669376688</v>
      </c>
      <c r="M48" s="330">
        <f>100-SUM($K$6:K47)</f>
        <v>53.644986449864504</v>
      </c>
      <c r="O48" s="428" t="s">
        <v>509</v>
      </c>
      <c r="P48" s="315" t="s">
        <v>21</v>
      </c>
      <c r="Q48" s="446">
        <v>22.693266832917704</v>
      </c>
      <c r="R48" s="316">
        <v>91</v>
      </c>
      <c r="S48" s="327">
        <v>1.2330623306233062</v>
      </c>
      <c r="T48" s="328">
        <f>SUM($S$6:S48)</f>
        <v>98.211382113821131</v>
      </c>
      <c r="U48" s="328">
        <f>100-SUM($S$6:S47)</f>
        <v>3.0216802168021815</v>
      </c>
    </row>
    <row r="49" spans="1:21" s="308" customFormat="1" ht="9" x14ac:dyDescent="0.15">
      <c r="A49" s="317" t="s">
        <v>48</v>
      </c>
      <c r="B49" s="318">
        <v>160</v>
      </c>
      <c r="C49" s="318">
        <v>2373</v>
      </c>
      <c r="D49" s="318">
        <v>670</v>
      </c>
      <c r="E49" s="318">
        <v>3203</v>
      </c>
      <c r="F49" s="336">
        <v>4.9953168904152356</v>
      </c>
      <c r="H49" s="428"/>
      <c r="I49" s="319" t="s">
        <v>74</v>
      </c>
      <c r="J49" s="320">
        <v>586</v>
      </c>
      <c r="K49" s="329">
        <v>7.9403794037940374</v>
      </c>
      <c r="L49" s="330">
        <f>SUM($K$6:K49)</f>
        <v>61.707317073170728</v>
      </c>
      <c r="M49" s="330">
        <f>100-SUM($K$6:K48)</f>
        <v>46.233062330623312</v>
      </c>
      <c r="O49" s="466"/>
      <c r="P49" s="319" t="s">
        <v>44</v>
      </c>
      <c r="Q49" s="333">
        <v>23.333333333333332</v>
      </c>
      <c r="R49" s="320">
        <v>21</v>
      </c>
      <c r="S49" s="329">
        <v>0.28455284552845528</v>
      </c>
      <c r="T49" s="330">
        <f>SUM($S$6:S49)</f>
        <v>98.495934959349583</v>
      </c>
      <c r="U49" s="330">
        <f>100-SUM($S$6:S48)</f>
        <v>1.7886178861788693</v>
      </c>
    </row>
    <row r="50" spans="1:21" s="308" customFormat="1" ht="9" x14ac:dyDescent="0.15">
      <c r="A50" s="317" t="s">
        <v>49</v>
      </c>
      <c r="B50" s="318"/>
      <c r="C50" s="318">
        <v>128</v>
      </c>
      <c r="D50" s="318">
        <v>5</v>
      </c>
      <c r="E50" s="318">
        <v>133</v>
      </c>
      <c r="F50" s="336"/>
      <c r="H50" s="428"/>
      <c r="I50" s="319" t="s">
        <v>61</v>
      </c>
      <c r="J50" s="320">
        <v>609</v>
      </c>
      <c r="K50" s="329">
        <v>8.2520325203252032</v>
      </c>
      <c r="L50" s="330">
        <f>SUM($K$6:K50)</f>
        <v>69.959349593495929</v>
      </c>
      <c r="M50" s="330">
        <f>100-SUM($K$6:K49)</f>
        <v>38.292682926829272</v>
      </c>
      <c r="O50" s="428"/>
      <c r="P50" s="461" t="s">
        <v>32</v>
      </c>
      <c r="Q50" s="462">
        <v>27.500000000000004</v>
      </c>
      <c r="R50" s="463">
        <v>22</v>
      </c>
      <c r="S50" s="464">
        <v>0.29810298102981031</v>
      </c>
      <c r="T50" s="465">
        <f>SUM($S$6:S50)</f>
        <v>98.794037940379397</v>
      </c>
      <c r="U50" s="465">
        <f>100-SUM($S$6:S49)</f>
        <v>1.504065040650417</v>
      </c>
    </row>
    <row r="51" spans="1:21" s="308" customFormat="1" ht="9" x14ac:dyDescent="0.15">
      <c r="A51" s="317" t="s">
        <v>50</v>
      </c>
      <c r="B51" s="318">
        <v>5</v>
      </c>
      <c r="C51" s="318">
        <v>67</v>
      </c>
      <c r="D51" s="318">
        <v>6</v>
      </c>
      <c r="E51" s="318">
        <v>78</v>
      </c>
      <c r="F51" s="336">
        <v>6.4102564102564097</v>
      </c>
      <c r="H51" s="428"/>
      <c r="I51" s="319" t="s">
        <v>12</v>
      </c>
      <c r="J51" s="320">
        <v>778</v>
      </c>
      <c r="K51" s="329">
        <v>10.542005420054199</v>
      </c>
      <c r="L51" s="330">
        <f>SUM($K$6:K51)</f>
        <v>80.501355013550125</v>
      </c>
      <c r="M51" s="330">
        <f>100-SUM($K$6:K50)</f>
        <v>30.040650406504071</v>
      </c>
      <c r="O51" s="428"/>
      <c r="P51" s="319" t="s">
        <v>96</v>
      </c>
      <c r="Q51" s="333">
        <v>28.571428571428569</v>
      </c>
      <c r="R51" s="320">
        <v>30</v>
      </c>
      <c r="S51" s="329">
        <v>0.40650406504065045</v>
      </c>
      <c r="T51" s="330">
        <f>SUM($S$6:S51)</f>
        <v>99.200542005420047</v>
      </c>
      <c r="U51" s="330">
        <f>100-SUM($S$6:S50)</f>
        <v>1.2059620596206031</v>
      </c>
    </row>
    <row r="52" spans="1:21" s="308" customFormat="1" ht="9" x14ac:dyDescent="0.15">
      <c r="A52" s="317" t="s">
        <v>51</v>
      </c>
      <c r="B52" s="318"/>
      <c r="C52" s="318">
        <v>261</v>
      </c>
      <c r="D52" s="318">
        <v>30</v>
      </c>
      <c r="E52" s="318">
        <v>291</v>
      </c>
      <c r="F52" s="336"/>
      <c r="H52" s="429"/>
      <c r="I52" s="321" t="s">
        <v>30</v>
      </c>
      <c r="J52" s="322">
        <v>1439</v>
      </c>
      <c r="K52" s="331">
        <v>19.498644986449865</v>
      </c>
      <c r="L52" s="332">
        <f>SUM($K$6:K52)</f>
        <v>99.999999999999986</v>
      </c>
      <c r="M52" s="332">
        <f>100-SUM($K$6:K51)</f>
        <v>19.498644986449875</v>
      </c>
      <c r="O52" s="429"/>
      <c r="P52" s="430" t="s">
        <v>78</v>
      </c>
      <c r="Q52" s="431">
        <v>30.569948186528496</v>
      </c>
      <c r="R52" s="432">
        <v>59</v>
      </c>
      <c r="S52" s="433">
        <v>0.79945799457994582</v>
      </c>
      <c r="T52" s="434">
        <f>SUM($S$6:S52)</f>
        <v>100</v>
      </c>
      <c r="U52" s="434">
        <f>100-SUM($S$6:S51)</f>
        <v>0.79945799457995292</v>
      </c>
    </row>
    <row r="53" spans="1:21" s="308" customFormat="1" ht="9" x14ac:dyDescent="0.15">
      <c r="A53" s="317" t="s">
        <v>52</v>
      </c>
      <c r="B53" s="318">
        <v>19</v>
      </c>
      <c r="C53" s="318">
        <v>88</v>
      </c>
      <c r="D53" s="318">
        <v>6</v>
      </c>
      <c r="E53" s="318">
        <v>113</v>
      </c>
      <c r="F53" s="336">
        <v>16.814159292035399</v>
      </c>
      <c r="H53" s="310"/>
      <c r="I53" s="310"/>
      <c r="J53" s="310"/>
      <c r="K53" s="310"/>
      <c r="L53" s="311"/>
      <c r="M53" s="311"/>
      <c r="P53" s="310"/>
      <c r="Q53" s="310"/>
      <c r="R53" s="310"/>
      <c r="S53" s="310"/>
      <c r="T53" s="312"/>
      <c r="U53" s="312"/>
    </row>
    <row r="54" spans="1:21" s="308" customFormat="1" ht="9" x14ac:dyDescent="0.15">
      <c r="A54" s="317" t="s">
        <v>53</v>
      </c>
      <c r="B54" s="318"/>
      <c r="C54" s="318">
        <v>150</v>
      </c>
      <c r="D54" s="318">
        <v>9</v>
      </c>
      <c r="E54" s="318">
        <v>159</v>
      </c>
      <c r="F54" s="336"/>
      <c r="H54" s="310"/>
      <c r="I54" s="310"/>
      <c r="J54" s="310"/>
      <c r="K54" s="310"/>
      <c r="L54" s="311"/>
      <c r="M54" s="311"/>
      <c r="O54" s="310"/>
      <c r="P54" s="310"/>
      <c r="Q54" s="310"/>
      <c r="R54" s="310"/>
      <c r="S54" s="310"/>
      <c r="T54" s="312"/>
      <c r="U54" s="312"/>
    </row>
    <row r="55" spans="1:21" s="308" customFormat="1" ht="9" x14ac:dyDescent="0.15">
      <c r="A55" s="317" t="s">
        <v>54</v>
      </c>
      <c r="B55" s="318"/>
      <c r="C55" s="318">
        <v>245</v>
      </c>
      <c r="D55" s="318">
        <v>63</v>
      </c>
      <c r="E55" s="318">
        <v>308</v>
      </c>
      <c r="F55" s="336"/>
      <c r="H55" s="310"/>
      <c r="I55" s="310"/>
      <c r="J55" s="310"/>
      <c r="K55" s="310"/>
      <c r="L55" s="311"/>
      <c r="M55" s="311"/>
      <c r="O55" s="310"/>
      <c r="P55" s="310"/>
      <c r="Q55" s="310"/>
      <c r="R55" s="310"/>
      <c r="S55" s="310"/>
      <c r="T55" s="312"/>
      <c r="U55" s="312"/>
    </row>
    <row r="56" spans="1:21" s="308" customFormat="1" ht="9" x14ac:dyDescent="0.15">
      <c r="A56" s="317" t="s">
        <v>55</v>
      </c>
      <c r="B56" s="318">
        <v>34</v>
      </c>
      <c r="C56" s="318">
        <v>273</v>
      </c>
      <c r="D56" s="318">
        <v>50</v>
      </c>
      <c r="E56" s="318">
        <v>357</v>
      </c>
      <c r="F56" s="336">
        <v>9.5238095238095237</v>
      </c>
      <c r="H56" s="310"/>
      <c r="I56" s="310"/>
      <c r="J56" s="310"/>
      <c r="K56" s="310"/>
      <c r="L56" s="311"/>
      <c r="M56" s="311"/>
      <c r="O56" s="310"/>
      <c r="P56" s="310"/>
      <c r="Q56" s="310"/>
      <c r="R56" s="310"/>
      <c r="S56" s="310"/>
      <c r="T56" s="312"/>
      <c r="U56" s="312"/>
    </row>
    <row r="57" spans="1:21" s="308" customFormat="1" ht="9" x14ac:dyDescent="0.15">
      <c r="A57" s="317" t="s">
        <v>56</v>
      </c>
      <c r="B57" s="318"/>
      <c r="C57" s="318">
        <v>142</v>
      </c>
      <c r="D57" s="318">
        <v>6</v>
      </c>
      <c r="E57" s="318">
        <v>148</v>
      </c>
      <c r="F57" s="336"/>
      <c r="H57" s="310"/>
      <c r="I57" s="310"/>
      <c r="J57" s="310"/>
      <c r="K57" s="310"/>
      <c r="L57" s="311"/>
      <c r="M57" s="311"/>
      <c r="O57" s="310"/>
      <c r="P57" s="310"/>
      <c r="Q57" s="310"/>
      <c r="R57" s="310"/>
      <c r="S57" s="310"/>
      <c r="T57" s="312"/>
      <c r="U57" s="312"/>
    </row>
    <row r="58" spans="1:21" s="308" customFormat="1" ht="9" x14ac:dyDescent="0.15">
      <c r="A58" s="317" t="s">
        <v>57</v>
      </c>
      <c r="B58" s="318"/>
      <c r="C58" s="318">
        <v>92</v>
      </c>
      <c r="D58" s="318">
        <v>49</v>
      </c>
      <c r="E58" s="318">
        <v>141</v>
      </c>
      <c r="F58" s="336"/>
      <c r="H58" s="310"/>
      <c r="I58" s="310"/>
      <c r="J58" s="310"/>
      <c r="K58" s="310"/>
      <c r="L58" s="311"/>
      <c r="M58" s="311"/>
      <c r="O58" s="310"/>
      <c r="P58" s="310"/>
      <c r="Q58" s="310"/>
      <c r="R58" s="310"/>
      <c r="S58" s="310"/>
      <c r="T58" s="312"/>
      <c r="U58" s="312"/>
    </row>
    <row r="59" spans="1:21" s="308" customFormat="1" ht="9" x14ac:dyDescent="0.15">
      <c r="A59" s="317" t="s">
        <v>58</v>
      </c>
      <c r="B59" s="318"/>
      <c r="C59" s="318">
        <v>129</v>
      </c>
      <c r="D59" s="318"/>
      <c r="E59" s="318">
        <v>129</v>
      </c>
      <c r="F59" s="336"/>
      <c r="H59" s="310"/>
      <c r="I59" s="310"/>
      <c r="J59" s="310"/>
      <c r="K59" s="310"/>
      <c r="L59" s="311"/>
      <c r="M59" s="311"/>
      <c r="O59" s="310"/>
      <c r="P59" s="310"/>
      <c r="Q59" s="310"/>
      <c r="R59" s="310"/>
      <c r="S59" s="310"/>
      <c r="T59" s="312"/>
      <c r="U59" s="312"/>
    </row>
    <row r="60" spans="1:21" s="308" customFormat="1" ht="9" x14ac:dyDescent="0.15">
      <c r="A60" s="317" t="s">
        <v>59</v>
      </c>
      <c r="B60" s="318">
        <v>28</v>
      </c>
      <c r="C60" s="318">
        <v>130</v>
      </c>
      <c r="D60" s="318">
        <v>22</v>
      </c>
      <c r="E60" s="318">
        <v>180</v>
      </c>
      <c r="F60" s="336">
        <v>15.555555555555555</v>
      </c>
      <c r="H60" s="310"/>
      <c r="I60" s="310"/>
      <c r="J60" s="310"/>
      <c r="K60" s="310"/>
      <c r="L60" s="311"/>
      <c r="M60" s="311"/>
      <c r="O60" s="310"/>
      <c r="P60" s="310"/>
      <c r="Q60" s="310"/>
      <c r="R60" s="310"/>
      <c r="S60" s="310"/>
      <c r="T60" s="312"/>
      <c r="U60" s="312"/>
    </row>
    <row r="61" spans="1:21" s="308" customFormat="1" ht="9" x14ac:dyDescent="0.15">
      <c r="A61" s="317" t="s">
        <v>60</v>
      </c>
      <c r="B61" s="318"/>
      <c r="C61" s="318">
        <v>243</v>
      </c>
      <c r="D61" s="318">
        <v>109</v>
      </c>
      <c r="E61" s="318">
        <v>352</v>
      </c>
      <c r="F61" s="336"/>
      <c r="H61" s="310"/>
      <c r="I61" s="310"/>
      <c r="J61" s="310"/>
      <c r="K61" s="310"/>
      <c r="L61" s="311"/>
      <c r="M61" s="311"/>
      <c r="O61" s="310"/>
      <c r="P61" s="310"/>
      <c r="Q61" s="310"/>
      <c r="R61" s="310"/>
      <c r="S61" s="310"/>
      <c r="T61" s="312"/>
      <c r="U61" s="312"/>
    </row>
    <row r="62" spans="1:21" s="308" customFormat="1" ht="9" x14ac:dyDescent="0.15">
      <c r="A62" s="317" t="s">
        <v>61</v>
      </c>
      <c r="B62" s="318">
        <v>609</v>
      </c>
      <c r="C62" s="318">
        <v>2735</v>
      </c>
      <c r="D62" s="318">
        <v>1419</v>
      </c>
      <c r="E62" s="318">
        <v>4763</v>
      </c>
      <c r="F62" s="336">
        <v>12.786059206382532</v>
      </c>
      <c r="H62" s="310"/>
      <c r="I62" s="310"/>
      <c r="J62" s="310"/>
      <c r="K62" s="310"/>
      <c r="L62" s="311"/>
      <c r="M62" s="311"/>
      <c r="O62" s="310"/>
      <c r="P62" s="310"/>
      <c r="Q62" s="310"/>
      <c r="R62" s="310"/>
      <c r="S62" s="310"/>
      <c r="T62" s="312"/>
      <c r="U62" s="312"/>
    </row>
    <row r="63" spans="1:21" s="308" customFormat="1" ht="9" x14ac:dyDescent="0.15">
      <c r="A63" s="317" t="s">
        <v>62</v>
      </c>
      <c r="B63" s="318"/>
      <c r="C63" s="318">
        <v>559</v>
      </c>
      <c r="D63" s="318">
        <v>125</v>
      </c>
      <c r="E63" s="318">
        <v>684</v>
      </c>
      <c r="F63" s="336"/>
      <c r="H63" s="310"/>
      <c r="I63" s="310"/>
      <c r="J63" s="310"/>
      <c r="K63" s="310"/>
      <c r="L63" s="311"/>
      <c r="M63" s="311"/>
      <c r="O63" s="310"/>
      <c r="P63" s="310"/>
      <c r="Q63" s="310"/>
      <c r="R63" s="310"/>
      <c r="S63" s="310"/>
      <c r="T63" s="312"/>
      <c r="U63" s="312"/>
    </row>
    <row r="64" spans="1:21" s="308" customFormat="1" ht="9" x14ac:dyDescent="0.15">
      <c r="A64" s="317" t="s">
        <v>63</v>
      </c>
      <c r="B64" s="318"/>
      <c r="C64" s="318">
        <v>198</v>
      </c>
      <c r="D64" s="318">
        <v>7</v>
      </c>
      <c r="E64" s="318">
        <v>205</v>
      </c>
      <c r="F64" s="336"/>
      <c r="H64" s="310"/>
      <c r="I64" s="310"/>
      <c r="J64" s="310"/>
      <c r="K64" s="310"/>
      <c r="L64" s="311"/>
      <c r="M64" s="311"/>
      <c r="O64" s="310"/>
      <c r="P64" s="310"/>
      <c r="Q64" s="310"/>
      <c r="R64" s="310"/>
      <c r="S64" s="310"/>
      <c r="T64" s="312"/>
      <c r="U64" s="312"/>
    </row>
    <row r="65" spans="1:21" s="308" customFormat="1" ht="9" x14ac:dyDescent="0.15">
      <c r="A65" s="317" t="s">
        <v>64</v>
      </c>
      <c r="B65" s="318"/>
      <c r="C65" s="318">
        <v>756</v>
      </c>
      <c r="D65" s="318">
        <v>16</v>
      </c>
      <c r="E65" s="318">
        <v>772</v>
      </c>
      <c r="F65" s="336"/>
      <c r="H65" s="310"/>
      <c r="I65" s="310"/>
      <c r="J65" s="310"/>
      <c r="K65" s="310"/>
      <c r="L65" s="311"/>
      <c r="M65" s="311"/>
      <c r="O65" s="310"/>
      <c r="P65" s="310"/>
      <c r="Q65" s="310"/>
      <c r="R65" s="310"/>
      <c r="S65" s="310"/>
      <c r="T65" s="312"/>
      <c r="U65" s="312"/>
    </row>
    <row r="66" spans="1:21" s="308" customFormat="1" ht="9" x14ac:dyDescent="0.15">
      <c r="A66" s="317" t="s">
        <v>65</v>
      </c>
      <c r="B66" s="318"/>
      <c r="C66" s="318">
        <v>625</v>
      </c>
      <c r="D66" s="318">
        <v>67</v>
      </c>
      <c r="E66" s="318">
        <v>692</v>
      </c>
      <c r="F66" s="336"/>
      <c r="H66" s="310"/>
      <c r="I66" s="310"/>
      <c r="J66" s="310"/>
      <c r="K66" s="310"/>
      <c r="L66" s="311"/>
      <c r="M66" s="311"/>
      <c r="O66" s="310"/>
      <c r="P66" s="310"/>
      <c r="Q66" s="310"/>
      <c r="R66" s="310"/>
      <c r="S66" s="310"/>
      <c r="T66" s="312"/>
      <c r="U66" s="312"/>
    </row>
    <row r="67" spans="1:21" s="308" customFormat="1" ht="9" x14ac:dyDescent="0.15">
      <c r="A67" s="317" t="s">
        <v>66</v>
      </c>
      <c r="B67" s="318"/>
      <c r="C67" s="318">
        <v>179</v>
      </c>
      <c r="D67" s="318">
        <v>16</v>
      </c>
      <c r="E67" s="318">
        <v>195</v>
      </c>
      <c r="F67" s="336"/>
      <c r="H67" s="310"/>
      <c r="I67" s="310"/>
      <c r="J67" s="310"/>
      <c r="K67" s="310"/>
      <c r="L67" s="311"/>
      <c r="M67" s="311"/>
      <c r="O67" s="310"/>
      <c r="P67" s="310"/>
      <c r="Q67" s="310"/>
      <c r="R67" s="310"/>
      <c r="S67" s="310"/>
      <c r="T67" s="312"/>
      <c r="U67" s="312"/>
    </row>
    <row r="68" spans="1:21" s="308" customFormat="1" ht="9" x14ac:dyDescent="0.15">
      <c r="A68" s="317" t="s">
        <v>67</v>
      </c>
      <c r="B68" s="318"/>
      <c r="C68" s="318">
        <v>194</v>
      </c>
      <c r="D68" s="318">
        <v>14</v>
      </c>
      <c r="E68" s="318">
        <v>208</v>
      </c>
      <c r="F68" s="336"/>
      <c r="H68" s="310"/>
      <c r="I68" s="310"/>
      <c r="J68" s="310"/>
      <c r="K68" s="310"/>
      <c r="L68" s="311"/>
      <c r="M68" s="311"/>
      <c r="O68" s="310"/>
      <c r="P68" s="310"/>
      <c r="Q68" s="310"/>
      <c r="R68" s="310"/>
      <c r="S68" s="310"/>
      <c r="T68" s="312"/>
      <c r="U68" s="312"/>
    </row>
    <row r="69" spans="1:21" s="308" customFormat="1" ht="9" x14ac:dyDescent="0.15">
      <c r="A69" s="317" t="s">
        <v>68</v>
      </c>
      <c r="B69" s="318"/>
      <c r="C69" s="318">
        <v>83</v>
      </c>
      <c r="D69" s="318">
        <v>20</v>
      </c>
      <c r="E69" s="318">
        <v>103</v>
      </c>
      <c r="F69" s="336"/>
      <c r="H69" s="310"/>
      <c r="I69" s="310"/>
      <c r="J69" s="310"/>
      <c r="K69" s="310"/>
      <c r="L69" s="311"/>
      <c r="M69" s="311"/>
      <c r="O69" s="310"/>
      <c r="P69" s="310"/>
      <c r="Q69" s="310"/>
      <c r="R69" s="310"/>
      <c r="S69" s="310"/>
      <c r="T69" s="312"/>
      <c r="U69" s="312"/>
    </row>
    <row r="70" spans="1:21" s="308" customFormat="1" ht="9" x14ac:dyDescent="0.15">
      <c r="A70" s="317" t="s">
        <v>69</v>
      </c>
      <c r="B70" s="318"/>
      <c r="C70" s="318">
        <v>568</v>
      </c>
      <c r="D70" s="318">
        <v>41</v>
      </c>
      <c r="E70" s="318">
        <v>609</v>
      </c>
      <c r="F70" s="336"/>
      <c r="H70" s="310"/>
      <c r="I70" s="310"/>
      <c r="J70" s="310"/>
      <c r="K70" s="310"/>
      <c r="L70" s="311"/>
      <c r="M70" s="311"/>
      <c r="O70" s="310"/>
      <c r="P70" s="310"/>
      <c r="Q70" s="310"/>
      <c r="R70" s="310"/>
      <c r="S70" s="310"/>
      <c r="T70" s="312"/>
      <c r="U70" s="312"/>
    </row>
    <row r="71" spans="1:21" s="308" customFormat="1" ht="9" x14ac:dyDescent="0.15">
      <c r="A71" s="317" t="s">
        <v>70</v>
      </c>
      <c r="B71" s="318">
        <v>12</v>
      </c>
      <c r="C71" s="318">
        <v>98</v>
      </c>
      <c r="D71" s="318">
        <v>12</v>
      </c>
      <c r="E71" s="318">
        <v>122</v>
      </c>
      <c r="F71" s="336">
        <v>9.8360655737704921</v>
      </c>
      <c r="H71" s="310"/>
      <c r="I71" s="310"/>
      <c r="J71" s="310"/>
      <c r="K71" s="310"/>
      <c r="L71" s="311"/>
      <c r="M71" s="311"/>
      <c r="O71" s="310"/>
      <c r="P71" s="310"/>
      <c r="Q71" s="310"/>
      <c r="R71" s="310"/>
      <c r="S71" s="310"/>
      <c r="T71" s="312"/>
      <c r="U71" s="312"/>
    </row>
    <row r="72" spans="1:21" s="308" customFormat="1" ht="9" x14ac:dyDescent="0.15">
      <c r="A72" s="317" t="s">
        <v>71</v>
      </c>
      <c r="B72" s="318">
        <v>75</v>
      </c>
      <c r="C72" s="318">
        <v>370</v>
      </c>
      <c r="D72" s="318">
        <v>69</v>
      </c>
      <c r="E72" s="318">
        <v>514</v>
      </c>
      <c r="F72" s="336">
        <v>14.591439688715955</v>
      </c>
      <c r="H72" s="310"/>
      <c r="I72" s="310"/>
      <c r="J72" s="310"/>
      <c r="K72" s="310"/>
      <c r="L72" s="311"/>
      <c r="M72" s="311"/>
      <c r="O72" s="310"/>
      <c r="P72" s="310"/>
      <c r="Q72" s="310"/>
      <c r="R72" s="310"/>
      <c r="S72" s="310"/>
      <c r="T72" s="312"/>
      <c r="U72" s="312"/>
    </row>
    <row r="73" spans="1:21" s="308" customFormat="1" ht="9" x14ac:dyDescent="0.15">
      <c r="A73" s="317" t="s">
        <v>72</v>
      </c>
      <c r="B73" s="318"/>
      <c r="C73" s="318">
        <v>150</v>
      </c>
      <c r="D73" s="318">
        <v>29</v>
      </c>
      <c r="E73" s="318">
        <v>179</v>
      </c>
      <c r="F73" s="336"/>
      <c r="H73" s="310"/>
      <c r="I73" s="310"/>
      <c r="J73" s="310"/>
      <c r="K73" s="310"/>
      <c r="L73" s="311"/>
      <c r="M73" s="311"/>
      <c r="O73" s="310"/>
      <c r="P73" s="310"/>
      <c r="Q73" s="310"/>
      <c r="R73" s="310"/>
      <c r="S73" s="310"/>
      <c r="T73" s="312"/>
      <c r="U73" s="312"/>
    </row>
    <row r="74" spans="1:21" s="308" customFormat="1" ht="9" x14ac:dyDescent="0.15">
      <c r="A74" s="317" t="s">
        <v>73</v>
      </c>
      <c r="B74" s="318">
        <v>179</v>
      </c>
      <c r="C74" s="318">
        <v>2721</v>
      </c>
      <c r="D74" s="318">
        <v>475</v>
      </c>
      <c r="E74" s="318">
        <v>3375</v>
      </c>
      <c r="F74" s="336">
        <v>5.3037037037037038</v>
      </c>
      <c r="H74" s="310"/>
      <c r="I74" s="310"/>
      <c r="J74" s="310"/>
      <c r="K74" s="310"/>
      <c r="L74" s="311"/>
      <c r="M74" s="311"/>
      <c r="O74" s="310"/>
      <c r="P74" s="310"/>
      <c r="Q74" s="310"/>
      <c r="R74" s="310"/>
      <c r="S74" s="310"/>
      <c r="T74" s="312"/>
      <c r="U74" s="312"/>
    </row>
    <row r="75" spans="1:21" s="308" customFormat="1" ht="9" x14ac:dyDescent="0.15">
      <c r="A75" s="317" t="s">
        <v>74</v>
      </c>
      <c r="B75" s="318">
        <v>586</v>
      </c>
      <c r="C75" s="318">
        <v>2980</v>
      </c>
      <c r="D75" s="318">
        <v>1347</v>
      </c>
      <c r="E75" s="318">
        <v>4913</v>
      </c>
      <c r="F75" s="336">
        <v>11.927539181762672</v>
      </c>
      <c r="H75" s="310"/>
      <c r="I75" s="310"/>
      <c r="J75" s="310"/>
      <c r="K75" s="310"/>
      <c r="L75" s="311"/>
      <c r="M75" s="311"/>
      <c r="O75" s="310"/>
      <c r="P75" s="310"/>
      <c r="Q75" s="310"/>
      <c r="R75" s="310"/>
      <c r="S75" s="310"/>
      <c r="T75" s="312"/>
      <c r="U75" s="312"/>
    </row>
    <row r="76" spans="1:21" s="308" customFormat="1" ht="9" x14ac:dyDescent="0.15">
      <c r="A76" s="317" t="s">
        <v>75</v>
      </c>
      <c r="B76" s="318"/>
      <c r="C76" s="318">
        <v>126</v>
      </c>
      <c r="D76" s="318">
        <v>32</v>
      </c>
      <c r="E76" s="318">
        <v>158</v>
      </c>
      <c r="F76" s="336"/>
      <c r="H76" s="310"/>
      <c r="I76" s="310"/>
      <c r="J76" s="310"/>
      <c r="K76" s="310"/>
      <c r="L76" s="311"/>
      <c r="M76" s="311"/>
      <c r="O76" s="310"/>
      <c r="P76" s="310"/>
      <c r="Q76" s="310"/>
      <c r="R76" s="310"/>
      <c r="S76" s="310"/>
      <c r="T76" s="312"/>
      <c r="U76" s="312"/>
    </row>
    <row r="77" spans="1:21" s="308" customFormat="1" ht="9" x14ac:dyDescent="0.15">
      <c r="A77" s="317" t="s">
        <v>76</v>
      </c>
      <c r="B77" s="318"/>
      <c r="C77" s="318">
        <v>134</v>
      </c>
      <c r="D77" s="318">
        <v>3</v>
      </c>
      <c r="E77" s="318">
        <v>137</v>
      </c>
      <c r="F77" s="336"/>
      <c r="H77" s="310"/>
      <c r="I77" s="310"/>
      <c r="J77" s="310"/>
      <c r="K77" s="310"/>
      <c r="L77" s="311"/>
      <c r="M77" s="311"/>
      <c r="O77" s="310"/>
      <c r="P77" s="310"/>
      <c r="Q77" s="310"/>
      <c r="R77" s="310"/>
      <c r="S77" s="310"/>
      <c r="T77" s="312"/>
      <c r="U77" s="312"/>
    </row>
    <row r="78" spans="1:21" s="308" customFormat="1" ht="9" x14ac:dyDescent="0.15">
      <c r="A78" s="317" t="s">
        <v>77</v>
      </c>
      <c r="B78" s="318">
        <v>145</v>
      </c>
      <c r="C78" s="318">
        <v>2268</v>
      </c>
      <c r="D78" s="318">
        <v>891</v>
      </c>
      <c r="E78" s="318">
        <v>3304</v>
      </c>
      <c r="F78" s="336">
        <v>4.3886198547215498</v>
      </c>
      <c r="H78" s="310"/>
      <c r="I78" s="310"/>
      <c r="J78" s="310"/>
      <c r="K78" s="310"/>
      <c r="L78" s="311"/>
      <c r="M78" s="311"/>
      <c r="O78" s="310"/>
      <c r="P78" s="310"/>
      <c r="Q78" s="310"/>
      <c r="R78" s="310"/>
      <c r="S78" s="310"/>
      <c r="T78" s="312"/>
      <c r="U78" s="312"/>
    </row>
    <row r="79" spans="1:21" s="308" customFormat="1" ht="9" x14ac:dyDescent="0.15">
      <c r="A79" s="317" t="s">
        <v>78</v>
      </c>
      <c r="B79" s="318">
        <v>59</v>
      </c>
      <c r="C79" s="318">
        <v>124</v>
      </c>
      <c r="D79" s="318">
        <v>10</v>
      </c>
      <c r="E79" s="318">
        <v>193</v>
      </c>
      <c r="F79" s="336">
        <v>30.569948186528496</v>
      </c>
      <c r="H79" s="310"/>
      <c r="I79" s="310"/>
      <c r="J79" s="310"/>
      <c r="K79" s="310"/>
      <c r="L79" s="311"/>
      <c r="M79" s="311"/>
      <c r="O79" s="310"/>
      <c r="P79" s="310"/>
      <c r="Q79" s="310"/>
      <c r="R79" s="310"/>
      <c r="S79" s="310"/>
      <c r="T79" s="312"/>
      <c r="U79" s="312"/>
    </row>
    <row r="80" spans="1:21" s="308" customFormat="1" ht="9" x14ac:dyDescent="0.15">
      <c r="A80" s="317" t="s">
        <v>79</v>
      </c>
      <c r="B80" s="318"/>
      <c r="C80" s="318">
        <v>124</v>
      </c>
      <c r="D80" s="318">
        <v>23</v>
      </c>
      <c r="E80" s="318">
        <v>147</v>
      </c>
      <c r="F80" s="336"/>
      <c r="H80" s="310"/>
      <c r="I80" s="310"/>
      <c r="J80" s="310"/>
      <c r="K80" s="310"/>
      <c r="L80" s="311"/>
      <c r="M80" s="311"/>
      <c r="O80" s="310"/>
      <c r="P80" s="310"/>
      <c r="Q80" s="310"/>
      <c r="R80" s="310"/>
      <c r="S80" s="310"/>
      <c r="T80" s="312"/>
      <c r="U80" s="312"/>
    </row>
    <row r="81" spans="1:21" s="308" customFormat="1" ht="9" x14ac:dyDescent="0.15">
      <c r="A81" s="317" t="s">
        <v>80</v>
      </c>
      <c r="B81" s="318"/>
      <c r="C81" s="318">
        <v>217</v>
      </c>
      <c r="D81" s="318">
        <v>23</v>
      </c>
      <c r="E81" s="318">
        <v>240</v>
      </c>
      <c r="F81" s="336"/>
      <c r="H81" s="310"/>
      <c r="I81" s="310"/>
      <c r="J81" s="310"/>
      <c r="K81" s="310"/>
      <c r="L81" s="311"/>
      <c r="M81" s="311"/>
      <c r="O81" s="310"/>
      <c r="P81" s="310"/>
      <c r="Q81" s="310"/>
      <c r="R81" s="310"/>
      <c r="S81" s="310"/>
      <c r="T81" s="312"/>
      <c r="U81" s="312"/>
    </row>
    <row r="82" spans="1:21" s="308" customFormat="1" ht="9" x14ac:dyDescent="0.15">
      <c r="A82" s="317" t="s">
        <v>81</v>
      </c>
      <c r="B82" s="318"/>
      <c r="C82" s="318">
        <v>31</v>
      </c>
      <c r="D82" s="318">
        <v>19</v>
      </c>
      <c r="E82" s="318">
        <v>50</v>
      </c>
      <c r="F82" s="336"/>
      <c r="H82" s="310"/>
      <c r="I82" s="310"/>
      <c r="J82" s="310"/>
      <c r="K82" s="310"/>
      <c r="L82" s="311"/>
      <c r="M82" s="311"/>
      <c r="O82" s="310"/>
      <c r="P82" s="310"/>
      <c r="Q82" s="310"/>
      <c r="R82" s="310"/>
      <c r="S82" s="310"/>
      <c r="T82" s="312"/>
      <c r="U82" s="312"/>
    </row>
    <row r="83" spans="1:21" s="308" customFormat="1" ht="9" x14ac:dyDescent="0.15">
      <c r="A83" s="317" t="s">
        <v>82</v>
      </c>
      <c r="B83" s="318">
        <v>7</v>
      </c>
      <c r="C83" s="318">
        <v>75</v>
      </c>
      <c r="D83" s="318">
        <v>2</v>
      </c>
      <c r="E83" s="318">
        <v>84</v>
      </c>
      <c r="F83" s="336">
        <v>8.3333333333333321</v>
      </c>
      <c r="H83" s="310"/>
      <c r="I83" s="310"/>
      <c r="J83" s="310"/>
      <c r="K83" s="310"/>
      <c r="L83" s="311"/>
      <c r="M83" s="311"/>
      <c r="O83" s="310"/>
      <c r="P83" s="310"/>
      <c r="Q83" s="310"/>
      <c r="R83" s="310"/>
      <c r="S83" s="310"/>
      <c r="T83" s="312"/>
      <c r="U83" s="312"/>
    </row>
    <row r="84" spans="1:21" s="308" customFormat="1" ht="9" x14ac:dyDescent="0.15">
      <c r="A84" s="317" t="s">
        <v>83</v>
      </c>
      <c r="B84" s="318">
        <v>11</v>
      </c>
      <c r="C84" s="318">
        <v>44</v>
      </c>
      <c r="D84" s="318">
        <v>5</v>
      </c>
      <c r="E84" s="318">
        <v>60</v>
      </c>
      <c r="F84" s="336">
        <v>18.333333333333332</v>
      </c>
      <c r="H84" s="310"/>
      <c r="I84" s="310"/>
      <c r="J84" s="310"/>
      <c r="K84" s="310"/>
      <c r="L84" s="311"/>
      <c r="M84" s="311"/>
      <c r="O84" s="310"/>
      <c r="P84" s="310"/>
      <c r="Q84" s="310"/>
      <c r="R84" s="310"/>
      <c r="S84" s="310"/>
      <c r="T84" s="312"/>
      <c r="U84" s="312"/>
    </row>
    <row r="85" spans="1:21" s="308" customFormat="1" ht="9" x14ac:dyDescent="0.15">
      <c r="A85" s="317" t="s">
        <v>84</v>
      </c>
      <c r="B85" s="318"/>
      <c r="C85" s="318">
        <v>75</v>
      </c>
      <c r="D85" s="318">
        <v>12</v>
      </c>
      <c r="E85" s="318">
        <v>87</v>
      </c>
      <c r="F85" s="336"/>
      <c r="H85" s="310"/>
      <c r="I85" s="310"/>
      <c r="J85" s="310"/>
      <c r="K85" s="310"/>
      <c r="L85" s="311"/>
      <c r="M85" s="311"/>
      <c r="O85" s="310"/>
      <c r="P85" s="310"/>
      <c r="Q85" s="310"/>
      <c r="R85" s="310"/>
      <c r="S85" s="310"/>
      <c r="T85" s="312"/>
      <c r="U85" s="312"/>
    </row>
    <row r="86" spans="1:21" s="308" customFormat="1" ht="9" x14ac:dyDescent="0.15">
      <c r="A86" s="317" t="s">
        <v>85</v>
      </c>
      <c r="B86" s="318">
        <v>3</v>
      </c>
      <c r="C86" s="318">
        <v>33</v>
      </c>
      <c r="D86" s="318">
        <v>15</v>
      </c>
      <c r="E86" s="318">
        <v>51</v>
      </c>
      <c r="F86" s="336">
        <v>5.8823529411764701</v>
      </c>
      <c r="H86" s="310"/>
      <c r="I86" s="310"/>
      <c r="J86" s="310"/>
      <c r="K86" s="310"/>
      <c r="L86" s="311"/>
      <c r="M86" s="311"/>
      <c r="O86" s="310"/>
      <c r="P86" s="310"/>
      <c r="Q86" s="310"/>
      <c r="R86" s="310"/>
      <c r="S86" s="310"/>
      <c r="T86" s="312"/>
      <c r="U86" s="312"/>
    </row>
    <row r="87" spans="1:21" s="308" customFormat="1" ht="9" x14ac:dyDescent="0.15">
      <c r="A87" s="317" t="s">
        <v>86</v>
      </c>
      <c r="B87" s="318"/>
      <c r="C87" s="318">
        <v>60</v>
      </c>
      <c r="D87" s="318">
        <v>9</v>
      </c>
      <c r="E87" s="318">
        <v>69</v>
      </c>
      <c r="F87" s="336"/>
      <c r="H87" s="310"/>
      <c r="I87" s="310"/>
      <c r="J87" s="310"/>
      <c r="K87" s="310"/>
      <c r="L87" s="311"/>
      <c r="M87" s="311"/>
      <c r="O87" s="310"/>
      <c r="P87" s="310"/>
      <c r="Q87" s="310"/>
      <c r="R87" s="310"/>
      <c r="S87" s="310"/>
      <c r="T87" s="312"/>
      <c r="U87" s="312"/>
    </row>
    <row r="88" spans="1:21" s="308" customFormat="1" ht="9" x14ac:dyDescent="0.15">
      <c r="A88" s="317" t="s">
        <v>87</v>
      </c>
      <c r="B88" s="318"/>
      <c r="C88" s="318">
        <v>68</v>
      </c>
      <c r="D88" s="318">
        <v>2</v>
      </c>
      <c r="E88" s="318">
        <v>70</v>
      </c>
      <c r="F88" s="336"/>
      <c r="H88" s="310"/>
      <c r="I88" s="310"/>
      <c r="J88" s="310"/>
      <c r="K88" s="310"/>
      <c r="L88" s="311"/>
      <c r="M88" s="311"/>
      <c r="O88" s="310"/>
      <c r="P88" s="310"/>
      <c r="Q88" s="310"/>
      <c r="R88" s="310"/>
      <c r="S88" s="310"/>
      <c r="T88" s="312"/>
      <c r="U88" s="312"/>
    </row>
    <row r="89" spans="1:21" s="308" customFormat="1" ht="9" x14ac:dyDescent="0.15">
      <c r="A89" s="317" t="s">
        <v>89</v>
      </c>
      <c r="B89" s="318"/>
      <c r="C89" s="318">
        <v>153</v>
      </c>
      <c r="D89" s="318">
        <v>5</v>
      </c>
      <c r="E89" s="318">
        <v>158</v>
      </c>
      <c r="F89" s="336"/>
      <c r="H89" s="310"/>
      <c r="I89" s="310"/>
      <c r="J89" s="310"/>
      <c r="K89" s="310"/>
      <c r="L89" s="311"/>
      <c r="M89" s="311"/>
      <c r="O89" s="310"/>
      <c r="P89" s="310"/>
      <c r="Q89" s="310"/>
      <c r="R89" s="310"/>
      <c r="S89" s="310"/>
      <c r="T89" s="312"/>
      <c r="U89" s="312"/>
    </row>
    <row r="90" spans="1:21" s="308" customFormat="1" ht="9" x14ac:dyDescent="0.15">
      <c r="A90" s="317" t="s">
        <v>88</v>
      </c>
      <c r="B90" s="318">
        <v>162</v>
      </c>
      <c r="C90" s="318">
        <v>857</v>
      </c>
      <c r="D90" s="318">
        <v>301</v>
      </c>
      <c r="E90" s="318">
        <v>1320</v>
      </c>
      <c r="F90" s="336">
        <v>12.272727272727273</v>
      </c>
      <c r="H90" s="310"/>
      <c r="I90" s="310"/>
      <c r="J90" s="310"/>
      <c r="K90" s="310"/>
      <c r="L90" s="311"/>
      <c r="M90" s="311"/>
      <c r="O90" s="310"/>
      <c r="P90" s="310"/>
      <c r="Q90" s="310"/>
      <c r="R90" s="310"/>
      <c r="S90" s="310"/>
      <c r="T90" s="312"/>
      <c r="U90" s="312"/>
    </row>
    <row r="91" spans="1:21" s="308" customFormat="1" ht="9" x14ac:dyDescent="0.15">
      <c r="A91" s="317" t="s">
        <v>90</v>
      </c>
      <c r="B91" s="318"/>
      <c r="C91" s="318">
        <v>321</v>
      </c>
      <c r="D91" s="318">
        <v>1</v>
      </c>
      <c r="E91" s="318">
        <v>322</v>
      </c>
      <c r="F91" s="336"/>
      <c r="H91" s="310"/>
      <c r="I91" s="310"/>
      <c r="J91" s="310"/>
      <c r="K91" s="310"/>
      <c r="L91" s="311"/>
      <c r="M91" s="311"/>
      <c r="O91" s="310"/>
      <c r="P91" s="310"/>
      <c r="Q91" s="310"/>
      <c r="R91" s="310"/>
      <c r="S91" s="310"/>
      <c r="T91" s="312"/>
      <c r="U91" s="312"/>
    </row>
    <row r="92" spans="1:21" s="308" customFormat="1" ht="9" x14ac:dyDescent="0.15">
      <c r="A92" s="317" t="s">
        <v>91</v>
      </c>
      <c r="B92" s="318"/>
      <c r="C92" s="318">
        <v>272</v>
      </c>
      <c r="D92" s="318">
        <v>35</v>
      </c>
      <c r="E92" s="318">
        <v>307</v>
      </c>
      <c r="F92" s="336"/>
      <c r="H92" s="310"/>
      <c r="I92" s="310"/>
      <c r="J92" s="310"/>
      <c r="K92" s="310"/>
      <c r="L92" s="311"/>
      <c r="M92" s="311"/>
      <c r="O92" s="310"/>
      <c r="P92" s="310"/>
      <c r="Q92" s="310"/>
      <c r="R92" s="310"/>
      <c r="S92" s="310"/>
      <c r="T92" s="312"/>
      <c r="U92" s="312"/>
    </row>
    <row r="93" spans="1:21" s="308" customFormat="1" ht="9" x14ac:dyDescent="0.15">
      <c r="A93" s="317" t="s">
        <v>92</v>
      </c>
      <c r="B93" s="318"/>
      <c r="C93" s="318">
        <v>263</v>
      </c>
      <c r="D93" s="318">
        <v>28</v>
      </c>
      <c r="E93" s="318">
        <v>291</v>
      </c>
      <c r="F93" s="336"/>
      <c r="H93" s="310"/>
      <c r="I93" s="310"/>
      <c r="J93" s="310"/>
      <c r="K93" s="310"/>
      <c r="L93" s="311"/>
      <c r="M93" s="311"/>
      <c r="O93" s="310"/>
      <c r="P93" s="310"/>
      <c r="Q93" s="310"/>
      <c r="R93" s="310"/>
      <c r="S93" s="310"/>
      <c r="T93" s="312"/>
      <c r="U93" s="312"/>
    </row>
    <row r="94" spans="1:21" s="308" customFormat="1" ht="9" x14ac:dyDescent="0.15">
      <c r="A94" s="317" t="s">
        <v>93</v>
      </c>
      <c r="B94" s="318">
        <v>547</v>
      </c>
      <c r="C94" s="318">
        <v>4392</v>
      </c>
      <c r="D94" s="318">
        <v>677</v>
      </c>
      <c r="E94" s="318">
        <v>5616</v>
      </c>
      <c r="F94" s="336">
        <v>9.7400284900284912</v>
      </c>
      <c r="H94" s="310"/>
      <c r="I94" s="310"/>
      <c r="J94" s="310"/>
      <c r="K94" s="310"/>
      <c r="L94" s="311"/>
      <c r="M94" s="311"/>
      <c r="O94" s="310"/>
      <c r="P94" s="310"/>
      <c r="Q94" s="310"/>
      <c r="R94" s="310"/>
      <c r="S94" s="310"/>
      <c r="T94" s="312"/>
      <c r="U94" s="312"/>
    </row>
    <row r="95" spans="1:21" s="308" customFormat="1" ht="9" x14ac:dyDescent="0.15">
      <c r="A95" s="317" t="s">
        <v>94</v>
      </c>
      <c r="B95" s="318">
        <v>9</v>
      </c>
      <c r="C95" s="318">
        <v>146</v>
      </c>
      <c r="D95" s="318">
        <v>16</v>
      </c>
      <c r="E95" s="318">
        <v>171</v>
      </c>
      <c r="F95" s="336">
        <v>5.2631578947368416</v>
      </c>
      <c r="H95" s="310"/>
      <c r="I95" s="310"/>
      <c r="J95" s="310"/>
      <c r="K95" s="310"/>
      <c r="L95" s="311"/>
      <c r="M95" s="311"/>
      <c r="O95" s="310"/>
      <c r="P95" s="310"/>
      <c r="Q95" s="310"/>
      <c r="R95" s="310"/>
      <c r="S95" s="310"/>
      <c r="T95" s="312"/>
      <c r="U95" s="312"/>
    </row>
    <row r="96" spans="1:21" s="308" customFormat="1" ht="9" x14ac:dyDescent="0.15">
      <c r="A96" s="317" t="s">
        <v>95</v>
      </c>
      <c r="B96" s="318">
        <v>24</v>
      </c>
      <c r="C96" s="318">
        <v>206</v>
      </c>
      <c r="D96" s="318">
        <v>5</v>
      </c>
      <c r="E96" s="318">
        <v>235</v>
      </c>
      <c r="F96" s="336">
        <v>10.212765957446807</v>
      </c>
      <c r="H96" s="310"/>
      <c r="I96" s="310"/>
      <c r="J96" s="310"/>
      <c r="K96" s="310"/>
      <c r="L96" s="311"/>
      <c r="M96" s="311"/>
      <c r="O96" s="310"/>
      <c r="P96" s="310"/>
      <c r="Q96" s="310"/>
      <c r="R96" s="310"/>
      <c r="S96" s="310"/>
      <c r="T96" s="312"/>
      <c r="U96" s="312"/>
    </row>
    <row r="97" spans="1:21" s="308" customFormat="1" ht="9" x14ac:dyDescent="0.15">
      <c r="A97" s="317" t="s">
        <v>96</v>
      </c>
      <c r="B97" s="318">
        <v>30</v>
      </c>
      <c r="C97" s="318">
        <v>66</v>
      </c>
      <c r="D97" s="318">
        <v>9</v>
      </c>
      <c r="E97" s="318">
        <v>105</v>
      </c>
      <c r="F97" s="336">
        <v>28.571428571428569</v>
      </c>
      <c r="H97" s="310"/>
      <c r="I97" s="310"/>
      <c r="J97" s="310"/>
      <c r="K97" s="310"/>
      <c r="L97" s="311"/>
      <c r="M97" s="311"/>
      <c r="O97" s="310"/>
      <c r="P97" s="310"/>
      <c r="Q97" s="310"/>
      <c r="R97" s="310"/>
      <c r="S97" s="310"/>
      <c r="T97" s="312"/>
      <c r="U97" s="312"/>
    </row>
    <row r="98" spans="1:21" s="308" customFormat="1" ht="9" x14ac:dyDescent="0.15">
      <c r="A98" s="317" t="s">
        <v>97</v>
      </c>
      <c r="B98" s="318"/>
      <c r="C98" s="318">
        <v>58</v>
      </c>
      <c r="D98" s="318">
        <v>11</v>
      </c>
      <c r="E98" s="318">
        <v>69</v>
      </c>
      <c r="F98" s="336"/>
      <c r="H98" s="310"/>
      <c r="I98" s="310"/>
      <c r="J98" s="310"/>
      <c r="K98" s="310"/>
      <c r="L98" s="311"/>
      <c r="M98" s="311"/>
      <c r="O98" s="310"/>
      <c r="P98" s="310"/>
      <c r="Q98" s="310"/>
      <c r="R98" s="310"/>
      <c r="S98" s="310"/>
      <c r="T98" s="312"/>
      <c r="U98" s="312"/>
    </row>
    <row r="99" spans="1:21" s="308" customFormat="1" ht="9" x14ac:dyDescent="0.15">
      <c r="A99" s="317" t="s">
        <v>98</v>
      </c>
      <c r="B99" s="318"/>
      <c r="C99" s="318">
        <v>166</v>
      </c>
      <c r="D99" s="318">
        <v>9</v>
      </c>
      <c r="E99" s="318">
        <v>175</v>
      </c>
      <c r="F99" s="336"/>
      <c r="H99" s="310"/>
      <c r="I99" s="310"/>
      <c r="J99" s="310"/>
      <c r="K99" s="310"/>
      <c r="L99" s="311"/>
      <c r="M99" s="311"/>
      <c r="O99" s="310"/>
      <c r="P99" s="310"/>
      <c r="Q99" s="310"/>
      <c r="R99" s="310"/>
      <c r="S99" s="310"/>
      <c r="T99" s="312"/>
      <c r="U99" s="312"/>
    </row>
    <row r="100" spans="1:21" s="308" customFormat="1" ht="9" x14ac:dyDescent="0.15">
      <c r="A100" s="317" t="s">
        <v>99</v>
      </c>
      <c r="B100" s="318"/>
      <c r="C100" s="318">
        <v>885</v>
      </c>
      <c r="D100" s="318">
        <v>32</v>
      </c>
      <c r="E100" s="318">
        <v>917</v>
      </c>
      <c r="F100" s="336"/>
      <c r="H100" s="310"/>
      <c r="I100" s="310"/>
      <c r="J100" s="310"/>
      <c r="K100" s="310"/>
      <c r="L100" s="311"/>
      <c r="M100" s="311"/>
      <c r="O100" s="310"/>
      <c r="P100" s="310"/>
      <c r="Q100" s="310"/>
      <c r="R100" s="310"/>
      <c r="S100" s="310"/>
      <c r="T100" s="312"/>
      <c r="U100" s="312"/>
    </row>
    <row r="101" spans="1:21" s="308" customFormat="1" ht="9" x14ac:dyDescent="0.15">
      <c r="A101" s="317" t="s">
        <v>100</v>
      </c>
      <c r="B101" s="318">
        <v>20</v>
      </c>
      <c r="C101" s="318">
        <v>141</v>
      </c>
      <c r="D101" s="318">
        <v>9</v>
      </c>
      <c r="E101" s="318">
        <v>170</v>
      </c>
      <c r="F101" s="336">
        <v>11.76470588235294</v>
      </c>
      <c r="H101" s="310"/>
      <c r="I101" s="310"/>
      <c r="J101" s="310"/>
      <c r="K101" s="310"/>
      <c r="L101" s="311"/>
      <c r="M101" s="311"/>
      <c r="O101" s="310"/>
      <c r="P101" s="310"/>
      <c r="Q101" s="310"/>
      <c r="R101" s="310"/>
      <c r="S101" s="310"/>
      <c r="T101" s="312"/>
      <c r="U101" s="312"/>
    </row>
    <row r="102" spans="1:21" s="308" customFormat="1" ht="9" x14ac:dyDescent="0.15">
      <c r="A102" s="317" t="s">
        <v>112</v>
      </c>
      <c r="B102" s="318"/>
      <c r="C102" s="318">
        <v>260</v>
      </c>
      <c r="D102" s="318">
        <v>69</v>
      </c>
      <c r="E102" s="318">
        <v>329</v>
      </c>
      <c r="F102" s="336"/>
      <c r="H102" s="310"/>
      <c r="I102" s="310"/>
      <c r="J102" s="310"/>
      <c r="K102" s="310"/>
      <c r="L102" s="311"/>
      <c r="M102" s="311"/>
      <c r="O102" s="310"/>
      <c r="P102" s="310"/>
      <c r="Q102" s="310"/>
      <c r="R102" s="310"/>
      <c r="S102" s="310"/>
      <c r="T102" s="312"/>
      <c r="U102" s="312"/>
    </row>
    <row r="103" spans="1:21" s="308" customFormat="1" ht="9" x14ac:dyDescent="0.15">
      <c r="A103" s="317" t="s">
        <v>101</v>
      </c>
      <c r="B103" s="318">
        <v>118</v>
      </c>
      <c r="C103" s="318">
        <v>399</v>
      </c>
      <c r="D103" s="318">
        <v>49</v>
      </c>
      <c r="E103" s="318">
        <v>566</v>
      </c>
      <c r="F103" s="336">
        <v>20.848056537102476</v>
      </c>
      <c r="H103" s="310"/>
      <c r="I103" s="310"/>
      <c r="J103" s="310"/>
      <c r="K103" s="310"/>
      <c r="L103" s="311"/>
      <c r="M103" s="311"/>
      <c r="O103" s="310"/>
      <c r="P103" s="310"/>
      <c r="Q103" s="310"/>
      <c r="R103" s="310"/>
      <c r="S103" s="310"/>
      <c r="T103" s="312"/>
      <c r="U103" s="312"/>
    </row>
    <row r="104" spans="1:21" s="308" customFormat="1" ht="9" x14ac:dyDescent="0.15">
      <c r="A104" s="317" t="s">
        <v>113</v>
      </c>
      <c r="B104" s="318"/>
      <c r="C104" s="318">
        <v>17</v>
      </c>
      <c r="D104" s="318">
        <v>187</v>
      </c>
      <c r="E104" s="318">
        <v>204</v>
      </c>
      <c r="F104" s="336"/>
      <c r="H104" s="310"/>
      <c r="I104" s="310"/>
      <c r="J104" s="310"/>
      <c r="K104" s="310"/>
      <c r="L104" s="311"/>
      <c r="M104" s="311"/>
      <c r="O104" s="310"/>
      <c r="P104" s="310"/>
      <c r="Q104" s="310"/>
      <c r="R104" s="310"/>
      <c r="S104" s="310"/>
      <c r="T104" s="312"/>
      <c r="U104" s="312"/>
    </row>
    <row r="105" spans="1:21" s="308" customFormat="1" ht="9" x14ac:dyDescent="0.15">
      <c r="A105" s="317" t="s">
        <v>102</v>
      </c>
      <c r="B105" s="318">
        <v>172</v>
      </c>
      <c r="C105" s="318">
        <v>989</v>
      </c>
      <c r="D105" s="318">
        <v>244</v>
      </c>
      <c r="E105" s="318">
        <v>1405</v>
      </c>
      <c r="F105" s="336">
        <v>12.241992882562277</v>
      </c>
      <c r="H105" s="310"/>
      <c r="I105" s="310"/>
      <c r="J105" s="310"/>
      <c r="K105" s="310"/>
      <c r="L105" s="311"/>
      <c r="M105" s="311"/>
      <c r="O105" s="310"/>
      <c r="P105" s="310"/>
      <c r="Q105" s="310"/>
      <c r="R105" s="310"/>
      <c r="S105" s="310"/>
      <c r="T105" s="312"/>
      <c r="U105" s="312"/>
    </row>
    <row r="106" spans="1:21" s="308" customFormat="1" ht="9" x14ac:dyDescent="0.15">
      <c r="A106" s="317" t="s">
        <v>103</v>
      </c>
      <c r="B106" s="318"/>
      <c r="C106" s="318">
        <v>282</v>
      </c>
      <c r="D106" s="318">
        <v>48</v>
      </c>
      <c r="E106" s="318">
        <v>330</v>
      </c>
      <c r="F106" s="336"/>
      <c r="H106" s="310"/>
      <c r="I106" s="310"/>
      <c r="J106" s="310"/>
      <c r="K106" s="310"/>
      <c r="L106" s="311"/>
      <c r="M106" s="311"/>
      <c r="O106" s="310"/>
      <c r="P106" s="310"/>
      <c r="Q106" s="310"/>
      <c r="R106" s="310"/>
      <c r="S106" s="310"/>
      <c r="T106" s="312"/>
      <c r="U106" s="312"/>
    </row>
    <row r="107" spans="1:21" s="308" customFormat="1" ht="9" x14ac:dyDescent="0.15">
      <c r="A107" s="317" t="s">
        <v>105</v>
      </c>
      <c r="B107" s="318"/>
      <c r="C107" s="318">
        <v>360</v>
      </c>
      <c r="D107" s="318">
        <v>25</v>
      </c>
      <c r="E107" s="318">
        <v>385</v>
      </c>
      <c r="F107" s="336"/>
      <c r="H107" s="310"/>
      <c r="I107" s="310"/>
      <c r="J107" s="310"/>
      <c r="K107" s="310"/>
      <c r="L107" s="311"/>
      <c r="M107" s="311"/>
      <c r="O107" s="310"/>
      <c r="P107" s="310"/>
      <c r="Q107" s="310"/>
      <c r="R107" s="310"/>
      <c r="S107" s="310"/>
      <c r="T107" s="312"/>
      <c r="U107" s="312"/>
    </row>
    <row r="108" spans="1:21" s="308" customFormat="1" ht="9" x14ac:dyDescent="0.15">
      <c r="A108" s="317" t="s">
        <v>104</v>
      </c>
      <c r="B108" s="318">
        <v>15</v>
      </c>
      <c r="C108" s="318">
        <v>121</v>
      </c>
      <c r="D108" s="318">
        <v>3</v>
      </c>
      <c r="E108" s="318">
        <v>139</v>
      </c>
      <c r="F108" s="336">
        <v>10.791366906474821</v>
      </c>
      <c r="H108" s="310"/>
      <c r="I108" s="310"/>
      <c r="J108" s="310"/>
      <c r="K108" s="310"/>
      <c r="L108" s="311"/>
      <c r="M108" s="311"/>
      <c r="O108" s="310"/>
      <c r="P108" s="310"/>
      <c r="Q108" s="310"/>
      <c r="R108" s="310"/>
      <c r="S108" s="310"/>
      <c r="T108" s="312"/>
      <c r="U108" s="312"/>
    </row>
    <row r="109" spans="1:21" s="308" customFormat="1" ht="9" x14ac:dyDescent="0.15">
      <c r="A109" s="317" t="s">
        <v>106</v>
      </c>
      <c r="B109" s="318"/>
      <c r="C109" s="318">
        <v>127</v>
      </c>
      <c r="D109" s="318">
        <v>14</v>
      </c>
      <c r="E109" s="318">
        <v>141</v>
      </c>
      <c r="F109" s="336"/>
      <c r="H109" s="310"/>
      <c r="I109" s="310"/>
      <c r="J109" s="310"/>
      <c r="K109" s="310"/>
      <c r="L109" s="311"/>
      <c r="M109" s="311"/>
      <c r="O109" s="310"/>
      <c r="P109" s="310"/>
      <c r="Q109" s="310"/>
      <c r="R109" s="310"/>
      <c r="S109" s="310"/>
      <c r="T109" s="312"/>
      <c r="U109" s="312"/>
    </row>
    <row r="110" spans="1:21" s="308" customFormat="1" ht="9" x14ac:dyDescent="0.15">
      <c r="A110" s="317" t="s">
        <v>107</v>
      </c>
      <c r="B110" s="318"/>
      <c r="C110" s="318">
        <v>544</v>
      </c>
      <c r="D110" s="318">
        <v>30</v>
      </c>
      <c r="E110" s="318">
        <v>574</v>
      </c>
      <c r="F110" s="336"/>
      <c r="H110" s="310"/>
      <c r="I110" s="310"/>
      <c r="J110" s="310"/>
      <c r="K110" s="310"/>
      <c r="L110" s="311"/>
      <c r="M110" s="311"/>
      <c r="O110" s="310"/>
      <c r="P110" s="310"/>
      <c r="Q110" s="310"/>
      <c r="R110" s="310"/>
      <c r="S110" s="310"/>
      <c r="T110" s="312"/>
      <c r="U110" s="312"/>
    </row>
    <row r="111" spans="1:21" s="308" customFormat="1" ht="9" x14ac:dyDescent="0.15">
      <c r="A111" s="317" t="s">
        <v>108</v>
      </c>
      <c r="B111" s="318">
        <v>2</v>
      </c>
      <c r="C111" s="318">
        <v>226</v>
      </c>
      <c r="D111" s="318">
        <v>11</v>
      </c>
      <c r="E111" s="318">
        <v>239</v>
      </c>
      <c r="F111" s="336">
        <v>0.83682008368200833</v>
      </c>
      <c r="H111" s="310"/>
      <c r="I111" s="310"/>
      <c r="J111" s="310"/>
      <c r="K111" s="310"/>
      <c r="L111" s="311"/>
      <c r="M111" s="311"/>
      <c r="O111" s="310"/>
      <c r="P111" s="310"/>
      <c r="Q111" s="310"/>
      <c r="R111" s="310"/>
      <c r="S111" s="310"/>
      <c r="T111" s="312"/>
      <c r="U111" s="312"/>
    </row>
    <row r="112" spans="1:21" s="308" customFormat="1" ht="9" x14ac:dyDescent="0.15">
      <c r="A112" s="317" t="s">
        <v>109</v>
      </c>
      <c r="B112" s="318">
        <v>19</v>
      </c>
      <c r="C112" s="318">
        <v>817</v>
      </c>
      <c r="D112" s="318">
        <v>107</v>
      </c>
      <c r="E112" s="318">
        <v>943</v>
      </c>
      <c r="F112" s="336">
        <v>2.0148462354188759</v>
      </c>
      <c r="H112" s="310"/>
      <c r="I112" s="310"/>
      <c r="J112" s="310"/>
      <c r="K112" s="310"/>
      <c r="L112" s="311"/>
      <c r="M112" s="311"/>
      <c r="O112" s="310"/>
      <c r="P112" s="310"/>
      <c r="Q112" s="310"/>
      <c r="R112" s="310"/>
      <c r="S112" s="310"/>
      <c r="T112" s="312"/>
      <c r="U112" s="312"/>
    </row>
    <row r="113" spans="1:21" s="308" customFormat="1" ht="9" x14ac:dyDescent="0.15">
      <c r="A113" s="317" t="s">
        <v>110</v>
      </c>
      <c r="B113" s="318">
        <v>27</v>
      </c>
      <c r="C113" s="318">
        <v>181</v>
      </c>
      <c r="D113" s="318">
        <v>5</v>
      </c>
      <c r="E113" s="318">
        <v>213</v>
      </c>
      <c r="F113" s="336">
        <v>12.676056338028168</v>
      </c>
      <c r="H113" s="310"/>
      <c r="I113" s="310"/>
      <c r="J113" s="310"/>
      <c r="K113" s="310"/>
      <c r="L113" s="311"/>
      <c r="M113" s="311"/>
      <c r="O113" s="310"/>
      <c r="P113" s="310"/>
      <c r="Q113" s="310"/>
      <c r="R113" s="310"/>
      <c r="S113" s="310"/>
      <c r="T113" s="312"/>
      <c r="U113" s="312"/>
    </row>
    <row r="114" spans="1:21" s="308" customFormat="1" ht="9" x14ac:dyDescent="0.15">
      <c r="A114" s="317" t="s">
        <v>111</v>
      </c>
      <c r="B114" s="318"/>
      <c r="C114" s="318">
        <v>288</v>
      </c>
      <c r="D114" s="318">
        <v>19</v>
      </c>
      <c r="E114" s="318">
        <v>307</v>
      </c>
      <c r="F114" s="336"/>
      <c r="H114" s="310"/>
      <c r="I114" s="310"/>
      <c r="J114" s="310"/>
      <c r="K114" s="310"/>
      <c r="L114" s="311"/>
      <c r="M114" s="311"/>
      <c r="O114" s="310"/>
      <c r="P114" s="310"/>
      <c r="Q114" s="310"/>
      <c r="R114" s="310"/>
      <c r="S114" s="310"/>
      <c r="T114" s="312"/>
      <c r="U114" s="312"/>
    </row>
    <row r="115" spans="1:21" s="308" customFormat="1" ht="9" x14ac:dyDescent="0.15">
      <c r="A115" s="317" t="s">
        <v>114</v>
      </c>
      <c r="B115" s="318">
        <v>12</v>
      </c>
      <c r="C115" s="318">
        <v>105</v>
      </c>
      <c r="D115" s="318">
        <v>32</v>
      </c>
      <c r="E115" s="318">
        <v>149</v>
      </c>
      <c r="F115" s="336">
        <v>8.0536912751677843</v>
      </c>
      <c r="H115" s="310"/>
      <c r="I115" s="310"/>
      <c r="J115" s="310"/>
      <c r="K115" s="310"/>
      <c r="L115" s="311"/>
      <c r="M115" s="311"/>
      <c r="O115" s="310"/>
      <c r="P115" s="310"/>
      <c r="Q115" s="310"/>
      <c r="R115" s="310"/>
      <c r="S115" s="310"/>
      <c r="T115" s="312"/>
      <c r="U115" s="312"/>
    </row>
    <row r="116" spans="1:21" s="308" customFormat="1" ht="9" x14ac:dyDescent="0.15">
      <c r="A116" s="317" t="s">
        <v>115</v>
      </c>
      <c r="B116" s="318"/>
      <c r="C116" s="318">
        <v>211</v>
      </c>
      <c r="D116" s="318">
        <v>88</v>
      </c>
      <c r="E116" s="318">
        <v>299</v>
      </c>
      <c r="F116" s="336"/>
      <c r="H116" s="310"/>
      <c r="I116" s="310"/>
      <c r="J116" s="310"/>
      <c r="K116" s="310"/>
      <c r="L116" s="311"/>
      <c r="M116" s="311"/>
      <c r="O116" s="310"/>
      <c r="P116" s="310"/>
      <c r="Q116" s="310"/>
      <c r="R116" s="310"/>
      <c r="S116" s="310"/>
      <c r="T116" s="312"/>
      <c r="U116" s="312"/>
    </row>
    <row r="117" spans="1:21" s="308" customFormat="1" ht="9" x14ac:dyDescent="0.15">
      <c r="A117" s="317" t="s">
        <v>116</v>
      </c>
      <c r="B117" s="318">
        <v>222</v>
      </c>
      <c r="C117" s="318">
        <v>1540</v>
      </c>
      <c r="D117" s="318">
        <v>415</v>
      </c>
      <c r="E117" s="318">
        <v>2177</v>
      </c>
      <c r="F117" s="336">
        <v>10.197519522278364</v>
      </c>
      <c r="H117" s="310"/>
      <c r="I117" s="310"/>
      <c r="J117" s="310"/>
      <c r="K117" s="310"/>
      <c r="L117" s="311"/>
      <c r="M117" s="311"/>
      <c r="O117" s="310"/>
      <c r="P117" s="310"/>
      <c r="Q117" s="310"/>
      <c r="R117" s="310"/>
      <c r="S117" s="310"/>
      <c r="T117" s="312"/>
      <c r="U117" s="312"/>
    </row>
    <row r="118" spans="1:21" s="308" customFormat="1" ht="9" x14ac:dyDescent="0.15">
      <c r="A118" s="317" t="s">
        <v>117</v>
      </c>
      <c r="B118" s="318"/>
      <c r="C118" s="318">
        <v>142</v>
      </c>
      <c r="D118" s="318">
        <v>6</v>
      </c>
      <c r="E118" s="318">
        <v>148</v>
      </c>
      <c r="F118" s="336"/>
      <c r="H118" s="310"/>
      <c r="I118" s="310"/>
      <c r="J118" s="310"/>
      <c r="K118" s="310"/>
      <c r="L118" s="311"/>
      <c r="M118" s="311"/>
      <c r="O118" s="310"/>
      <c r="P118" s="310"/>
      <c r="Q118" s="310"/>
      <c r="R118" s="310"/>
      <c r="S118" s="310"/>
      <c r="T118" s="312"/>
      <c r="U118" s="312"/>
    </row>
    <row r="119" spans="1:21" s="308" customFormat="1" ht="9" x14ac:dyDescent="0.15">
      <c r="A119" s="317" t="s">
        <v>118</v>
      </c>
      <c r="B119" s="318"/>
      <c r="C119" s="318">
        <v>181</v>
      </c>
      <c r="D119" s="318">
        <v>13</v>
      </c>
      <c r="E119" s="318">
        <v>194</v>
      </c>
      <c r="F119" s="336"/>
      <c r="H119" s="310"/>
      <c r="I119" s="310"/>
      <c r="J119" s="310"/>
      <c r="K119" s="310"/>
      <c r="L119" s="311"/>
      <c r="M119" s="311"/>
      <c r="O119" s="310"/>
      <c r="P119" s="310"/>
      <c r="Q119" s="310"/>
      <c r="R119" s="310"/>
      <c r="S119" s="310"/>
      <c r="T119" s="312"/>
      <c r="U119" s="312"/>
    </row>
    <row r="120" spans="1:21" s="308" customFormat="1" ht="9" x14ac:dyDescent="0.15">
      <c r="A120" s="317" t="s">
        <v>119</v>
      </c>
      <c r="B120" s="318">
        <v>24</v>
      </c>
      <c r="C120" s="318">
        <v>472</v>
      </c>
      <c r="D120" s="318">
        <v>87</v>
      </c>
      <c r="E120" s="318">
        <v>583</v>
      </c>
      <c r="F120" s="336">
        <v>4.1166380789022305</v>
      </c>
      <c r="H120" s="310"/>
      <c r="I120" s="310"/>
      <c r="J120" s="310"/>
      <c r="K120" s="310"/>
      <c r="L120" s="311"/>
      <c r="M120" s="311"/>
      <c r="O120" s="310"/>
      <c r="P120" s="310"/>
      <c r="Q120" s="310"/>
      <c r="R120" s="310"/>
      <c r="S120" s="310"/>
      <c r="T120" s="312"/>
      <c r="U120" s="312"/>
    </row>
    <row r="121" spans="1:21" s="308" customFormat="1" ht="9" x14ac:dyDescent="0.15">
      <c r="A121" s="317" t="s">
        <v>122</v>
      </c>
      <c r="B121" s="318"/>
      <c r="C121" s="318">
        <v>888</v>
      </c>
      <c r="D121" s="318">
        <v>541</v>
      </c>
      <c r="E121" s="318">
        <v>1429</v>
      </c>
      <c r="F121" s="336"/>
      <c r="H121" s="310"/>
      <c r="I121" s="310"/>
      <c r="J121" s="310"/>
      <c r="K121" s="310"/>
      <c r="L121" s="311"/>
      <c r="M121" s="311"/>
      <c r="O121" s="310"/>
      <c r="P121" s="310"/>
      <c r="Q121" s="310"/>
      <c r="R121" s="310"/>
      <c r="S121" s="310"/>
      <c r="T121" s="312"/>
      <c r="U121" s="312"/>
    </row>
    <row r="122" spans="1:21" s="308" customFormat="1" ht="9" x14ac:dyDescent="0.15">
      <c r="A122" s="317" t="s">
        <v>120</v>
      </c>
      <c r="B122" s="318"/>
      <c r="C122" s="318">
        <v>418</v>
      </c>
      <c r="D122" s="318">
        <v>39</v>
      </c>
      <c r="E122" s="318">
        <v>457</v>
      </c>
      <c r="F122" s="336"/>
      <c r="H122" s="310"/>
      <c r="I122" s="310"/>
      <c r="J122" s="310"/>
      <c r="K122" s="310"/>
      <c r="L122" s="311"/>
      <c r="M122" s="311"/>
      <c r="O122" s="310"/>
      <c r="P122" s="310"/>
      <c r="Q122" s="310"/>
      <c r="R122" s="310"/>
      <c r="S122" s="310"/>
      <c r="T122" s="312"/>
      <c r="U122" s="312"/>
    </row>
    <row r="123" spans="1:21" s="308" customFormat="1" ht="9" x14ac:dyDescent="0.15">
      <c r="A123" s="317" t="s">
        <v>121</v>
      </c>
      <c r="B123" s="318"/>
      <c r="C123" s="318">
        <v>145</v>
      </c>
      <c r="D123" s="318">
        <v>18</v>
      </c>
      <c r="E123" s="318">
        <v>163</v>
      </c>
      <c r="F123" s="336"/>
      <c r="H123" s="310"/>
      <c r="I123" s="310"/>
      <c r="J123" s="310"/>
      <c r="K123" s="310"/>
      <c r="L123" s="311"/>
      <c r="M123" s="311"/>
      <c r="O123" s="310"/>
      <c r="P123" s="310"/>
      <c r="Q123" s="310"/>
      <c r="R123" s="310"/>
      <c r="S123" s="310"/>
      <c r="T123" s="312"/>
      <c r="U123" s="312"/>
    </row>
    <row r="124" spans="1:21" s="308" customFormat="1" ht="9" x14ac:dyDescent="0.15">
      <c r="A124" s="317" t="s">
        <v>123</v>
      </c>
      <c r="B124" s="318"/>
      <c r="C124" s="318">
        <v>534</v>
      </c>
      <c r="D124" s="318">
        <v>107</v>
      </c>
      <c r="E124" s="318">
        <v>641</v>
      </c>
      <c r="F124" s="336"/>
      <c r="H124" s="310"/>
      <c r="I124" s="310"/>
      <c r="J124" s="310"/>
      <c r="K124" s="310"/>
      <c r="L124" s="311"/>
      <c r="M124" s="311"/>
      <c r="O124" s="310"/>
      <c r="P124" s="310"/>
      <c r="Q124" s="310"/>
      <c r="R124" s="310"/>
      <c r="S124" s="310"/>
      <c r="T124" s="312"/>
      <c r="U124" s="312"/>
    </row>
    <row r="125" spans="1:21" s="308" customFormat="1" ht="9" x14ac:dyDescent="0.15">
      <c r="A125" s="317" t="s">
        <v>124</v>
      </c>
      <c r="B125" s="318"/>
      <c r="C125" s="318">
        <v>206</v>
      </c>
      <c r="D125" s="318">
        <v>11</v>
      </c>
      <c r="E125" s="318">
        <v>217</v>
      </c>
      <c r="F125" s="336"/>
      <c r="H125" s="310"/>
      <c r="I125" s="310"/>
      <c r="J125" s="310"/>
      <c r="K125" s="310"/>
      <c r="L125" s="311"/>
      <c r="M125" s="311"/>
      <c r="O125" s="310"/>
      <c r="P125" s="310"/>
      <c r="Q125" s="310"/>
      <c r="R125" s="310"/>
      <c r="S125" s="310"/>
      <c r="T125" s="312"/>
      <c r="U125" s="312"/>
    </row>
    <row r="126" spans="1:21" s="308" customFormat="1" ht="9" x14ac:dyDescent="0.15">
      <c r="A126" s="317" t="s">
        <v>125</v>
      </c>
      <c r="B126" s="318">
        <v>79</v>
      </c>
      <c r="C126" s="318">
        <v>1382</v>
      </c>
      <c r="D126" s="318">
        <v>232</v>
      </c>
      <c r="E126" s="318">
        <v>1693</v>
      </c>
      <c r="F126" s="336">
        <v>4.6662728883638511</v>
      </c>
      <c r="H126" s="310"/>
      <c r="I126" s="310"/>
      <c r="J126" s="310"/>
      <c r="K126" s="310"/>
      <c r="L126" s="311"/>
      <c r="M126" s="311"/>
      <c r="O126" s="310"/>
      <c r="P126" s="310"/>
      <c r="Q126" s="310"/>
      <c r="R126" s="310"/>
      <c r="S126" s="310"/>
      <c r="T126" s="312"/>
      <c r="U126" s="312"/>
    </row>
    <row r="127" spans="1:21" s="308" customFormat="1" ht="9" x14ac:dyDescent="0.15">
      <c r="A127" s="443" t="s">
        <v>126</v>
      </c>
      <c r="B127" s="444">
        <v>265</v>
      </c>
      <c r="C127" s="444">
        <v>1171</v>
      </c>
      <c r="D127" s="444">
        <v>542</v>
      </c>
      <c r="E127" s="444">
        <v>1978</v>
      </c>
      <c r="F127" s="445">
        <v>13.397371081900911</v>
      </c>
      <c r="H127" s="310"/>
      <c r="I127" s="310"/>
      <c r="J127" s="310"/>
      <c r="K127" s="310"/>
      <c r="L127" s="311"/>
      <c r="M127" s="311"/>
      <c r="O127" s="310"/>
      <c r="P127" s="310"/>
      <c r="Q127" s="310"/>
      <c r="R127" s="310"/>
      <c r="S127" s="310"/>
      <c r="T127" s="312"/>
      <c r="U127" s="312"/>
    </row>
  </sheetData>
  <mergeCells count="4">
    <mergeCell ref="A4:F4"/>
    <mergeCell ref="H4:M4"/>
    <mergeCell ref="O4:U4"/>
    <mergeCell ref="H5:I5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showGridLines="0" workbookViewId="0">
      <selection activeCell="A3" sqref="A3"/>
    </sheetView>
  </sheetViews>
  <sheetFormatPr baseColWidth="10" defaultRowHeight="15" x14ac:dyDescent="0.25"/>
  <cols>
    <col min="1" max="1" width="10.7109375" style="89" customWidth="1"/>
    <col min="2" max="2" width="14.28515625" style="89" bestFit="1" customWidth="1"/>
    <col min="3" max="3" width="8.5703125" style="89" bestFit="1" customWidth="1"/>
    <col min="4" max="4" width="5.7109375" style="89" bestFit="1" customWidth="1"/>
    <col min="5" max="5" width="8.5703125" style="89" bestFit="1" customWidth="1"/>
    <col min="6" max="6" width="5.7109375" style="89" bestFit="1" customWidth="1"/>
    <col min="7" max="7" width="8.5703125" style="89" bestFit="1" customWidth="1"/>
    <col min="8" max="8" width="5.7109375" style="89" bestFit="1" customWidth="1"/>
    <col min="9" max="9" width="8.5703125" style="89" customWidth="1"/>
    <col min="10" max="16384" width="11.42578125" style="89"/>
  </cols>
  <sheetData>
    <row r="1" spans="1:21" s="7" customFormat="1" ht="18" x14ac:dyDescent="0.25">
      <c r="A1" s="2" t="s">
        <v>431</v>
      </c>
      <c r="C1" s="127"/>
      <c r="D1" s="127"/>
      <c r="E1" s="127"/>
      <c r="F1" s="127"/>
      <c r="G1" s="127"/>
      <c r="H1" s="127"/>
      <c r="I1" s="127"/>
    </row>
    <row r="2" spans="1:21" s="154" customFormat="1" ht="15.75" x14ac:dyDescent="0.25">
      <c r="A2" s="1" t="s">
        <v>516</v>
      </c>
      <c r="C2" s="128"/>
      <c r="D2" s="128"/>
      <c r="E2" s="128"/>
      <c r="F2" s="128"/>
      <c r="G2" s="128"/>
      <c r="H2" s="128"/>
      <c r="I2" s="128"/>
    </row>
    <row r="4" spans="1:21" ht="12.95" customHeight="1" x14ac:dyDescent="0.25">
      <c r="A4" s="677"/>
      <c r="B4" s="677"/>
      <c r="C4" s="679" t="s">
        <v>0</v>
      </c>
      <c r="D4" s="680"/>
      <c r="E4" s="681" t="s">
        <v>138</v>
      </c>
      <c r="F4" s="680"/>
      <c r="G4" s="681" t="s">
        <v>2</v>
      </c>
      <c r="H4" s="680"/>
      <c r="I4" s="682" t="s">
        <v>3</v>
      </c>
      <c r="L4" s="684"/>
      <c r="M4" s="684"/>
      <c r="N4" s="685"/>
      <c r="O4" s="685"/>
      <c r="P4" s="685"/>
      <c r="Q4" s="685"/>
      <c r="R4" s="685"/>
      <c r="S4" s="685"/>
      <c r="T4" s="685"/>
      <c r="U4" s="497"/>
    </row>
    <row r="5" spans="1:21" ht="12.95" customHeight="1" x14ac:dyDescent="0.25">
      <c r="A5" s="678"/>
      <c r="B5" s="678"/>
      <c r="C5" s="40" t="s">
        <v>139</v>
      </c>
      <c r="D5" s="487" t="s">
        <v>140</v>
      </c>
      <c r="E5" s="40" t="s">
        <v>139</v>
      </c>
      <c r="F5" s="487" t="s">
        <v>140</v>
      </c>
      <c r="G5" s="40" t="s">
        <v>139</v>
      </c>
      <c r="H5" s="488" t="s">
        <v>140</v>
      </c>
      <c r="I5" s="683"/>
      <c r="L5" s="684"/>
      <c r="M5" s="684"/>
      <c r="N5" s="592"/>
      <c r="O5" s="593"/>
      <c r="P5" s="592"/>
      <c r="Q5" s="593"/>
      <c r="R5" s="592"/>
      <c r="S5" s="593"/>
      <c r="T5" s="685"/>
      <c r="U5" s="497"/>
    </row>
    <row r="6" spans="1:21" ht="12.95" customHeight="1" x14ac:dyDescent="0.25">
      <c r="A6" s="674" t="s">
        <v>141</v>
      </c>
      <c r="B6" s="101" t="s">
        <v>142</v>
      </c>
      <c r="C6" s="299">
        <v>84</v>
      </c>
      <c r="D6" s="496">
        <v>0.678020824925337</v>
      </c>
      <c r="E6" s="299">
        <v>10211</v>
      </c>
      <c r="F6" s="491">
        <v>82.419888610864476</v>
      </c>
      <c r="G6" s="299">
        <v>2094</v>
      </c>
      <c r="H6" s="491">
        <v>16.902090564210187</v>
      </c>
      <c r="I6" s="300">
        <v>12389</v>
      </c>
      <c r="L6" s="686"/>
      <c r="M6" s="594"/>
      <c r="N6" s="595"/>
      <c r="O6" s="596"/>
      <c r="P6" s="595"/>
      <c r="Q6" s="596"/>
      <c r="R6" s="595"/>
      <c r="S6" s="596"/>
      <c r="T6" s="597"/>
      <c r="U6" s="497"/>
    </row>
    <row r="7" spans="1:21" ht="12.95" customHeight="1" x14ac:dyDescent="0.25">
      <c r="A7" s="675"/>
      <c r="B7" s="98" t="s">
        <v>143</v>
      </c>
      <c r="C7" s="299">
        <v>156</v>
      </c>
      <c r="D7" s="491">
        <v>20.772303595206392</v>
      </c>
      <c r="E7" s="299">
        <v>398</v>
      </c>
      <c r="F7" s="491">
        <v>52.996005326231689</v>
      </c>
      <c r="G7" s="299">
        <v>197</v>
      </c>
      <c r="H7" s="491">
        <v>26.231691078561919</v>
      </c>
      <c r="I7" s="300">
        <v>751</v>
      </c>
      <c r="L7" s="686"/>
      <c r="M7" s="594"/>
      <c r="N7" s="595"/>
      <c r="O7" s="596"/>
      <c r="P7" s="595"/>
      <c r="Q7" s="596"/>
      <c r="R7" s="595"/>
      <c r="S7" s="596"/>
      <c r="T7" s="597"/>
      <c r="U7" s="497"/>
    </row>
    <row r="8" spans="1:21" ht="12.95" customHeight="1" x14ac:dyDescent="0.25">
      <c r="A8" s="675"/>
      <c r="B8" s="98" t="s">
        <v>144</v>
      </c>
      <c r="C8" s="299">
        <v>1342</v>
      </c>
      <c r="D8" s="491">
        <v>15.655622958469436</v>
      </c>
      <c r="E8" s="299">
        <v>5277</v>
      </c>
      <c r="F8" s="491">
        <v>61.56089594027064</v>
      </c>
      <c r="G8" s="299">
        <v>1953</v>
      </c>
      <c r="H8" s="491">
        <v>22.783481101259916</v>
      </c>
      <c r="I8" s="300">
        <v>8572</v>
      </c>
      <c r="L8" s="686"/>
      <c r="M8" s="594"/>
      <c r="N8" s="595"/>
      <c r="O8" s="596"/>
      <c r="P8" s="595"/>
      <c r="Q8" s="596"/>
      <c r="R8" s="595"/>
      <c r="S8" s="596"/>
      <c r="T8" s="597"/>
      <c r="U8" s="497"/>
    </row>
    <row r="9" spans="1:21" ht="12.95" customHeight="1" x14ac:dyDescent="0.25">
      <c r="A9" s="675"/>
      <c r="B9" s="303" t="s">
        <v>3</v>
      </c>
      <c r="C9" s="304">
        <v>1582</v>
      </c>
      <c r="D9" s="492">
        <v>7.2862932940309504</v>
      </c>
      <c r="E9" s="304">
        <v>15886</v>
      </c>
      <c r="F9" s="492">
        <v>73.166912306558586</v>
      </c>
      <c r="G9" s="304">
        <v>4244</v>
      </c>
      <c r="H9" s="492">
        <v>19.546794399410462</v>
      </c>
      <c r="I9" s="305">
        <v>21712</v>
      </c>
      <c r="L9" s="686"/>
      <c r="M9" s="598"/>
      <c r="N9" s="597"/>
      <c r="O9" s="599"/>
      <c r="P9" s="597"/>
      <c r="Q9" s="599"/>
      <c r="R9" s="597"/>
      <c r="S9" s="599"/>
      <c r="T9" s="597"/>
      <c r="U9" s="497"/>
    </row>
    <row r="10" spans="1:21" ht="12.95" customHeight="1" x14ac:dyDescent="0.25">
      <c r="A10" s="674" t="s">
        <v>145</v>
      </c>
      <c r="B10" s="101" t="s">
        <v>142</v>
      </c>
      <c r="C10" s="301">
        <v>94</v>
      </c>
      <c r="D10" s="493">
        <v>1.981032665964173</v>
      </c>
      <c r="E10" s="301">
        <v>4085</v>
      </c>
      <c r="F10" s="493">
        <v>86.090621707060066</v>
      </c>
      <c r="G10" s="301">
        <v>566</v>
      </c>
      <c r="H10" s="493">
        <v>11.928345626975764</v>
      </c>
      <c r="I10" s="302">
        <v>4745</v>
      </c>
      <c r="L10" s="686"/>
      <c r="M10" s="594"/>
      <c r="N10" s="595"/>
      <c r="O10" s="596"/>
      <c r="P10" s="595"/>
      <c r="Q10" s="596"/>
      <c r="R10" s="595"/>
      <c r="S10" s="596"/>
      <c r="T10" s="597"/>
      <c r="U10" s="497"/>
    </row>
    <row r="11" spans="1:21" ht="12.95" customHeight="1" x14ac:dyDescent="0.25">
      <c r="A11" s="675"/>
      <c r="B11" s="98" t="s">
        <v>143</v>
      </c>
      <c r="C11" s="299">
        <v>178</v>
      </c>
      <c r="D11" s="491">
        <v>36.178861788617887</v>
      </c>
      <c r="E11" s="299">
        <v>284</v>
      </c>
      <c r="F11" s="491">
        <v>57.72357723577236</v>
      </c>
      <c r="G11" s="299">
        <v>30</v>
      </c>
      <c r="H11" s="491">
        <v>6.0975609756097562</v>
      </c>
      <c r="I11" s="300">
        <v>492</v>
      </c>
      <c r="L11" s="686"/>
      <c r="M11" s="594"/>
      <c r="N11" s="595"/>
      <c r="O11" s="596"/>
      <c r="P11" s="595"/>
      <c r="Q11" s="596"/>
      <c r="R11" s="595"/>
      <c r="S11" s="596"/>
      <c r="T11" s="597"/>
      <c r="U11" s="497"/>
    </row>
    <row r="12" spans="1:21" ht="12.95" customHeight="1" x14ac:dyDescent="0.25">
      <c r="A12" s="675"/>
      <c r="B12" s="98" t="s">
        <v>144</v>
      </c>
      <c r="C12" s="299">
        <v>579</v>
      </c>
      <c r="D12" s="491">
        <v>22.976190476190474</v>
      </c>
      <c r="E12" s="299">
        <v>1690</v>
      </c>
      <c r="F12" s="491">
        <v>67.063492063492063</v>
      </c>
      <c r="G12" s="299">
        <v>251</v>
      </c>
      <c r="H12" s="491">
        <v>9.9603174603174605</v>
      </c>
      <c r="I12" s="300">
        <v>2520</v>
      </c>
      <c r="L12" s="686"/>
      <c r="M12" s="594"/>
      <c r="N12" s="595"/>
      <c r="O12" s="596"/>
      <c r="P12" s="595"/>
      <c r="Q12" s="596"/>
      <c r="R12" s="595"/>
      <c r="S12" s="596"/>
      <c r="T12" s="597"/>
      <c r="U12" s="497"/>
    </row>
    <row r="13" spans="1:21" ht="12.95" customHeight="1" x14ac:dyDescent="0.25">
      <c r="A13" s="675"/>
      <c r="B13" s="98" t="s">
        <v>146</v>
      </c>
      <c r="C13" s="299">
        <v>13</v>
      </c>
      <c r="D13" s="491">
        <v>13.402061855670103</v>
      </c>
      <c r="E13" s="299">
        <v>71</v>
      </c>
      <c r="F13" s="491">
        <v>73.19587628865979</v>
      </c>
      <c r="G13" s="299">
        <v>13</v>
      </c>
      <c r="H13" s="491">
        <v>13.402061855670103</v>
      </c>
      <c r="I13" s="300">
        <v>97</v>
      </c>
      <c r="L13" s="686"/>
      <c r="M13" s="594"/>
      <c r="N13" s="595"/>
      <c r="O13" s="596"/>
      <c r="P13" s="595"/>
      <c r="Q13" s="596"/>
      <c r="R13" s="595"/>
      <c r="S13" s="596"/>
      <c r="T13" s="597"/>
      <c r="U13" s="497"/>
    </row>
    <row r="14" spans="1:21" ht="12.95" customHeight="1" x14ac:dyDescent="0.25">
      <c r="A14" s="676"/>
      <c r="B14" s="303" t="s">
        <v>3</v>
      </c>
      <c r="C14" s="304">
        <v>864</v>
      </c>
      <c r="D14" s="492">
        <v>11.000763941940413</v>
      </c>
      <c r="E14" s="304">
        <v>6130</v>
      </c>
      <c r="F14" s="492">
        <v>78.049401578813345</v>
      </c>
      <c r="G14" s="304">
        <v>860</v>
      </c>
      <c r="H14" s="492">
        <v>10.949834479246244</v>
      </c>
      <c r="I14" s="305">
        <v>7854</v>
      </c>
      <c r="L14" s="686"/>
      <c r="M14" s="598"/>
      <c r="N14" s="597"/>
      <c r="O14" s="599"/>
      <c r="P14" s="597"/>
      <c r="Q14" s="599"/>
      <c r="R14" s="597"/>
      <c r="S14" s="599"/>
      <c r="T14" s="597"/>
      <c r="U14" s="497"/>
    </row>
    <row r="15" spans="1:21" ht="12.95" customHeight="1" x14ac:dyDescent="0.25">
      <c r="A15" s="674" t="s">
        <v>147</v>
      </c>
      <c r="B15" s="98" t="s">
        <v>142</v>
      </c>
      <c r="C15" s="299">
        <v>44</v>
      </c>
      <c r="D15" s="496">
        <v>0.7549759780370624</v>
      </c>
      <c r="E15" s="299">
        <v>4882</v>
      </c>
      <c r="F15" s="491">
        <v>83.768016472203158</v>
      </c>
      <c r="G15" s="299">
        <v>902</v>
      </c>
      <c r="H15" s="491">
        <v>15.477007549759779</v>
      </c>
      <c r="I15" s="300">
        <v>5828</v>
      </c>
      <c r="L15" s="686"/>
      <c r="M15" s="594"/>
      <c r="N15" s="595"/>
      <c r="O15" s="596"/>
      <c r="P15" s="595"/>
      <c r="Q15" s="596"/>
      <c r="R15" s="595"/>
      <c r="S15" s="596"/>
      <c r="T15" s="597"/>
      <c r="U15" s="497"/>
    </row>
    <row r="16" spans="1:21" ht="12.95" customHeight="1" x14ac:dyDescent="0.25">
      <c r="A16" s="675"/>
      <c r="B16" s="98" t="s">
        <v>143</v>
      </c>
      <c r="C16" s="299">
        <v>138</v>
      </c>
      <c r="D16" s="491">
        <v>29.05263157894737</v>
      </c>
      <c r="E16" s="299">
        <v>218</v>
      </c>
      <c r="F16" s="491">
        <v>45.89473684210526</v>
      </c>
      <c r="G16" s="299">
        <v>119</v>
      </c>
      <c r="H16" s="491">
        <v>25.05263157894737</v>
      </c>
      <c r="I16" s="300">
        <v>475</v>
      </c>
      <c r="L16" s="686"/>
      <c r="M16" s="594"/>
      <c r="N16" s="595"/>
      <c r="O16" s="596"/>
      <c r="P16" s="595"/>
      <c r="Q16" s="596"/>
      <c r="R16" s="595"/>
      <c r="S16" s="596"/>
      <c r="T16" s="597"/>
      <c r="U16" s="497"/>
    </row>
    <row r="17" spans="1:21" ht="12.95" customHeight="1" x14ac:dyDescent="0.25">
      <c r="A17" s="675"/>
      <c r="B17" s="98" t="s">
        <v>144</v>
      </c>
      <c r="C17" s="299">
        <v>556</v>
      </c>
      <c r="D17" s="491">
        <v>15.178815178815178</v>
      </c>
      <c r="E17" s="299">
        <v>2607</v>
      </c>
      <c r="F17" s="491">
        <v>71.171171171171167</v>
      </c>
      <c r="G17" s="299">
        <v>500</v>
      </c>
      <c r="H17" s="491">
        <v>13.650013650013651</v>
      </c>
      <c r="I17" s="300">
        <v>3663</v>
      </c>
      <c r="L17" s="686"/>
      <c r="M17" s="594"/>
      <c r="N17" s="595"/>
      <c r="O17" s="596"/>
      <c r="P17" s="595"/>
      <c r="Q17" s="596"/>
      <c r="R17" s="595"/>
      <c r="S17" s="596"/>
      <c r="T17" s="597"/>
      <c r="U17" s="497"/>
    </row>
    <row r="18" spans="1:21" ht="12.95" customHeight="1" x14ac:dyDescent="0.25">
      <c r="A18" s="675"/>
      <c r="B18" s="98" t="s">
        <v>146</v>
      </c>
      <c r="C18" s="299">
        <v>34</v>
      </c>
      <c r="D18" s="491">
        <v>54.838709677419352</v>
      </c>
      <c r="E18" s="299">
        <v>27</v>
      </c>
      <c r="F18" s="491">
        <v>43.548387096774192</v>
      </c>
      <c r="G18" s="299">
        <v>1</v>
      </c>
      <c r="H18" s="491">
        <v>1.6129032258064515</v>
      </c>
      <c r="I18" s="300">
        <v>62</v>
      </c>
      <c r="L18" s="686"/>
      <c r="M18" s="594"/>
      <c r="N18" s="595"/>
      <c r="O18" s="596"/>
      <c r="P18" s="595"/>
      <c r="Q18" s="596"/>
      <c r="R18" s="595"/>
      <c r="S18" s="596"/>
      <c r="T18" s="597"/>
      <c r="U18" s="497"/>
    </row>
    <row r="19" spans="1:21" ht="12.95" customHeight="1" x14ac:dyDescent="0.25">
      <c r="A19" s="675"/>
      <c r="B19" s="303" t="s">
        <v>3</v>
      </c>
      <c r="C19" s="304">
        <v>772</v>
      </c>
      <c r="D19" s="492">
        <v>7.6984443558037494</v>
      </c>
      <c r="E19" s="304">
        <v>7734</v>
      </c>
      <c r="F19" s="492">
        <v>77.1240526525728</v>
      </c>
      <c r="G19" s="304">
        <v>1522</v>
      </c>
      <c r="H19" s="492">
        <v>15.177502991623454</v>
      </c>
      <c r="I19" s="305">
        <v>10028</v>
      </c>
      <c r="L19" s="686"/>
      <c r="M19" s="598"/>
      <c r="N19" s="597"/>
      <c r="O19" s="599"/>
      <c r="P19" s="597"/>
      <c r="Q19" s="599"/>
      <c r="R19" s="597"/>
      <c r="S19" s="599"/>
      <c r="T19" s="597"/>
      <c r="U19" s="497"/>
    </row>
    <row r="20" spans="1:21" ht="12.95" customHeight="1" x14ac:dyDescent="0.25">
      <c r="A20" s="674" t="s">
        <v>148</v>
      </c>
      <c r="B20" s="101" t="s">
        <v>142</v>
      </c>
      <c r="C20" s="301">
        <v>149</v>
      </c>
      <c r="D20" s="496">
        <v>0.62098858047845296</v>
      </c>
      <c r="E20" s="301">
        <v>20406</v>
      </c>
      <c r="F20" s="493">
        <v>85.046261565391347</v>
      </c>
      <c r="G20" s="301">
        <v>3439</v>
      </c>
      <c r="H20" s="493">
        <v>14.332749854130199</v>
      </c>
      <c r="I20" s="302">
        <v>23994</v>
      </c>
      <c r="L20" s="686"/>
      <c r="M20" s="594"/>
      <c r="N20" s="595"/>
      <c r="O20" s="596"/>
      <c r="P20" s="595"/>
      <c r="Q20" s="596"/>
      <c r="R20" s="595"/>
      <c r="S20" s="596"/>
      <c r="T20" s="597"/>
      <c r="U20" s="497"/>
    </row>
    <row r="21" spans="1:21" ht="12.95" customHeight="1" x14ac:dyDescent="0.25">
      <c r="A21" s="675"/>
      <c r="B21" s="98" t="s">
        <v>143</v>
      </c>
      <c r="C21" s="299">
        <v>1032</v>
      </c>
      <c r="D21" s="491">
        <v>25.381210034431874</v>
      </c>
      <c r="E21" s="299">
        <v>2291</v>
      </c>
      <c r="F21" s="491">
        <v>56.345302508607965</v>
      </c>
      <c r="G21" s="299">
        <v>743</v>
      </c>
      <c r="H21" s="491">
        <v>18.273487456960158</v>
      </c>
      <c r="I21" s="300">
        <v>4066</v>
      </c>
      <c r="L21" s="686"/>
      <c r="M21" s="594"/>
      <c r="N21" s="595"/>
      <c r="O21" s="596"/>
      <c r="P21" s="595"/>
      <c r="Q21" s="596"/>
      <c r="R21" s="595"/>
      <c r="S21" s="596"/>
      <c r="T21" s="597"/>
      <c r="U21" s="497"/>
    </row>
    <row r="22" spans="1:21" ht="12.95" customHeight="1" x14ac:dyDescent="0.25">
      <c r="A22" s="675"/>
      <c r="B22" s="98" t="s">
        <v>144</v>
      </c>
      <c r="C22" s="299">
        <v>1949</v>
      </c>
      <c r="D22" s="491">
        <v>13.1148644102012</v>
      </c>
      <c r="E22" s="299">
        <v>10093</v>
      </c>
      <c r="F22" s="491">
        <v>67.916021802032162</v>
      </c>
      <c r="G22" s="299">
        <v>2819</v>
      </c>
      <c r="H22" s="491">
        <v>18.969113787766638</v>
      </c>
      <c r="I22" s="300">
        <v>14861</v>
      </c>
      <c r="L22" s="686"/>
      <c r="M22" s="594"/>
      <c r="N22" s="595"/>
      <c r="O22" s="596"/>
      <c r="P22" s="595"/>
      <c r="Q22" s="596"/>
      <c r="R22" s="595"/>
      <c r="S22" s="596"/>
      <c r="T22" s="597"/>
      <c r="U22" s="497"/>
    </row>
    <row r="23" spans="1:21" ht="12.95" customHeight="1" x14ac:dyDescent="0.25">
      <c r="A23" s="675"/>
      <c r="B23" s="98" t="s">
        <v>146</v>
      </c>
      <c r="C23" s="299">
        <v>30</v>
      </c>
      <c r="D23" s="491">
        <v>28.571428571428569</v>
      </c>
      <c r="E23" s="299">
        <v>66</v>
      </c>
      <c r="F23" s="491">
        <v>62.857142857142854</v>
      </c>
      <c r="G23" s="299">
        <v>9</v>
      </c>
      <c r="H23" s="491">
        <v>8.5714285714285712</v>
      </c>
      <c r="I23" s="300">
        <v>105</v>
      </c>
      <c r="L23" s="686"/>
      <c r="M23" s="594"/>
      <c r="N23" s="595"/>
      <c r="O23" s="596"/>
      <c r="P23" s="595"/>
      <c r="Q23" s="596"/>
      <c r="R23" s="595"/>
      <c r="S23" s="596"/>
      <c r="T23" s="597"/>
      <c r="U23" s="497"/>
    </row>
    <row r="24" spans="1:21" ht="12.95" customHeight="1" x14ac:dyDescent="0.25">
      <c r="A24" s="676"/>
      <c r="B24" s="303" t="s">
        <v>3</v>
      </c>
      <c r="C24" s="304">
        <v>3160</v>
      </c>
      <c r="D24" s="492">
        <v>7.3443964114721334</v>
      </c>
      <c r="E24" s="304">
        <v>32856</v>
      </c>
      <c r="F24" s="492">
        <v>76.363129270673539</v>
      </c>
      <c r="G24" s="304">
        <v>7010</v>
      </c>
      <c r="H24" s="492">
        <v>16.292474317854321</v>
      </c>
      <c r="I24" s="305">
        <v>43026</v>
      </c>
      <c r="L24" s="686"/>
      <c r="M24" s="598"/>
      <c r="N24" s="597"/>
      <c r="O24" s="599"/>
      <c r="P24" s="597"/>
      <c r="Q24" s="599"/>
      <c r="R24" s="597"/>
      <c r="S24" s="599"/>
      <c r="T24" s="597"/>
      <c r="U24" s="497"/>
    </row>
    <row r="25" spans="1:21" ht="12.95" customHeight="1" x14ac:dyDescent="0.25">
      <c r="A25" s="674" t="s">
        <v>149</v>
      </c>
      <c r="B25" s="98" t="s">
        <v>142</v>
      </c>
      <c r="C25" s="439">
        <v>371</v>
      </c>
      <c r="D25" s="496">
        <v>0.79010137149672033</v>
      </c>
      <c r="E25" s="439">
        <v>39584</v>
      </c>
      <c r="F25" s="494">
        <v>84.300195928102909</v>
      </c>
      <c r="G25" s="439">
        <v>7001</v>
      </c>
      <c r="H25" s="494">
        <v>14.909702700400373</v>
      </c>
      <c r="I25" s="440">
        <v>46956</v>
      </c>
      <c r="L25" s="686"/>
      <c r="M25" s="594"/>
      <c r="N25" s="600"/>
      <c r="O25" s="601"/>
      <c r="P25" s="600"/>
      <c r="Q25" s="601"/>
      <c r="R25" s="600"/>
      <c r="S25" s="601"/>
      <c r="T25" s="602"/>
      <c r="U25" s="497"/>
    </row>
    <row r="26" spans="1:21" ht="12.95" customHeight="1" x14ac:dyDescent="0.25">
      <c r="A26" s="675"/>
      <c r="B26" s="98" t="s">
        <v>143</v>
      </c>
      <c r="C26" s="439">
        <v>1504</v>
      </c>
      <c r="D26" s="494">
        <v>26.002766251728911</v>
      </c>
      <c r="E26" s="439">
        <v>3191</v>
      </c>
      <c r="F26" s="494">
        <v>55.169432918395579</v>
      </c>
      <c r="G26" s="439">
        <v>1089</v>
      </c>
      <c r="H26" s="494">
        <v>18.827800829875518</v>
      </c>
      <c r="I26" s="440">
        <v>5784</v>
      </c>
      <c r="L26" s="686"/>
      <c r="M26" s="594"/>
      <c r="N26" s="600"/>
      <c r="O26" s="601"/>
      <c r="P26" s="600"/>
      <c r="Q26" s="601"/>
      <c r="R26" s="600"/>
      <c r="S26" s="601"/>
      <c r="T26" s="602"/>
      <c r="U26" s="497"/>
    </row>
    <row r="27" spans="1:21" ht="12.95" customHeight="1" x14ac:dyDescent="0.25">
      <c r="A27" s="675"/>
      <c r="B27" s="98" t="s">
        <v>144</v>
      </c>
      <c r="C27" s="439">
        <v>4426</v>
      </c>
      <c r="D27" s="494">
        <v>14.944624527282549</v>
      </c>
      <c r="E27" s="439">
        <v>19667</v>
      </c>
      <c r="F27" s="494">
        <v>66.40667206915181</v>
      </c>
      <c r="G27" s="439">
        <v>5523</v>
      </c>
      <c r="H27" s="494">
        <v>18.648703403565641</v>
      </c>
      <c r="I27" s="440">
        <v>29616</v>
      </c>
      <c r="L27" s="686"/>
      <c r="M27" s="594"/>
      <c r="N27" s="600"/>
      <c r="O27" s="601"/>
      <c r="P27" s="600"/>
      <c r="Q27" s="601"/>
      <c r="R27" s="600"/>
      <c r="S27" s="601"/>
      <c r="T27" s="602"/>
      <c r="U27" s="497"/>
    </row>
    <row r="28" spans="1:21" ht="12.95" customHeight="1" x14ac:dyDescent="0.25">
      <c r="A28" s="675"/>
      <c r="B28" s="98" t="s">
        <v>146</v>
      </c>
      <c r="C28" s="439">
        <v>77</v>
      </c>
      <c r="D28" s="494">
        <v>29.166666666666668</v>
      </c>
      <c r="E28" s="439">
        <v>164</v>
      </c>
      <c r="F28" s="494">
        <v>62.121212121212125</v>
      </c>
      <c r="G28" s="439">
        <v>23</v>
      </c>
      <c r="H28" s="494">
        <v>8.7121212121212128</v>
      </c>
      <c r="I28" s="440">
        <v>264</v>
      </c>
      <c r="L28" s="686"/>
      <c r="M28" s="594"/>
      <c r="N28" s="600"/>
      <c r="O28" s="601"/>
      <c r="P28" s="600"/>
      <c r="Q28" s="601"/>
      <c r="R28" s="600"/>
      <c r="S28" s="601"/>
      <c r="T28" s="602"/>
      <c r="U28" s="497"/>
    </row>
    <row r="29" spans="1:21" ht="12.95" customHeight="1" x14ac:dyDescent="0.25">
      <c r="A29" s="676"/>
      <c r="B29" s="303" t="s">
        <v>3</v>
      </c>
      <c r="C29" s="441">
        <v>6378</v>
      </c>
      <c r="D29" s="495">
        <v>7.719680464778504</v>
      </c>
      <c r="E29" s="441">
        <v>62606</v>
      </c>
      <c r="F29" s="495">
        <v>75.775841200677803</v>
      </c>
      <c r="G29" s="441">
        <v>13636</v>
      </c>
      <c r="H29" s="495">
        <v>16.504478334543691</v>
      </c>
      <c r="I29" s="442">
        <v>82620</v>
      </c>
      <c r="L29" s="686"/>
      <c r="M29" s="598"/>
      <c r="N29" s="602"/>
      <c r="O29" s="603"/>
      <c r="P29" s="602"/>
      <c r="Q29" s="603"/>
      <c r="R29" s="602"/>
      <c r="S29" s="603"/>
      <c r="T29" s="602"/>
      <c r="U29" s="497"/>
    </row>
    <row r="30" spans="1:21" x14ac:dyDescent="0.25">
      <c r="L30" s="497"/>
      <c r="M30" s="497"/>
      <c r="N30" s="497"/>
      <c r="O30" s="497"/>
      <c r="P30" s="497"/>
      <c r="Q30" s="497"/>
      <c r="R30" s="497"/>
      <c r="S30" s="497"/>
      <c r="T30" s="497"/>
      <c r="U30" s="497"/>
    </row>
  </sheetData>
  <mergeCells count="20">
    <mergeCell ref="L6:L9"/>
    <mergeCell ref="L10:L14"/>
    <mergeCell ref="L15:L19"/>
    <mergeCell ref="L20:L24"/>
    <mergeCell ref="L25:L29"/>
    <mergeCell ref="L4:M5"/>
    <mergeCell ref="N4:O4"/>
    <mergeCell ref="P4:Q4"/>
    <mergeCell ref="R4:S4"/>
    <mergeCell ref="T4:T5"/>
    <mergeCell ref="C4:D4"/>
    <mergeCell ref="E4:F4"/>
    <mergeCell ref="G4:H4"/>
    <mergeCell ref="I4:I5"/>
    <mergeCell ref="A6:A9"/>
    <mergeCell ref="A10:A14"/>
    <mergeCell ref="A15:A19"/>
    <mergeCell ref="A20:A24"/>
    <mergeCell ref="A25:A29"/>
    <mergeCell ref="A4:B5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par département_x000D_Année scolaire 2018-2019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workbookViewId="0">
      <selection activeCell="L35" sqref="K35:L35"/>
    </sheetView>
  </sheetViews>
  <sheetFormatPr baseColWidth="10" defaultRowHeight="15" x14ac:dyDescent="0.25"/>
  <cols>
    <col min="1" max="1" width="10.7109375" style="147" customWidth="1"/>
    <col min="2" max="2" width="14.28515625" style="147" bestFit="1" customWidth="1"/>
    <col min="3" max="14" width="6.7109375" style="147" customWidth="1"/>
    <col min="15" max="16384" width="11.42578125" style="147"/>
  </cols>
  <sheetData>
    <row r="1" spans="1:14" s="143" customFormat="1" ht="18" x14ac:dyDescent="0.25">
      <c r="A1" s="117" t="s">
        <v>432</v>
      </c>
      <c r="C1" s="144"/>
      <c r="D1" s="144"/>
      <c r="E1" s="144"/>
      <c r="F1" s="144"/>
      <c r="G1" s="144"/>
      <c r="H1" s="144"/>
      <c r="I1" s="144"/>
      <c r="J1" s="144"/>
      <c r="K1" s="144"/>
      <c r="L1" s="145"/>
      <c r="M1" s="145"/>
      <c r="N1" s="145"/>
    </row>
    <row r="2" spans="1:14" s="165" customFormat="1" ht="15.75" x14ac:dyDescent="0.25">
      <c r="A2" s="118" t="s">
        <v>516</v>
      </c>
      <c r="C2" s="166"/>
      <c r="D2" s="166"/>
      <c r="E2" s="166"/>
      <c r="F2" s="166"/>
      <c r="G2" s="166"/>
      <c r="H2" s="166"/>
      <c r="I2" s="166"/>
      <c r="J2" s="166"/>
      <c r="K2" s="166"/>
      <c r="L2" s="167"/>
      <c r="M2" s="167"/>
      <c r="N2" s="167"/>
    </row>
    <row r="3" spans="1:14" s="143" customFormat="1" ht="12.95" customHeight="1" x14ac:dyDescent="0.25">
      <c r="A3" s="146"/>
      <c r="B3" s="146"/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6"/>
      <c r="N3" s="146"/>
    </row>
    <row r="4" spans="1:14" ht="12.95" customHeight="1" x14ac:dyDescent="0.25">
      <c r="A4" s="690" t="s">
        <v>127</v>
      </c>
      <c r="B4" s="691"/>
      <c r="C4" s="694" t="s">
        <v>0</v>
      </c>
      <c r="D4" s="695"/>
      <c r="E4" s="696"/>
      <c r="F4" s="694" t="s">
        <v>138</v>
      </c>
      <c r="G4" s="695"/>
      <c r="H4" s="696"/>
      <c r="I4" s="694" t="s">
        <v>2</v>
      </c>
      <c r="J4" s="695"/>
      <c r="K4" s="695"/>
      <c r="L4" s="697" t="s">
        <v>3</v>
      </c>
      <c r="M4" s="695"/>
      <c r="N4" s="696"/>
    </row>
    <row r="5" spans="1:14" ht="12.95" customHeight="1" x14ac:dyDescent="0.25">
      <c r="A5" s="692"/>
      <c r="B5" s="693"/>
      <c r="C5" s="489" t="s">
        <v>151</v>
      </c>
      <c r="D5" s="148" t="s">
        <v>150</v>
      </c>
      <c r="E5" s="149" t="s">
        <v>3</v>
      </c>
      <c r="F5" s="489" t="s">
        <v>151</v>
      </c>
      <c r="G5" s="148" t="s">
        <v>150</v>
      </c>
      <c r="H5" s="149" t="s">
        <v>3</v>
      </c>
      <c r="I5" s="489" t="s">
        <v>151</v>
      </c>
      <c r="J5" s="148" t="s">
        <v>150</v>
      </c>
      <c r="K5" s="489" t="s">
        <v>3</v>
      </c>
      <c r="L5" s="490" t="s">
        <v>151</v>
      </c>
      <c r="M5" s="148" t="s">
        <v>150</v>
      </c>
      <c r="N5" s="149" t="s">
        <v>3</v>
      </c>
    </row>
    <row r="6" spans="1:14" ht="12.95" customHeight="1" x14ac:dyDescent="0.25">
      <c r="A6" s="687" t="s">
        <v>141</v>
      </c>
      <c r="B6" s="150" t="s">
        <v>142</v>
      </c>
      <c r="C6" s="280">
        <v>37</v>
      </c>
      <c r="D6" s="281">
        <v>47</v>
      </c>
      <c r="E6" s="282">
        <v>84</v>
      </c>
      <c r="F6" s="280">
        <v>5019</v>
      </c>
      <c r="G6" s="281">
        <v>5192</v>
      </c>
      <c r="H6" s="282">
        <v>10211</v>
      </c>
      <c r="I6" s="280">
        <v>1006</v>
      </c>
      <c r="J6" s="281">
        <v>1088</v>
      </c>
      <c r="K6" s="283">
        <v>2094</v>
      </c>
      <c r="L6" s="284">
        <v>6062</v>
      </c>
      <c r="M6" s="281">
        <v>6327</v>
      </c>
      <c r="N6" s="282">
        <v>12389</v>
      </c>
    </row>
    <row r="7" spans="1:14" ht="12.95" customHeight="1" x14ac:dyDescent="0.25">
      <c r="A7" s="688"/>
      <c r="B7" s="151" t="s">
        <v>143</v>
      </c>
      <c r="C7" s="285">
        <v>31</v>
      </c>
      <c r="D7" s="286">
        <v>125</v>
      </c>
      <c r="E7" s="287">
        <v>156</v>
      </c>
      <c r="F7" s="285">
        <v>169</v>
      </c>
      <c r="G7" s="286">
        <v>229</v>
      </c>
      <c r="H7" s="287">
        <v>398</v>
      </c>
      <c r="I7" s="285">
        <v>63</v>
      </c>
      <c r="J7" s="286">
        <v>134</v>
      </c>
      <c r="K7" s="288">
        <v>197</v>
      </c>
      <c r="L7" s="289">
        <v>263</v>
      </c>
      <c r="M7" s="286">
        <v>488</v>
      </c>
      <c r="N7" s="287">
        <v>751</v>
      </c>
    </row>
    <row r="8" spans="1:14" ht="12.95" customHeight="1" x14ac:dyDescent="0.25">
      <c r="A8" s="688"/>
      <c r="B8" s="152" t="s">
        <v>144</v>
      </c>
      <c r="C8" s="290">
        <v>730</v>
      </c>
      <c r="D8" s="291">
        <v>612</v>
      </c>
      <c r="E8" s="292">
        <v>1342</v>
      </c>
      <c r="F8" s="290">
        <v>2711</v>
      </c>
      <c r="G8" s="291">
        <v>2566</v>
      </c>
      <c r="H8" s="292">
        <v>5277</v>
      </c>
      <c r="I8" s="290">
        <v>1031</v>
      </c>
      <c r="J8" s="291">
        <v>922</v>
      </c>
      <c r="K8" s="293">
        <v>1953</v>
      </c>
      <c r="L8" s="294">
        <v>4472</v>
      </c>
      <c r="M8" s="291">
        <v>4100</v>
      </c>
      <c r="N8" s="292">
        <v>8572</v>
      </c>
    </row>
    <row r="9" spans="1:14" ht="12.95" customHeight="1" x14ac:dyDescent="0.25">
      <c r="A9" s="689"/>
      <c r="B9" s="153" t="s">
        <v>3</v>
      </c>
      <c r="C9" s="295">
        <v>798</v>
      </c>
      <c r="D9" s="296">
        <v>784</v>
      </c>
      <c r="E9" s="297">
        <v>1582</v>
      </c>
      <c r="F9" s="295">
        <v>7899</v>
      </c>
      <c r="G9" s="296">
        <v>7987</v>
      </c>
      <c r="H9" s="297">
        <v>15886</v>
      </c>
      <c r="I9" s="295">
        <v>2100</v>
      </c>
      <c r="J9" s="296">
        <v>2144</v>
      </c>
      <c r="K9" s="295">
        <v>4244</v>
      </c>
      <c r="L9" s="298">
        <v>10797</v>
      </c>
      <c r="M9" s="296">
        <v>10915</v>
      </c>
      <c r="N9" s="297">
        <v>21712</v>
      </c>
    </row>
    <row r="10" spans="1:14" ht="12.95" customHeight="1" x14ac:dyDescent="0.25">
      <c r="A10" s="687" t="s">
        <v>145</v>
      </c>
      <c r="B10" s="150" t="s">
        <v>142</v>
      </c>
      <c r="C10" s="280">
        <v>43</v>
      </c>
      <c r="D10" s="281">
        <v>51</v>
      </c>
      <c r="E10" s="282">
        <v>94</v>
      </c>
      <c r="F10" s="280">
        <v>2044</v>
      </c>
      <c r="G10" s="281">
        <v>2041</v>
      </c>
      <c r="H10" s="282">
        <v>4085</v>
      </c>
      <c r="I10" s="280">
        <v>278</v>
      </c>
      <c r="J10" s="281">
        <v>288</v>
      </c>
      <c r="K10" s="283">
        <v>566</v>
      </c>
      <c r="L10" s="284">
        <v>2365</v>
      </c>
      <c r="M10" s="281">
        <v>2380</v>
      </c>
      <c r="N10" s="282">
        <v>4745</v>
      </c>
    </row>
    <row r="11" spans="1:14" ht="12.95" customHeight="1" x14ac:dyDescent="0.25">
      <c r="A11" s="688"/>
      <c r="B11" s="151" t="s">
        <v>143</v>
      </c>
      <c r="C11" s="285">
        <v>79</v>
      </c>
      <c r="D11" s="286">
        <v>99</v>
      </c>
      <c r="E11" s="287">
        <v>178</v>
      </c>
      <c r="F11" s="285">
        <v>170</v>
      </c>
      <c r="G11" s="286">
        <v>114</v>
      </c>
      <c r="H11" s="287">
        <v>284</v>
      </c>
      <c r="I11" s="285">
        <v>21</v>
      </c>
      <c r="J11" s="286">
        <v>9</v>
      </c>
      <c r="K11" s="288">
        <v>30</v>
      </c>
      <c r="L11" s="289">
        <v>270</v>
      </c>
      <c r="M11" s="286">
        <v>222</v>
      </c>
      <c r="N11" s="287">
        <v>492</v>
      </c>
    </row>
    <row r="12" spans="1:14" ht="12.95" customHeight="1" x14ac:dyDescent="0.25">
      <c r="A12" s="688"/>
      <c r="B12" s="151" t="s">
        <v>144</v>
      </c>
      <c r="C12" s="285">
        <v>294</v>
      </c>
      <c r="D12" s="286">
        <v>285</v>
      </c>
      <c r="E12" s="287">
        <v>579</v>
      </c>
      <c r="F12" s="285">
        <v>849</v>
      </c>
      <c r="G12" s="286">
        <v>841</v>
      </c>
      <c r="H12" s="287">
        <v>1690</v>
      </c>
      <c r="I12" s="285">
        <v>114</v>
      </c>
      <c r="J12" s="286">
        <v>137</v>
      </c>
      <c r="K12" s="288">
        <v>251</v>
      </c>
      <c r="L12" s="289">
        <v>1257</v>
      </c>
      <c r="M12" s="286">
        <v>1263</v>
      </c>
      <c r="N12" s="287">
        <v>2520</v>
      </c>
    </row>
    <row r="13" spans="1:14" ht="12.95" customHeight="1" x14ac:dyDescent="0.25">
      <c r="A13" s="688"/>
      <c r="B13" s="152" t="s">
        <v>146</v>
      </c>
      <c r="C13" s="290">
        <v>3</v>
      </c>
      <c r="D13" s="291">
        <v>10</v>
      </c>
      <c r="E13" s="292">
        <v>13</v>
      </c>
      <c r="F13" s="290">
        <v>26</v>
      </c>
      <c r="G13" s="291">
        <v>45</v>
      </c>
      <c r="H13" s="292">
        <v>71</v>
      </c>
      <c r="I13" s="290">
        <v>10</v>
      </c>
      <c r="J13" s="291">
        <v>3</v>
      </c>
      <c r="K13" s="293">
        <v>13</v>
      </c>
      <c r="L13" s="294">
        <v>39</v>
      </c>
      <c r="M13" s="291">
        <v>58</v>
      </c>
      <c r="N13" s="292">
        <v>97</v>
      </c>
    </row>
    <row r="14" spans="1:14" ht="12.95" customHeight="1" x14ac:dyDescent="0.25">
      <c r="A14" s="689"/>
      <c r="B14" s="153" t="s">
        <v>3</v>
      </c>
      <c r="C14" s="295">
        <v>419</v>
      </c>
      <c r="D14" s="296">
        <v>445</v>
      </c>
      <c r="E14" s="297">
        <v>864</v>
      </c>
      <c r="F14" s="295">
        <v>3089</v>
      </c>
      <c r="G14" s="296">
        <v>3041</v>
      </c>
      <c r="H14" s="297">
        <v>6130</v>
      </c>
      <c r="I14" s="295">
        <v>423</v>
      </c>
      <c r="J14" s="296">
        <v>437</v>
      </c>
      <c r="K14" s="295">
        <v>860</v>
      </c>
      <c r="L14" s="298">
        <v>3931</v>
      </c>
      <c r="M14" s="296">
        <v>3923</v>
      </c>
      <c r="N14" s="297">
        <v>7854</v>
      </c>
    </row>
    <row r="15" spans="1:14" ht="12.95" customHeight="1" x14ac:dyDescent="0.25">
      <c r="A15" s="687" t="s">
        <v>147</v>
      </c>
      <c r="B15" s="150" t="s">
        <v>142</v>
      </c>
      <c r="C15" s="280">
        <v>19</v>
      </c>
      <c r="D15" s="281">
        <v>25</v>
      </c>
      <c r="E15" s="282">
        <v>44</v>
      </c>
      <c r="F15" s="280">
        <v>2420</v>
      </c>
      <c r="G15" s="281">
        <v>2462</v>
      </c>
      <c r="H15" s="282">
        <v>4882</v>
      </c>
      <c r="I15" s="280">
        <v>445</v>
      </c>
      <c r="J15" s="281">
        <v>457</v>
      </c>
      <c r="K15" s="283">
        <v>902</v>
      </c>
      <c r="L15" s="284">
        <v>2884</v>
      </c>
      <c r="M15" s="281">
        <v>2944</v>
      </c>
      <c r="N15" s="282">
        <v>5828</v>
      </c>
    </row>
    <row r="16" spans="1:14" ht="12.95" customHeight="1" x14ac:dyDescent="0.25">
      <c r="A16" s="688"/>
      <c r="B16" s="151" t="s">
        <v>143</v>
      </c>
      <c r="C16" s="285">
        <v>86</v>
      </c>
      <c r="D16" s="286">
        <v>52</v>
      </c>
      <c r="E16" s="287">
        <v>138</v>
      </c>
      <c r="F16" s="285">
        <v>105</v>
      </c>
      <c r="G16" s="286">
        <v>113</v>
      </c>
      <c r="H16" s="287">
        <v>218</v>
      </c>
      <c r="I16" s="285">
        <v>69</v>
      </c>
      <c r="J16" s="286">
        <v>50</v>
      </c>
      <c r="K16" s="288">
        <v>119</v>
      </c>
      <c r="L16" s="289">
        <v>260</v>
      </c>
      <c r="M16" s="286">
        <v>215</v>
      </c>
      <c r="N16" s="287">
        <v>475</v>
      </c>
    </row>
    <row r="17" spans="1:14" ht="12.95" customHeight="1" x14ac:dyDescent="0.25">
      <c r="A17" s="688"/>
      <c r="B17" s="151" t="s">
        <v>144</v>
      </c>
      <c r="C17" s="285">
        <v>308</v>
      </c>
      <c r="D17" s="286">
        <v>248</v>
      </c>
      <c r="E17" s="287">
        <v>556</v>
      </c>
      <c r="F17" s="285">
        <v>1425</v>
      </c>
      <c r="G17" s="286">
        <v>1182</v>
      </c>
      <c r="H17" s="287">
        <v>2607</v>
      </c>
      <c r="I17" s="285">
        <v>259</v>
      </c>
      <c r="J17" s="286">
        <v>241</v>
      </c>
      <c r="K17" s="288">
        <v>500</v>
      </c>
      <c r="L17" s="289">
        <v>1992</v>
      </c>
      <c r="M17" s="286">
        <v>1671</v>
      </c>
      <c r="N17" s="287">
        <v>3663</v>
      </c>
    </row>
    <row r="18" spans="1:14" ht="12.95" customHeight="1" x14ac:dyDescent="0.25">
      <c r="A18" s="688"/>
      <c r="B18" s="152" t="s">
        <v>146</v>
      </c>
      <c r="C18" s="290">
        <v>16</v>
      </c>
      <c r="D18" s="291">
        <v>18</v>
      </c>
      <c r="E18" s="292">
        <v>34</v>
      </c>
      <c r="F18" s="290">
        <v>12</v>
      </c>
      <c r="G18" s="291">
        <v>15</v>
      </c>
      <c r="H18" s="292">
        <v>27</v>
      </c>
      <c r="I18" s="290"/>
      <c r="J18" s="291">
        <v>1</v>
      </c>
      <c r="K18" s="293">
        <v>1</v>
      </c>
      <c r="L18" s="294">
        <v>28</v>
      </c>
      <c r="M18" s="291">
        <v>34</v>
      </c>
      <c r="N18" s="292">
        <v>62</v>
      </c>
    </row>
    <row r="19" spans="1:14" ht="12.95" customHeight="1" x14ac:dyDescent="0.25">
      <c r="A19" s="689"/>
      <c r="B19" s="153" t="s">
        <v>3</v>
      </c>
      <c r="C19" s="295">
        <v>429</v>
      </c>
      <c r="D19" s="296">
        <v>343</v>
      </c>
      <c r="E19" s="297">
        <v>772</v>
      </c>
      <c r="F19" s="295">
        <v>3962</v>
      </c>
      <c r="G19" s="296">
        <v>3772</v>
      </c>
      <c r="H19" s="297">
        <v>7734</v>
      </c>
      <c r="I19" s="295">
        <v>773</v>
      </c>
      <c r="J19" s="296">
        <v>749</v>
      </c>
      <c r="K19" s="295">
        <v>1522</v>
      </c>
      <c r="L19" s="298">
        <v>5164</v>
      </c>
      <c r="M19" s="296">
        <v>4864</v>
      </c>
      <c r="N19" s="297">
        <v>10028</v>
      </c>
    </row>
    <row r="20" spans="1:14" ht="12.95" customHeight="1" x14ac:dyDescent="0.25">
      <c r="A20" s="687" t="s">
        <v>148</v>
      </c>
      <c r="B20" s="150" t="s">
        <v>142</v>
      </c>
      <c r="C20" s="280">
        <v>78</v>
      </c>
      <c r="D20" s="281">
        <v>71</v>
      </c>
      <c r="E20" s="282">
        <v>149</v>
      </c>
      <c r="F20" s="280">
        <v>10123</v>
      </c>
      <c r="G20" s="281">
        <v>10283</v>
      </c>
      <c r="H20" s="282">
        <v>20406</v>
      </c>
      <c r="I20" s="280">
        <v>1630</v>
      </c>
      <c r="J20" s="281">
        <v>1809</v>
      </c>
      <c r="K20" s="283">
        <v>3439</v>
      </c>
      <c r="L20" s="284">
        <v>11831</v>
      </c>
      <c r="M20" s="281">
        <v>12163</v>
      </c>
      <c r="N20" s="282">
        <v>23994</v>
      </c>
    </row>
    <row r="21" spans="1:14" ht="12.95" customHeight="1" x14ac:dyDescent="0.25">
      <c r="A21" s="688"/>
      <c r="B21" s="151" t="s">
        <v>143</v>
      </c>
      <c r="C21" s="285">
        <v>469</v>
      </c>
      <c r="D21" s="286">
        <v>563</v>
      </c>
      <c r="E21" s="287">
        <v>1032</v>
      </c>
      <c r="F21" s="285">
        <v>1069</v>
      </c>
      <c r="G21" s="286">
        <v>1222</v>
      </c>
      <c r="H21" s="287">
        <v>2291</v>
      </c>
      <c r="I21" s="285">
        <v>371</v>
      </c>
      <c r="J21" s="286">
        <v>372</v>
      </c>
      <c r="K21" s="288">
        <v>743</v>
      </c>
      <c r="L21" s="289">
        <v>1909</v>
      </c>
      <c r="M21" s="286">
        <v>2157</v>
      </c>
      <c r="N21" s="287">
        <v>4066</v>
      </c>
    </row>
    <row r="22" spans="1:14" ht="12.95" customHeight="1" x14ac:dyDescent="0.25">
      <c r="A22" s="688"/>
      <c r="B22" s="151" t="s">
        <v>144</v>
      </c>
      <c r="C22" s="285">
        <v>900</v>
      </c>
      <c r="D22" s="286">
        <v>1049</v>
      </c>
      <c r="E22" s="287">
        <v>1949</v>
      </c>
      <c r="F22" s="285">
        <v>5101</v>
      </c>
      <c r="G22" s="286">
        <v>4992</v>
      </c>
      <c r="H22" s="287">
        <v>10093</v>
      </c>
      <c r="I22" s="285">
        <v>1468</v>
      </c>
      <c r="J22" s="286">
        <v>1351</v>
      </c>
      <c r="K22" s="288">
        <v>2819</v>
      </c>
      <c r="L22" s="289">
        <v>7469</v>
      </c>
      <c r="M22" s="286">
        <v>7392</v>
      </c>
      <c r="N22" s="287">
        <v>14861</v>
      </c>
    </row>
    <row r="23" spans="1:14" ht="12.95" customHeight="1" x14ac:dyDescent="0.25">
      <c r="A23" s="688"/>
      <c r="B23" s="152" t="s">
        <v>146</v>
      </c>
      <c r="C23" s="290"/>
      <c r="D23" s="291">
        <v>30</v>
      </c>
      <c r="E23" s="292">
        <v>30</v>
      </c>
      <c r="F23" s="290">
        <v>6</v>
      </c>
      <c r="G23" s="291">
        <v>60</v>
      </c>
      <c r="H23" s="292">
        <v>66</v>
      </c>
      <c r="I23" s="290">
        <v>1</v>
      </c>
      <c r="J23" s="291">
        <v>8</v>
      </c>
      <c r="K23" s="293">
        <v>9</v>
      </c>
      <c r="L23" s="294">
        <v>7</v>
      </c>
      <c r="M23" s="291">
        <v>98</v>
      </c>
      <c r="N23" s="292">
        <v>105</v>
      </c>
    </row>
    <row r="24" spans="1:14" ht="12.95" customHeight="1" x14ac:dyDescent="0.25">
      <c r="A24" s="689"/>
      <c r="B24" s="153" t="s">
        <v>3</v>
      </c>
      <c r="C24" s="295">
        <v>1447</v>
      </c>
      <c r="D24" s="296">
        <v>1713</v>
      </c>
      <c r="E24" s="297">
        <v>3160</v>
      </c>
      <c r="F24" s="295">
        <v>16299</v>
      </c>
      <c r="G24" s="296">
        <v>16557</v>
      </c>
      <c r="H24" s="297">
        <v>32856</v>
      </c>
      <c r="I24" s="295">
        <v>3470</v>
      </c>
      <c r="J24" s="296">
        <v>3540</v>
      </c>
      <c r="K24" s="295">
        <v>7010</v>
      </c>
      <c r="L24" s="298">
        <v>21216</v>
      </c>
      <c r="M24" s="296">
        <v>21810</v>
      </c>
      <c r="N24" s="297">
        <v>43026</v>
      </c>
    </row>
    <row r="25" spans="1:14" ht="12.95" customHeight="1" x14ac:dyDescent="0.25">
      <c r="A25" s="687" t="s">
        <v>149</v>
      </c>
      <c r="B25" s="150" t="s">
        <v>142</v>
      </c>
      <c r="C25" s="280">
        <v>177</v>
      </c>
      <c r="D25" s="281">
        <v>194</v>
      </c>
      <c r="E25" s="282">
        <v>371</v>
      </c>
      <c r="F25" s="280">
        <v>19606</v>
      </c>
      <c r="G25" s="281">
        <v>19978</v>
      </c>
      <c r="H25" s="282">
        <v>39584</v>
      </c>
      <c r="I25" s="280">
        <v>3359</v>
      </c>
      <c r="J25" s="281">
        <v>3642</v>
      </c>
      <c r="K25" s="283">
        <v>7001</v>
      </c>
      <c r="L25" s="284">
        <v>23142</v>
      </c>
      <c r="M25" s="281">
        <v>23814</v>
      </c>
      <c r="N25" s="282">
        <v>46956</v>
      </c>
    </row>
    <row r="26" spans="1:14" ht="12.95" customHeight="1" x14ac:dyDescent="0.25">
      <c r="A26" s="688"/>
      <c r="B26" s="151" t="s">
        <v>143</v>
      </c>
      <c r="C26" s="285">
        <v>665</v>
      </c>
      <c r="D26" s="286">
        <v>839</v>
      </c>
      <c r="E26" s="287">
        <v>1504</v>
      </c>
      <c r="F26" s="285">
        <v>1513</v>
      </c>
      <c r="G26" s="286">
        <v>1678</v>
      </c>
      <c r="H26" s="287">
        <v>3191</v>
      </c>
      <c r="I26" s="285">
        <v>524</v>
      </c>
      <c r="J26" s="286">
        <v>565</v>
      </c>
      <c r="K26" s="288">
        <v>1089</v>
      </c>
      <c r="L26" s="289">
        <v>2702</v>
      </c>
      <c r="M26" s="286">
        <v>3082</v>
      </c>
      <c r="N26" s="287">
        <v>5784</v>
      </c>
    </row>
    <row r="27" spans="1:14" ht="12.95" customHeight="1" x14ac:dyDescent="0.25">
      <c r="A27" s="688"/>
      <c r="B27" s="151" t="s">
        <v>144</v>
      </c>
      <c r="C27" s="285">
        <v>2232</v>
      </c>
      <c r="D27" s="286">
        <v>2194</v>
      </c>
      <c r="E27" s="287">
        <v>4426</v>
      </c>
      <c r="F27" s="285">
        <v>10086</v>
      </c>
      <c r="G27" s="286">
        <v>9581</v>
      </c>
      <c r="H27" s="287">
        <v>19667</v>
      </c>
      <c r="I27" s="285">
        <v>2872</v>
      </c>
      <c r="J27" s="286">
        <v>2651</v>
      </c>
      <c r="K27" s="288">
        <v>5523</v>
      </c>
      <c r="L27" s="289">
        <v>15190</v>
      </c>
      <c r="M27" s="286">
        <v>14426</v>
      </c>
      <c r="N27" s="287">
        <v>29616</v>
      </c>
    </row>
    <row r="28" spans="1:14" ht="12.95" customHeight="1" x14ac:dyDescent="0.25">
      <c r="A28" s="688"/>
      <c r="B28" s="152" t="s">
        <v>146</v>
      </c>
      <c r="C28" s="290">
        <v>19</v>
      </c>
      <c r="D28" s="291">
        <v>58</v>
      </c>
      <c r="E28" s="292">
        <v>77</v>
      </c>
      <c r="F28" s="290">
        <v>44</v>
      </c>
      <c r="G28" s="291">
        <v>120</v>
      </c>
      <c r="H28" s="292">
        <v>164</v>
      </c>
      <c r="I28" s="290">
        <v>11</v>
      </c>
      <c r="J28" s="291">
        <v>12</v>
      </c>
      <c r="K28" s="293">
        <v>23</v>
      </c>
      <c r="L28" s="294">
        <v>74</v>
      </c>
      <c r="M28" s="291">
        <v>190</v>
      </c>
      <c r="N28" s="292">
        <v>264</v>
      </c>
    </row>
    <row r="29" spans="1:14" ht="12.95" customHeight="1" x14ac:dyDescent="0.25">
      <c r="A29" s="689"/>
      <c r="B29" s="153" t="s">
        <v>3</v>
      </c>
      <c r="C29" s="295">
        <v>3093</v>
      </c>
      <c r="D29" s="296">
        <v>3285</v>
      </c>
      <c r="E29" s="297">
        <v>6378</v>
      </c>
      <c r="F29" s="295">
        <v>31249</v>
      </c>
      <c r="G29" s="296">
        <v>31357</v>
      </c>
      <c r="H29" s="297">
        <v>62606</v>
      </c>
      <c r="I29" s="295">
        <v>6766</v>
      </c>
      <c r="J29" s="296">
        <v>6870</v>
      </c>
      <c r="K29" s="295">
        <v>13636</v>
      </c>
      <c r="L29" s="298">
        <v>41108</v>
      </c>
      <c r="M29" s="296">
        <v>41512</v>
      </c>
      <c r="N29" s="297">
        <v>82620</v>
      </c>
    </row>
  </sheetData>
  <mergeCells count="10">
    <mergeCell ref="C4:E4"/>
    <mergeCell ref="F4:H4"/>
    <mergeCell ref="I4:K4"/>
    <mergeCell ref="L4:N4"/>
    <mergeCell ref="A6:A9"/>
    <mergeCell ref="A10:A14"/>
    <mergeCell ref="A15:A19"/>
    <mergeCell ref="A20:A24"/>
    <mergeCell ref="A25:A29"/>
    <mergeCell ref="A4:B5"/>
  </mergeCells>
  <pageMargins left="0.08" right="0.08" top="1" bottom="1" header="0.5" footer="0.4921259845"/>
  <pageSetup orientation="portrait" horizontalDpi="300" verticalDpi="300"/>
  <headerFooter>
    <oddHeader>Régime scolaire des établissements publics par département et sexe_x000D_Année scolaire 2018-2019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showGridLines="0" zoomScaleNormal="100" workbookViewId="0">
      <selection activeCell="E32" sqref="E32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5" s="7" customFormat="1" ht="18" x14ac:dyDescent="0.25">
      <c r="A1" s="119" t="s">
        <v>433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54" customFormat="1" ht="15.75" x14ac:dyDescent="0.25">
      <c r="A2" s="1" t="s">
        <v>516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s="7" customFormat="1" x14ac:dyDescent="0.25">
      <c r="A3" s="8"/>
      <c r="B3" s="8"/>
      <c r="C3" s="9"/>
    </row>
    <row r="4" spans="1:15" x14ac:dyDescent="0.25">
      <c r="A4" s="76" t="s">
        <v>127</v>
      </c>
      <c r="B4" s="77"/>
      <c r="C4" s="698" t="s">
        <v>0</v>
      </c>
      <c r="D4" s="699"/>
      <c r="E4" s="700"/>
      <c r="F4" s="698" t="s">
        <v>138</v>
      </c>
      <c r="G4" s="699"/>
      <c r="H4" s="700"/>
      <c r="I4" s="698" t="s">
        <v>2</v>
      </c>
      <c r="J4" s="699"/>
      <c r="K4" s="699"/>
      <c r="L4" s="701" t="s">
        <v>3</v>
      </c>
      <c r="M4" s="699"/>
      <c r="N4" s="702"/>
    </row>
    <row r="5" spans="1:15" ht="34.5" x14ac:dyDescent="0.25">
      <c r="A5" s="78"/>
      <c r="B5" s="79"/>
      <c r="C5" s="120" t="s">
        <v>151</v>
      </c>
      <c r="D5" s="121" t="s">
        <v>150</v>
      </c>
      <c r="E5" s="122" t="s">
        <v>3</v>
      </c>
      <c r="F5" s="123" t="s">
        <v>151</v>
      </c>
      <c r="G5" s="124" t="s">
        <v>150</v>
      </c>
      <c r="H5" s="125" t="s">
        <v>3</v>
      </c>
      <c r="I5" s="124" t="s">
        <v>151</v>
      </c>
      <c r="J5" s="121" t="s">
        <v>150</v>
      </c>
      <c r="K5" s="126" t="s">
        <v>3</v>
      </c>
      <c r="L5" s="124" t="s">
        <v>151</v>
      </c>
      <c r="M5" s="121" t="s">
        <v>150</v>
      </c>
      <c r="N5" s="122" t="s">
        <v>3</v>
      </c>
    </row>
    <row r="6" spans="1:15" x14ac:dyDescent="0.25">
      <c r="A6" s="703" t="s">
        <v>152</v>
      </c>
      <c r="B6" s="704"/>
      <c r="C6" s="236">
        <v>798</v>
      </c>
      <c r="D6" s="250">
        <v>784</v>
      </c>
      <c r="E6" s="238">
        <v>1582</v>
      </c>
      <c r="F6" s="239">
        <v>7899</v>
      </c>
      <c r="G6" s="237">
        <v>7987</v>
      </c>
      <c r="H6" s="238">
        <v>15886</v>
      </c>
      <c r="I6" s="239">
        <v>2100</v>
      </c>
      <c r="J6" s="237">
        <v>2144</v>
      </c>
      <c r="K6" s="240">
        <v>4244</v>
      </c>
      <c r="L6" s="239">
        <v>10797</v>
      </c>
      <c r="M6" s="237">
        <v>10915</v>
      </c>
      <c r="N6" s="237">
        <v>21712</v>
      </c>
    </row>
    <row r="7" spans="1:15" s="142" customFormat="1" ht="9" x14ac:dyDescent="0.25">
      <c r="A7" s="45" t="s">
        <v>14</v>
      </c>
      <c r="B7" s="46" t="s">
        <v>153</v>
      </c>
      <c r="C7" s="183"/>
      <c r="D7" s="184"/>
      <c r="E7" s="185"/>
      <c r="F7" s="186">
        <v>151</v>
      </c>
      <c r="G7" s="187">
        <v>151</v>
      </c>
      <c r="H7" s="188">
        <v>302</v>
      </c>
      <c r="I7" s="187">
        <v>6</v>
      </c>
      <c r="J7" s="184">
        <v>8</v>
      </c>
      <c r="K7" s="189">
        <v>14</v>
      </c>
      <c r="L7" s="190">
        <v>157</v>
      </c>
      <c r="M7" s="191">
        <v>159</v>
      </c>
      <c r="N7" s="185">
        <v>316</v>
      </c>
    </row>
    <row r="8" spans="1:15" s="142" customFormat="1" ht="9" x14ac:dyDescent="0.25">
      <c r="A8" s="45" t="s">
        <v>15</v>
      </c>
      <c r="B8" s="46" t="s">
        <v>154</v>
      </c>
      <c r="C8" s="183"/>
      <c r="D8" s="184"/>
      <c r="E8" s="185"/>
      <c r="F8" s="186">
        <v>186</v>
      </c>
      <c r="G8" s="187">
        <v>206</v>
      </c>
      <c r="H8" s="188">
        <v>392</v>
      </c>
      <c r="I8" s="187">
        <v>44</v>
      </c>
      <c r="J8" s="184">
        <v>55</v>
      </c>
      <c r="K8" s="189">
        <v>99</v>
      </c>
      <c r="L8" s="190">
        <v>230</v>
      </c>
      <c r="M8" s="191">
        <v>261</v>
      </c>
      <c r="N8" s="185">
        <v>491</v>
      </c>
    </row>
    <row r="9" spans="1:15" s="142" customFormat="1" ht="9" x14ac:dyDescent="0.25">
      <c r="A9" s="45" t="s">
        <v>19</v>
      </c>
      <c r="B9" s="46" t="s">
        <v>155</v>
      </c>
      <c r="C9" s="183"/>
      <c r="D9" s="184"/>
      <c r="E9" s="185"/>
      <c r="F9" s="186">
        <v>123</v>
      </c>
      <c r="G9" s="187">
        <v>142</v>
      </c>
      <c r="H9" s="188">
        <v>265</v>
      </c>
      <c r="I9" s="187">
        <v>3</v>
      </c>
      <c r="J9" s="184">
        <v>3</v>
      </c>
      <c r="K9" s="189">
        <v>6</v>
      </c>
      <c r="L9" s="190">
        <v>126</v>
      </c>
      <c r="M9" s="191">
        <v>145</v>
      </c>
      <c r="N9" s="185">
        <v>271</v>
      </c>
    </row>
    <row r="10" spans="1:15" s="142" customFormat="1" ht="9" x14ac:dyDescent="0.25">
      <c r="A10" s="45" t="s">
        <v>24</v>
      </c>
      <c r="B10" s="46" t="s">
        <v>156</v>
      </c>
      <c r="C10" s="183"/>
      <c r="D10" s="184"/>
      <c r="E10" s="185"/>
      <c r="F10" s="186">
        <v>58</v>
      </c>
      <c r="G10" s="187">
        <v>57</v>
      </c>
      <c r="H10" s="188">
        <v>115</v>
      </c>
      <c r="I10" s="187">
        <v>1</v>
      </c>
      <c r="J10" s="184">
        <v>3</v>
      </c>
      <c r="K10" s="189">
        <v>4</v>
      </c>
      <c r="L10" s="190">
        <v>59</v>
      </c>
      <c r="M10" s="191">
        <v>60</v>
      </c>
      <c r="N10" s="185">
        <v>119</v>
      </c>
    </row>
    <row r="11" spans="1:15" s="142" customFormat="1" ht="9" x14ac:dyDescent="0.25">
      <c r="A11" s="45" t="s">
        <v>31</v>
      </c>
      <c r="B11" s="46" t="s">
        <v>157</v>
      </c>
      <c r="C11" s="183"/>
      <c r="D11" s="184"/>
      <c r="E11" s="185"/>
      <c r="F11" s="186">
        <v>162</v>
      </c>
      <c r="G11" s="187">
        <v>152</v>
      </c>
      <c r="H11" s="188">
        <v>314</v>
      </c>
      <c r="I11" s="187">
        <v>36</v>
      </c>
      <c r="J11" s="184">
        <v>45</v>
      </c>
      <c r="K11" s="189">
        <v>81</v>
      </c>
      <c r="L11" s="190">
        <v>198</v>
      </c>
      <c r="M11" s="191">
        <v>197</v>
      </c>
      <c r="N11" s="185">
        <v>395</v>
      </c>
    </row>
    <row r="12" spans="1:15" s="142" customFormat="1" ht="9" x14ac:dyDescent="0.25">
      <c r="A12" s="45"/>
      <c r="B12" s="46" t="s">
        <v>158</v>
      </c>
      <c r="C12" s="183">
        <v>57</v>
      </c>
      <c r="D12" s="184">
        <v>13</v>
      </c>
      <c r="E12" s="185">
        <v>70</v>
      </c>
      <c r="F12" s="186">
        <v>186</v>
      </c>
      <c r="G12" s="187">
        <v>32</v>
      </c>
      <c r="H12" s="188">
        <v>218</v>
      </c>
      <c r="I12" s="187">
        <v>26</v>
      </c>
      <c r="J12" s="184">
        <v>3</v>
      </c>
      <c r="K12" s="189">
        <v>29</v>
      </c>
      <c r="L12" s="190">
        <v>269</v>
      </c>
      <c r="M12" s="191">
        <v>48</v>
      </c>
      <c r="N12" s="185">
        <v>317</v>
      </c>
    </row>
    <row r="13" spans="1:15" s="142" customFormat="1" ht="9" x14ac:dyDescent="0.25">
      <c r="A13" s="45" t="s">
        <v>33</v>
      </c>
      <c r="B13" s="46" t="s">
        <v>159</v>
      </c>
      <c r="C13" s="183"/>
      <c r="D13" s="184"/>
      <c r="E13" s="185"/>
      <c r="F13" s="186">
        <v>87</v>
      </c>
      <c r="G13" s="187">
        <v>118</v>
      </c>
      <c r="H13" s="188">
        <v>205</v>
      </c>
      <c r="I13" s="187">
        <v>4</v>
      </c>
      <c r="J13" s="184">
        <v>9</v>
      </c>
      <c r="K13" s="189">
        <v>13</v>
      </c>
      <c r="L13" s="190">
        <v>91</v>
      </c>
      <c r="M13" s="191">
        <v>127</v>
      </c>
      <c r="N13" s="185">
        <v>218</v>
      </c>
    </row>
    <row r="14" spans="1:15" s="142" customFormat="1" ht="9" x14ac:dyDescent="0.25">
      <c r="A14" s="45" t="s">
        <v>38</v>
      </c>
      <c r="B14" s="46" t="s">
        <v>160</v>
      </c>
      <c r="C14" s="183"/>
      <c r="D14" s="184"/>
      <c r="E14" s="185"/>
      <c r="F14" s="186">
        <v>267</v>
      </c>
      <c r="G14" s="187">
        <v>281</v>
      </c>
      <c r="H14" s="188">
        <v>548</v>
      </c>
      <c r="I14" s="187">
        <v>73</v>
      </c>
      <c r="J14" s="184">
        <v>81</v>
      </c>
      <c r="K14" s="189">
        <v>154</v>
      </c>
      <c r="L14" s="190">
        <v>340</v>
      </c>
      <c r="M14" s="191">
        <v>362</v>
      </c>
      <c r="N14" s="185">
        <v>702</v>
      </c>
    </row>
    <row r="15" spans="1:15" s="142" customFormat="1" ht="9" x14ac:dyDescent="0.25">
      <c r="A15" s="45"/>
      <c r="B15" s="46" t="s">
        <v>161</v>
      </c>
      <c r="C15" s="183">
        <v>14</v>
      </c>
      <c r="D15" s="184">
        <v>28</v>
      </c>
      <c r="E15" s="185">
        <v>42</v>
      </c>
      <c r="F15" s="186">
        <v>52</v>
      </c>
      <c r="G15" s="187">
        <v>104</v>
      </c>
      <c r="H15" s="188">
        <v>156</v>
      </c>
      <c r="I15" s="187">
        <v>36</v>
      </c>
      <c r="J15" s="184">
        <v>108</v>
      </c>
      <c r="K15" s="189">
        <v>144</v>
      </c>
      <c r="L15" s="190">
        <v>102</v>
      </c>
      <c r="M15" s="191">
        <v>240</v>
      </c>
      <c r="N15" s="185">
        <v>342</v>
      </c>
    </row>
    <row r="16" spans="1:15" s="142" customFormat="1" ht="9" x14ac:dyDescent="0.25">
      <c r="A16" s="45"/>
      <c r="B16" s="46" t="s">
        <v>162</v>
      </c>
      <c r="C16" s="183">
        <v>48</v>
      </c>
      <c r="D16" s="184">
        <v>63</v>
      </c>
      <c r="E16" s="185">
        <v>111</v>
      </c>
      <c r="F16" s="186">
        <v>631</v>
      </c>
      <c r="G16" s="187">
        <v>572</v>
      </c>
      <c r="H16" s="188">
        <v>1203</v>
      </c>
      <c r="I16" s="187">
        <v>287</v>
      </c>
      <c r="J16" s="184">
        <v>221</v>
      </c>
      <c r="K16" s="189">
        <v>508</v>
      </c>
      <c r="L16" s="190">
        <v>966</v>
      </c>
      <c r="M16" s="191">
        <v>856</v>
      </c>
      <c r="N16" s="185">
        <v>1822</v>
      </c>
    </row>
    <row r="17" spans="1:14" s="142" customFormat="1" ht="9" x14ac:dyDescent="0.25">
      <c r="A17" s="45"/>
      <c r="B17" s="46" t="s">
        <v>163</v>
      </c>
      <c r="C17" s="183">
        <v>139</v>
      </c>
      <c r="D17" s="184">
        <v>55</v>
      </c>
      <c r="E17" s="185">
        <v>194</v>
      </c>
      <c r="F17" s="186">
        <v>338</v>
      </c>
      <c r="G17" s="187">
        <v>206</v>
      </c>
      <c r="H17" s="188">
        <v>544</v>
      </c>
      <c r="I17" s="187">
        <v>88</v>
      </c>
      <c r="J17" s="184">
        <v>62</v>
      </c>
      <c r="K17" s="189">
        <v>150</v>
      </c>
      <c r="L17" s="190">
        <v>565</v>
      </c>
      <c r="M17" s="191">
        <v>323</v>
      </c>
      <c r="N17" s="185">
        <v>888</v>
      </c>
    </row>
    <row r="18" spans="1:14" s="142" customFormat="1" ht="9" x14ac:dyDescent="0.25">
      <c r="A18" s="45" t="s">
        <v>39</v>
      </c>
      <c r="B18" s="46" t="s">
        <v>164</v>
      </c>
      <c r="C18" s="183"/>
      <c r="D18" s="184"/>
      <c r="E18" s="185"/>
      <c r="F18" s="186">
        <v>227</v>
      </c>
      <c r="G18" s="187">
        <v>215</v>
      </c>
      <c r="H18" s="188">
        <v>442</v>
      </c>
      <c r="I18" s="187">
        <v>35</v>
      </c>
      <c r="J18" s="184">
        <v>21</v>
      </c>
      <c r="K18" s="189">
        <v>56</v>
      </c>
      <c r="L18" s="190">
        <v>262</v>
      </c>
      <c r="M18" s="191">
        <v>236</v>
      </c>
      <c r="N18" s="185">
        <v>498</v>
      </c>
    </row>
    <row r="19" spans="1:14" s="142" customFormat="1" ht="9" x14ac:dyDescent="0.25">
      <c r="A19" s="45" t="s">
        <v>40</v>
      </c>
      <c r="B19" s="46" t="s">
        <v>165</v>
      </c>
      <c r="C19" s="183"/>
      <c r="D19" s="184"/>
      <c r="E19" s="185"/>
      <c r="F19" s="186">
        <v>163</v>
      </c>
      <c r="G19" s="187">
        <v>151</v>
      </c>
      <c r="H19" s="188">
        <v>314</v>
      </c>
      <c r="I19" s="187">
        <v>25</v>
      </c>
      <c r="J19" s="184">
        <v>28</v>
      </c>
      <c r="K19" s="189">
        <v>53</v>
      </c>
      <c r="L19" s="190">
        <v>188</v>
      </c>
      <c r="M19" s="191">
        <v>179</v>
      </c>
      <c r="N19" s="185">
        <v>367</v>
      </c>
    </row>
    <row r="20" spans="1:14" s="142" customFormat="1" ht="9" x14ac:dyDescent="0.25">
      <c r="A20" s="45" t="s">
        <v>41</v>
      </c>
      <c r="B20" s="46" t="s">
        <v>166</v>
      </c>
      <c r="C20" s="183"/>
      <c r="D20" s="184"/>
      <c r="E20" s="185"/>
      <c r="F20" s="186">
        <v>170</v>
      </c>
      <c r="G20" s="187">
        <v>141</v>
      </c>
      <c r="H20" s="188">
        <v>311</v>
      </c>
      <c r="I20" s="187">
        <v>26</v>
      </c>
      <c r="J20" s="184">
        <v>30</v>
      </c>
      <c r="K20" s="189">
        <v>56</v>
      </c>
      <c r="L20" s="190">
        <v>196</v>
      </c>
      <c r="M20" s="191">
        <v>171</v>
      </c>
      <c r="N20" s="185">
        <v>367</v>
      </c>
    </row>
    <row r="21" spans="1:14" s="142" customFormat="1" ht="9" x14ac:dyDescent="0.25">
      <c r="A21" s="45" t="s">
        <v>42</v>
      </c>
      <c r="B21" s="46" t="s">
        <v>167</v>
      </c>
      <c r="C21" s="183"/>
      <c r="D21" s="184"/>
      <c r="E21" s="185"/>
      <c r="F21" s="186">
        <v>52</v>
      </c>
      <c r="G21" s="187">
        <v>73</v>
      </c>
      <c r="H21" s="188">
        <v>125</v>
      </c>
      <c r="I21" s="187">
        <v>13</v>
      </c>
      <c r="J21" s="184">
        <v>9</v>
      </c>
      <c r="K21" s="189">
        <v>22</v>
      </c>
      <c r="L21" s="190">
        <v>65</v>
      </c>
      <c r="M21" s="191">
        <v>82</v>
      </c>
      <c r="N21" s="185">
        <v>147</v>
      </c>
    </row>
    <row r="22" spans="1:14" s="142" customFormat="1" ht="9" x14ac:dyDescent="0.25">
      <c r="A22" s="45" t="s">
        <v>45</v>
      </c>
      <c r="B22" s="46" t="s">
        <v>168</v>
      </c>
      <c r="C22" s="183"/>
      <c r="D22" s="184"/>
      <c r="E22" s="185"/>
      <c r="F22" s="186">
        <v>149</v>
      </c>
      <c r="G22" s="187">
        <v>200</v>
      </c>
      <c r="H22" s="188">
        <v>349</v>
      </c>
      <c r="I22" s="187">
        <v>21</v>
      </c>
      <c r="J22" s="184">
        <v>21</v>
      </c>
      <c r="K22" s="189">
        <v>42</v>
      </c>
      <c r="L22" s="190">
        <v>170</v>
      </c>
      <c r="M22" s="191">
        <v>221</v>
      </c>
      <c r="N22" s="185">
        <v>391</v>
      </c>
    </row>
    <row r="23" spans="1:14" s="142" customFormat="1" ht="9" x14ac:dyDescent="0.25">
      <c r="A23" s="45"/>
      <c r="B23" s="46" t="s">
        <v>169</v>
      </c>
      <c r="C23" s="183">
        <v>3</v>
      </c>
      <c r="D23" s="184">
        <v>87</v>
      </c>
      <c r="E23" s="185">
        <v>90</v>
      </c>
      <c r="F23" s="186">
        <v>15</v>
      </c>
      <c r="G23" s="187">
        <v>85</v>
      </c>
      <c r="H23" s="188">
        <v>100</v>
      </c>
      <c r="I23" s="187">
        <v>1</v>
      </c>
      <c r="J23" s="184">
        <v>9</v>
      </c>
      <c r="K23" s="189">
        <v>10</v>
      </c>
      <c r="L23" s="190">
        <v>19</v>
      </c>
      <c r="M23" s="191">
        <v>181</v>
      </c>
      <c r="N23" s="185">
        <v>200</v>
      </c>
    </row>
    <row r="24" spans="1:14" s="142" customFormat="1" ht="9" x14ac:dyDescent="0.25">
      <c r="A24" s="45" t="s">
        <v>47</v>
      </c>
      <c r="B24" s="46" t="s">
        <v>170</v>
      </c>
      <c r="C24" s="183"/>
      <c r="D24" s="184"/>
      <c r="E24" s="185"/>
      <c r="F24" s="186">
        <v>116</v>
      </c>
      <c r="G24" s="187">
        <v>114</v>
      </c>
      <c r="H24" s="188">
        <v>230</v>
      </c>
      <c r="I24" s="187">
        <v>10</v>
      </c>
      <c r="J24" s="184">
        <v>16</v>
      </c>
      <c r="K24" s="189">
        <v>26</v>
      </c>
      <c r="L24" s="190">
        <v>126</v>
      </c>
      <c r="M24" s="191">
        <v>130</v>
      </c>
      <c r="N24" s="185">
        <v>256</v>
      </c>
    </row>
    <row r="25" spans="1:14" s="142" customFormat="1" ht="9" x14ac:dyDescent="0.25">
      <c r="A25" s="45" t="s">
        <v>49</v>
      </c>
      <c r="B25" s="46" t="s">
        <v>171</v>
      </c>
      <c r="C25" s="183"/>
      <c r="D25" s="184"/>
      <c r="E25" s="185"/>
      <c r="F25" s="186">
        <v>58</v>
      </c>
      <c r="G25" s="187">
        <v>70</v>
      </c>
      <c r="H25" s="188">
        <v>128</v>
      </c>
      <c r="I25" s="187">
        <v>4</v>
      </c>
      <c r="J25" s="184">
        <v>1</v>
      </c>
      <c r="K25" s="189">
        <v>5</v>
      </c>
      <c r="L25" s="190">
        <v>62</v>
      </c>
      <c r="M25" s="191">
        <v>71</v>
      </c>
      <c r="N25" s="185">
        <v>133</v>
      </c>
    </row>
    <row r="26" spans="1:14" s="142" customFormat="1" ht="9" x14ac:dyDescent="0.25">
      <c r="A26" s="45" t="s">
        <v>55</v>
      </c>
      <c r="B26" s="46" t="s">
        <v>172</v>
      </c>
      <c r="C26" s="183">
        <v>12</v>
      </c>
      <c r="D26" s="184">
        <v>22</v>
      </c>
      <c r="E26" s="185">
        <v>34</v>
      </c>
      <c r="F26" s="186">
        <v>137</v>
      </c>
      <c r="G26" s="187">
        <v>136</v>
      </c>
      <c r="H26" s="188">
        <v>273</v>
      </c>
      <c r="I26" s="187">
        <v>23</v>
      </c>
      <c r="J26" s="184">
        <v>27</v>
      </c>
      <c r="K26" s="189">
        <v>50</v>
      </c>
      <c r="L26" s="190">
        <v>172</v>
      </c>
      <c r="M26" s="191">
        <v>185</v>
      </c>
      <c r="N26" s="185">
        <v>357</v>
      </c>
    </row>
    <row r="27" spans="1:14" s="142" customFormat="1" ht="9" x14ac:dyDescent="0.25">
      <c r="A27" s="45" t="s">
        <v>58</v>
      </c>
      <c r="B27" s="46" t="s">
        <v>173</v>
      </c>
      <c r="C27" s="183"/>
      <c r="D27" s="184"/>
      <c r="E27" s="185"/>
      <c r="F27" s="186">
        <v>63</v>
      </c>
      <c r="G27" s="187">
        <v>66</v>
      </c>
      <c r="H27" s="188">
        <v>129</v>
      </c>
      <c r="I27" s="187"/>
      <c r="J27" s="184"/>
      <c r="K27" s="189"/>
      <c r="L27" s="190">
        <v>63</v>
      </c>
      <c r="M27" s="191">
        <v>66</v>
      </c>
      <c r="N27" s="185">
        <v>129</v>
      </c>
    </row>
    <row r="28" spans="1:14" s="142" customFormat="1" ht="9" x14ac:dyDescent="0.25">
      <c r="A28" s="45" t="s">
        <v>59</v>
      </c>
      <c r="B28" s="46" t="s">
        <v>174</v>
      </c>
      <c r="C28" s="183">
        <v>16</v>
      </c>
      <c r="D28" s="184">
        <v>12</v>
      </c>
      <c r="E28" s="185">
        <v>28</v>
      </c>
      <c r="F28" s="186">
        <v>60</v>
      </c>
      <c r="G28" s="187">
        <v>70</v>
      </c>
      <c r="H28" s="188">
        <v>130</v>
      </c>
      <c r="I28" s="187">
        <v>14</v>
      </c>
      <c r="J28" s="184">
        <v>8</v>
      </c>
      <c r="K28" s="189">
        <v>22</v>
      </c>
      <c r="L28" s="190">
        <v>90</v>
      </c>
      <c r="M28" s="191">
        <v>90</v>
      </c>
      <c r="N28" s="185">
        <v>180</v>
      </c>
    </row>
    <row r="29" spans="1:14" s="142" customFormat="1" ht="9" x14ac:dyDescent="0.25">
      <c r="A29" s="45" t="s">
        <v>66</v>
      </c>
      <c r="B29" s="46" t="s">
        <v>175</v>
      </c>
      <c r="C29" s="183"/>
      <c r="D29" s="184"/>
      <c r="E29" s="185"/>
      <c r="F29" s="186">
        <v>91</v>
      </c>
      <c r="G29" s="187">
        <v>88</v>
      </c>
      <c r="H29" s="188">
        <v>179</v>
      </c>
      <c r="I29" s="187">
        <v>7</v>
      </c>
      <c r="J29" s="184">
        <v>9</v>
      </c>
      <c r="K29" s="189">
        <v>16</v>
      </c>
      <c r="L29" s="190">
        <v>98</v>
      </c>
      <c r="M29" s="191">
        <v>97</v>
      </c>
      <c r="N29" s="185">
        <v>195</v>
      </c>
    </row>
    <row r="30" spans="1:14" s="142" customFormat="1" ht="9" x14ac:dyDescent="0.25">
      <c r="A30" s="45" t="s">
        <v>68</v>
      </c>
      <c r="B30" s="46" t="s">
        <v>176</v>
      </c>
      <c r="C30" s="183"/>
      <c r="D30" s="184"/>
      <c r="E30" s="185"/>
      <c r="F30" s="186">
        <v>38</v>
      </c>
      <c r="G30" s="187">
        <v>45</v>
      </c>
      <c r="H30" s="188">
        <v>83</v>
      </c>
      <c r="I30" s="187">
        <v>8</v>
      </c>
      <c r="J30" s="184">
        <v>12</v>
      </c>
      <c r="K30" s="189">
        <v>20</v>
      </c>
      <c r="L30" s="190">
        <v>46</v>
      </c>
      <c r="M30" s="191">
        <v>57</v>
      </c>
      <c r="N30" s="185">
        <v>103</v>
      </c>
    </row>
    <row r="31" spans="1:14" s="142" customFormat="1" ht="9" x14ac:dyDescent="0.25">
      <c r="A31" s="45" t="s">
        <v>74</v>
      </c>
      <c r="B31" s="46" t="s">
        <v>177</v>
      </c>
      <c r="C31" s="183"/>
      <c r="D31" s="184"/>
      <c r="E31" s="185"/>
      <c r="F31" s="186">
        <v>62</v>
      </c>
      <c r="G31" s="187">
        <v>53</v>
      </c>
      <c r="H31" s="188">
        <v>115</v>
      </c>
      <c r="I31" s="187">
        <v>90</v>
      </c>
      <c r="J31" s="184">
        <v>78</v>
      </c>
      <c r="K31" s="189">
        <v>168</v>
      </c>
      <c r="L31" s="190">
        <v>152</v>
      </c>
      <c r="M31" s="191">
        <v>131</v>
      </c>
      <c r="N31" s="185">
        <v>283</v>
      </c>
    </row>
    <row r="32" spans="1:14" s="142" customFormat="1" ht="9" x14ac:dyDescent="0.25">
      <c r="A32" s="45"/>
      <c r="B32" s="46" t="s">
        <v>178</v>
      </c>
      <c r="C32" s="183"/>
      <c r="D32" s="184"/>
      <c r="E32" s="185"/>
      <c r="F32" s="186">
        <v>218</v>
      </c>
      <c r="G32" s="187">
        <v>226</v>
      </c>
      <c r="H32" s="188">
        <v>444</v>
      </c>
      <c r="I32" s="187">
        <v>53</v>
      </c>
      <c r="J32" s="184">
        <v>62</v>
      </c>
      <c r="K32" s="189">
        <v>115</v>
      </c>
      <c r="L32" s="190">
        <v>271</v>
      </c>
      <c r="M32" s="191">
        <v>288</v>
      </c>
      <c r="N32" s="185">
        <v>559</v>
      </c>
    </row>
    <row r="33" spans="1:14" s="142" customFormat="1" ht="9" x14ac:dyDescent="0.25">
      <c r="A33" s="45"/>
      <c r="B33" s="46" t="s">
        <v>179</v>
      </c>
      <c r="C33" s="183">
        <v>9</v>
      </c>
      <c r="D33" s="184">
        <v>13</v>
      </c>
      <c r="E33" s="185">
        <v>22</v>
      </c>
      <c r="F33" s="186">
        <v>144</v>
      </c>
      <c r="G33" s="187">
        <v>178</v>
      </c>
      <c r="H33" s="188">
        <v>322</v>
      </c>
      <c r="I33" s="187">
        <v>52</v>
      </c>
      <c r="J33" s="184">
        <v>49</v>
      </c>
      <c r="K33" s="189">
        <v>101</v>
      </c>
      <c r="L33" s="190">
        <v>205</v>
      </c>
      <c r="M33" s="191">
        <v>240</v>
      </c>
      <c r="N33" s="185">
        <v>445</v>
      </c>
    </row>
    <row r="34" spans="1:14" s="142" customFormat="1" ht="9" x14ac:dyDescent="0.25">
      <c r="A34" s="45"/>
      <c r="B34" s="46" t="s">
        <v>174</v>
      </c>
      <c r="C34" s="183"/>
      <c r="D34" s="184"/>
      <c r="E34" s="185"/>
      <c r="F34" s="186">
        <v>55</v>
      </c>
      <c r="G34" s="187">
        <v>76</v>
      </c>
      <c r="H34" s="188">
        <v>131</v>
      </c>
      <c r="I34" s="187">
        <v>38</v>
      </c>
      <c r="J34" s="184">
        <v>47</v>
      </c>
      <c r="K34" s="189">
        <v>85</v>
      </c>
      <c r="L34" s="190">
        <v>93</v>
      </c>
      <c r="M34" s="191">
        <v>123</v>
      </c>
      <c r="N34" s="185">
        <v>216</v>
      </c>
    </row>
    <row r="35" spans="1:14" s="142" customFormat="1" ht="9" x14ac:dyDescent="0.25">
      <c r="A35" s="45"/>
      <c r="B35" s="46" t="s">
        <v>180</v>
      </c>
      <c r="C35" s="183">
        <v>8</v>
      </c>
      <c r="D35" s="184">
        <v>89</v>
      </c>
      <c r="E35" s="185">
        <v>97</v>
      </c>
      <c r="F35" s="186">
        <v>7</v>
      </c>
      <c r="G35" s="187">
        <v>99</v>
      </c>
      <c r="H35" s="188">
        <v>106</v>
      </c>
      <c r="I35" s="187">
        <v>3</v>
      </c>
      <c r="J35" s="184">
        <v>31</v>
      </c>
      <c r="K35" s="189">
        <v>34</v>
      </c>
      <c r="L35" s="190">
        <v>18</v>
      </c>
      <c r="M35" s="191">
        <v>219</v>
      </c>
      <c r="N35" s="185">
        <v>237</v>
      </c>
    </row>
    <row r="36" spans="1:14" s="142" customFormat="1" ht="9" x14ac:dyDescent="0.25">
      <c r="A36" s="45"/>
      <c r="B36" s="46" t="s">
        <v>181</v>
      </c>
      <c r="C36" s="183">
        <v>182</v>
      </c>
      <c r="D36" s="184">
        <v>95</v>
      </c>
      <c r="E36" s="185">
        <v>277</v>
      </c>
      <c r="F36" s="186">
        <v>367</v>
      </c>
      <c r="G36" s="187">
        <v>208</v>
      </c>
      <c r="H36" s="188">
        <v>575</v>
      </c>
      <c r="I36" s="187">
        <v>106</v>
      </c>
      <c r="J36" s="184">
        <v>49</v>
      </c>
      <c r="K36" s="189">
        <v>155</v>
      </c>
      <c r="L36" s="190">
        <v>655</v>
      </c>
      <c r="M36" s="191">
        <v>352</v>
      </c>
      <c r="N36" s="185">
        <v>1007</v>
      </c>
    </row>
    <row r="37" spans="1:14" s="142" customFormat="1" ht="9" x14ac:dyDescent="0.25">
      <c r="A37" s="45"/>
      <c r="B37" s="46" t="s">
        <v>182</v>
      </c>
      <c r="C37" s="183">
        <v>63</v>
      </c>
      <c r="D37" s="184">
        <v>101</v>
      </c>
      <c r="E37" s="185">
        <v>164</v>
      </c>
      <c r="F37" s="186">
        <v>344</v>
      </c>
      <c r="G37" s="187">
        <v>568</v>
      </c>
      <c r="H37" s="188">
        <v>912</v>
      </c>
      <c r="I37" s="187">
        <v>223</v>
      </c>
      <c r="J37" s="184">
        <v>297</v>
      </c>
      <c r="K37" s="189">
        <v>520</v>
      </c>
      <c r="L37" s="190">
        <v>630</v>
      </c>
      <c r="M37" s="191">
        <v>966</v>
      </c>
      <c r="N37" s="185">
        <v>1596</v>
      </c>
    </row>
    <row r="38" spans="1:14" s="142" customFormat="1" ht="9" x14ac:dyDescent="0.25">
      <c r="A38" s="45" t="s">
        <v>75</v>
      </c>
      <c r="B38" s="46" t="s">
        <v>183</v>
      </c>
      <c r="C38" s="183"/>
      <c r="D38" s="184"/>
      <c r="E38" s="185"/>
      <c r="F38" s="186">
        <v>52</v>
      </c>
      <c r="G38" s="187">
        <v>74</v>
      </c>
      <c r="H38" s="188">
        <v>126</v>
      </c>
      <c r="I38" s="187">
        <v>9</v>
      </c>
      <c r="J38" s="184">
        <v>23</v>
      </c>
      <c r="K38" s="189">
        <v>32</v>
      </c>
      <c r="L38" s="190">
        <v>61</v>
      </c>
      <c r="M38" s="191">
        <v>97</v>
      </c>
      <c r="N38" s="185">
        <v>158</v>
      </c>
    </row>
    <row r="39" spans="1:14" s="142" customFormat="1" ht="9" x14ac:dyDescent="0.25">
      <c r="A39" s="45" t="s">
        <v>77</v>
      </c>
      <c r="B39" s="46" t="s">
        <v>184</v>
      </c>
      <c r="C39" s="183"/>
      <c r="D39" s="184"/>
      <c r="E39" s="185"/>
      <c r="F39" s="186">
        <v>276</v>
      </c>
      <c r="G39" s="187">
        <v>251</v>
      </c>
      <c r="H39" s="188">
        <v>527</v>
      </c>
      <c r="I39" s="187">
        <v>29</v>
      </c>
      <c r="J39" s="184">
        <v>26</v>
      </c>
      <c r="K39" s="189">
        <v>55</v>
      </c>
      <c r="L39" s="190">
        <v>305</v>
      </c>
      <c r="M39" s="191">
        <v>277</v>
      </c>
      <c r="N39" s="185">
        <v>582</v>
      </c>
    </row>
    <row r="40" spans="1:14" s="142" customFormat="1" ht="9" x14ac:dyDescent="0.25">
      <c r="A40" s="45"/>
      <c r="B40" s="46" t="s">
        <v>185</v>
      </c>
      <c r="C40" s="183"/>
      <c r="D40" s="184"/>
      <c r="E40" s="185"/>
      <c r="F40" s="186">
        <v>217</v>
      </c>
      <c r="G40" s="187">
        <v>250</v>
      </c>
      <c r="H40" s="188">
        <v>467</v>
      </c>
      <c r="I40" s="187">
        <v>27</v>
      </c>
      <c r="J40" s="184">
        <v>32</v>
      </c>
      <c r="K40" s="189">
        <v>59</v>
      </c>
      <c r="L40" s="190">
        <v>244</v>
      </c>
      <c r="M40" s="191">
        <v>282</v>
      </c>
      <c r="N40" s="185">
        <v>526</v>
      </c>
    </row>
    <row r="41" spans="1:14" s="142" customFormat="1" ht="9" x14ac:dyDescent="0.25">
      <c r="A41" s="45"/>
      <c r="B41" s="46" t="s">
        <v>159</v>
      </c>
      <c r="C41" s="183"/>
      <c r="D41" s="184"/>
      <c r="E41" s="185"/>
      <c r="F41" s="186">
        <v>138</v>
      </c>
      <c r="G41" s="187">
        <v>170</v>
      </c>
      <c r="H41" s="188">
        <v>308</v>
      </c>
      <c r="I41" s="187">
        <v>90</v>
      </c>
      <c r="J41" s="184">
        <v>91</v>
      </c>
      <c r="K41" s="189">
        <v>181</v>
      </c>
      <c r="L41" s="190">
        <v>228</v>
      </c>
      <c r="M41" s="191">
        <v>261</v>
      </c>
      <c r="N41" s="185">
        <v>489</v>
      </c>
    </row>
    <row r="42" spans="1:14" s="142" customFormat="1" ht="9" x14ac:dyDescent="0.25">
      <c r="A42" s="45"/>
      <c r="B42" s="46" t="s">
        <v>186</v>
      </c>
      <c r="C42" s="183">
        <v>85</v>
      </c>
      <c r="D42" s="184">
        <v>60</v>
      </c>
      <c r="E42" s="185">
        <v>145</v>
      </c>
      <c r="F42" s="186">
        <v>379</v>
      </c>
      <c r="G42" s="187">
        <v>326</v>
      </c>
      <c r="H42" s="188">
        <v>705</v>
      </c>
      <c r="I42" s="187">
        <v>82</v>
      </c>
      <c r="J42" s="184">
        <v>72</v>
      </c>
      <c r="K42" s="189">
        <v>154</v>
      </c>
      <c r="L42" s="190">
        <v>546</v>
      </c>
      <c r="M42" s="191">
        <v>458</v>
      </c>
      <c r="N42" s="185">
        <v>1004</v>
      </c>
    </row>
    <row r="43" spans="1:14" s="142" customFormat="1" ht="9" x14ac:dyDescent="0.25">
      <c r="A43" s="45" t="s">
        <v>80</v>
      </c>
      <c r="B43" s="46" t="s">
        <v>187</v>
      </c>
      <c r="C43" s="183"/>
      <c r="D43" s="184"/>
      <c r="E43" s="185"/>
      <c r="F43" s="186">
        <v>121</v>
      </c>
      <c r="G43" s="187">
        <v>96</v>
      </c>
      <c r="H43" s="188">
        <v>217</v>
      </c>
      <c r="I43" s="187">
        <v>8</v>
      </c>
      <c r="J43" s="184">
        <v>15</v>
      </c>
      <c r="K43" s="189">
        <v>23</v>
      </c>
      <c r="L43" s="190">
        <v>129</v>
      </c>
      <c r="M43" s="191">
        <v>111</v>
      </c>
      <c r="N43" s="185">
        <v>240</v>
      </c>
    </row>
    <row r="44" spans="1:14" s="142" customFormat="1" ht="9" x14ac:dyDescent="0.25">
      <c r="A44" s="45" t="s">
        <v>103</v>
      </c>
      <c r="B44" s="46" t="s">
        <v>188</v>
      </c>
      <c r="C44" s="183"/>
      <c r="D44" s="184"/>
      <c r="E44" s="185"/>
      <c r="F44" s="186">
        <v>137</v>
      </c>
      <c r="G44" s="187">
        <v>145</v>
      </c>
      <c r="H44" s="188">
        <v>282</v>
      </c>
      <c r="I44" s="187">
        <v>16</v>
      </c>
      <c r="J44" s="184">
        <v>32</v>
      </c>
      <c r="K44" s="189">
        <v>48</v>
      </c>
      <c r="L44" s="190">
        <v>153</v>
      </c>
      <c r="M44" s="191">
        <v>177</v>
      </c>
      <c r="N44" s="185">
        <v>330</v>
      </c>
    </row>
    <row r="45" spans="1:14" s="142" customFormat="1" ht="9" x14ac:dyDescent="0.25">
      <c r="A45" s="45" t="s">
        <v>109</v>
      </c>
      <c r="B45" s="46" t="s">
        <v>189</v>
      </c>
      <c r="C45" s="183"/>
      <c r="D45" s="184"/>
      <c r="E45" s="185"/>
      <c r="F45" s="186">
        <v>194</v>
      </c>
      <c r="G45" s="187">
        <v>186</v>
      </c>
      <c r="H45" s="188">
        <v>380</v>
      </c>
      <c r="I45" s="187">
        <v>40</v>
      </c>
      <c r="J45" s="184">
        <v>27</v>
      </c>
      <c r="K45" s="189">
        <v>67</v>
      </c>
      <c r="L45" s="190">
        <v>234</v>
      </c>
      <c r="M45" s="191">
        <v>213</v>
      </c>
      <c r="N45" s="185">
        <v>447</v>
      </c>
    </row>
    <row r="46" spans="1:14" s="142" customFormat="1" ht="9" x14ac:dyDescent="0.25">
      <c r="A46" s="45"/>
      <c r="B46" s="46" t="s">
        <v>190</v>
      </c>
      <c r="C46" s="183">
        <v>13</v>
      </c>
      <c r="D46" s="184">
        <v>6</v>
      </c>
      <c r="E46" s="185">
        <v>19</v>
      </c>
      <c r="F46" s="186">
        <v>164</v>
      </c>
      <c r="G46" s="187">
        <v>159</v>
      </c>
      <c r="H46" s="188">
        <v>323</v>
      </c>
      <c r="I46" s="187">
        <v>16</v>
      </c>
      <c r="J46" s="184">
        <v>11</v>
      </c>
      <c r="K46" s="189">
        <v>27</v>
      </c>
      <c r="L46" s="190">
        <v>193</v>
      </c>
      <c r="M46" s="191">
        <v>176</v>
      </c>
      <c r="N46" s="185">
        <v>369</v>
      </c>
    </row>
    <row r="47" spans="1:14" s="142" customFormat="1" ht="9" x14ac:dyDescent="0.25">
      <c r="A47" s="45" t="s">
        <v>111</v>
      </c>
      <c r="B47" s="46" t="s">
        <v>173</v>
      </c>
      <c r="C47" s="183"/>
      <c r="D47" s="184"/>
      <c r="E47" s="185"/>
      <c r="F47" s="186">
        <v>154</v>
      </c>
      <c r="G47" s="187">
        <v>134</v>
      </c>
      <c r="H47" s="188">
        <v>288</v>
      </c>
      <c r="I47" s="187">
        <v>6</v>
      </c>
      <c r="J47" s="184">
        <v>13</v>
      </c>
      <c r="K47" s="189">
        <v>19</v>
      </c>
      <c r="L47" s="190">
        <v>160</v>
      </c>
      <c r="M47" s="191">
        <v>147</v>
      </c>
      <c r="N47" s="185">
        <v>307</v>
      </c>
    </row>
    <row r="48" spans="1:14" s="142" customFormat="1" ht="9" x14ac:dyDescent="0.25">
      <c r="A48" s="45" t="s">
        <v>117</v>
      </c>
      <c r="B48" s="46" t="s">
        <v>191</v>
      </c>
      <c r="C48" s="183"/>
      <c r="D48" s="184"/>
      <c r="E48" s="185"/>
      <c r="F48" s="186">
        <v>69</v>
      </c>
      <c r="G48" s="187">
        <v>73</v>
      </c>
      <c r="H48" s="188">
        <v>142</v>
      </c>
      <c r="I48" s="187">
        <v>3</v>
      </c>
      <c r="J48" s="184">
        <v>3</v>
      </c>
      <c r="K48" s="189">
        <v>6</v>
      </c>
      <c r="L48" s="190">
        <v>72</v>
      </c>
      <c r="M48" s="191">
        <v>76</v>
      </c>
      <c r="N48" s="185">
        <v>148</v>
      </c>
    </row>
    <row r="49" spans="1:14" s="142" customFormat="1" ht="9" x14ac:dyDescent="0.25">
      <c r="A49" s="45" t="s">
        <v>118</v>
      </c>
      <c r="B49" s="46" t="s">
        <v>192</v>
      </c>
      <c r="C49" s="183"/>
      <c r="D49" s="184"/>
      <c r="E49" s="185"/>
      <c r="F49" s="186">
        <v>98</v>
      </c>
      <c r="G49" s="187">
        <v>83</v>
      </c>
      <c r="H49" s="188">
        <v>181</v>
      </c>
      <c r="I49" s="187">
        <v>5</v>
      </c>
      <c r="J49" s="184">
        <v>8</v>
      </c>
      <c r="K49" s="189">
        <v>13</v>
      </c>
      <c r="L49" s="190">
        <v>103</v>
      </c>
      <c r="M49" s="191">
        <v>91</v>
      </c>
      <c r="N49" s="185">
        <v>194</v>
      </c>
    </row>
    <row r="50" spans="1:14" s="142" customFormat="1" ht="9" x14ac:dyDescent="0.25">
      <c r="A50" s="45" t="s">
        <v>119</v>
      </c>
      <c r="B50" s="46" t="s">
        <v>193</v>
      </c>
      <c r="C50" s="183"/>
      <c r="D50" s="184"/>
      <c r="E50" s="185"/>
      <c r="F50" s="186">
        <v>165</v>
      </c>
      <c r="G50" s="187">
        <v>165</v>
      </c>
      <c r="H50" s="188">
        <v>330</v>
      </c>
      <c r="I50" s="187">
        <v>19</v>
      </c>
      <c r="J50" s="184">
        <v>25</v>
      </c>
      <c r="K50" s="189">
        <v>44</v>
      </c>
      <c r="L50" s="190">
        <v>184</v>
      </c>
      <c r="M50" s="191">
        <v>190</v>
      </c>
      <c r="N50" s="185">
        <v>374</v>
      </c>
    </row>
    <row r="51" spans="1:14" s="142" customFormat="1" ht="9" x14ac:dyDescent="0.25">
      <c r="A51" s="45"/>
      <c r="B51" s="46" t="s">
        <v>194</v>
      </c>
      <c r="C51" s="183">
        <v>14</v>
      </c>
      <c r="D51" s="184">
        <v>10</v>
      </c>
      <c r="E51" s="185">
        <v>24</v>
      </c>
      <c r="F51" s="186">
        <v>102</v>
      </c>
      <c r="G51" s="187">
        <v>40</v>
      </c>
      <c r="H51" s="188">
        <v>142</v>
      </c>
      <c r="I51" s="187">
        <v>26</v>
      </c>
      <c r="J51" s="184">
        <v>17</v>
      </c>
      <c r="K51" s="189">
        <v>43</v>
      </c>
      <c r="L51" s="190">
        <v>142</v>
      </c>
      <c r="M51" s="191">
        <v>67</v>
      </c>
      <c r="N51" s="185">
        <v>209</v>
      </c>
    </row>
    <row r="52" spans="1:14" s="142" customFormat="1" ht="9" x14ac:dyDescent="0.25">
      <c r="A52" s="45" t="s">
        <v>122</v>
      </c>
      <c r="B52" s="46" t="s">
        <v>179</v>
      </c>
      <c r="C52" s="183"/>
      <c r="D52" s="184"/>
      <c r="E52" s="185"/>
      <c r="F52" s="186">
        <v>186</v>
      </c>
      <c r="G52" s="187">
        <v>193</v>
      </c>
      <c r="H52" s="188">
        <v>379</v>
      </c>
      <c r="I52" s="187">
        <v>44</v>
      </c>
      <c r="J52" s="184">
        <v>58</v>
      </c>
      <c r="K52" s="189">
        <v>102</v>
      </c>
      <c r="L52" s="190">
        <v>230</v>
      </c>
      <c r="M52" s="191">
        <v>251</v>
      </c>
      <c r="N52" s="185">
        <v>481</v>
      </c>
    </row>
    <row r="53" spans="1:14" s="142" customFormat="1" ht="9" x14ac:dyDescent="0.25">
      <c r="A53" s="45"/>
      <c r="B53" s="46" t="s">
        <v>195</v>
      </c>
      <c r="C53" s="183"/>
      <c r="D53" s="184"/>
      <c r="E53" s="185"/>
      <c r="F53" s="186">
        <v>143</v>
      </c>
      <c r="G53" s="187">
        <v>115</v>
      </c>
      <c r="H53" s="188">
        <v>258</v>
      </c>
      <c r="I53" s="187">
        <v>33</v>
      </c>
      <c r="J53" s="184">
        <v>38</v>
      </c>
      <c r="K53" s="189">
        <v>71</v>
      </c>
      <c r="L53" s="190">
        <v>176</v>
      </c>
      <c r="M53" s="191">
        <v>153</v>
      </c>
      <c r="N53" s="185">
        <v>329</v>
      </c>
    </row>
    <row r="54" spans="1:14" s="142" customFormat="1" ht="9" x14ac:dyDescent="0.25">
      <c r="A54" s="45" t="s">
        <v>126</v>
      </c>
      <c r="B54" s="46" t="s">
        <v>196</v>
      </c>
      <c r="C54" s="183"/>
      <c r="D54" s="184"/>
      <c r="E54" s="185"/>
      <c r="F54" s="186">
        <v>232</v>
      </c>
      <c r="G54" s="187">
        <v>248</v>
      </c>
      <c r="H54" s="188">
        <v>480</v>
      </c>
      <c r="I54" s="187">
        <v>91</v>
      </c>
      <c r="J54" s="184">
        <v>75</v>
      </c>
      <c r="K54" s="189">
        <v>166</v>
      </c>
      <c r="L54" s="190">
        <v>323</v>
      </c>
      <c r="M54" s="191">
        <v>323</v>
      </c>
      <c r="N54" s="185">
        <v>646</v>
      </c>
    </row>
    <row r="55" spans="1:14" s="142" customFormat="1" ht="9" x14ac:dyDescent="0.25">
      <c r="A55" s="47"/>
      <c r="B55" s="48" t="s">
        <v>197</v>
      </c>
      <c r="C55" s="193">
        <v>135</v>
      </c>
      <c r="D55" s="194">
        <v>130</v>
      </c>
      <c r="E55" s="195">
        <v>265</v>
      </c>
      <c r="F55" s="196">
        <v>295</v>
      </c>
      <c r="G55" s="197">
        <v>396</v>
      </c>
      <c r="H55" s="214">
        <v>691</v>
      </c>
      <c r="I55" s="197">
        <v>200</v>
      </c>
      <c r="J55" s="194">
        <v>176</v>
      </c>
      <c r="K55" s="199">
        <v>376</v>
      </c>
      <c r="L55" s="200">
        <v>630</v>
      </c>
      <c r="M55" s="201">
        <v>702</v>
      </c>
      <c r="N55" s="195">
        <v>1332</v>
      </c>
    </row>
    <row r="56" spans="1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1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1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1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1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1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1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1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1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 r:id="rId1"/>
  <headerFooter>
    <oddHeader>Régime scolaire des établissements publics - Allier_x000D_Année scolaire 2018-2019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9"/>
  <sheetViews>
    <sheetView showGridLines="0" zoomScaleNormal="100" workbookViewId="0">
      <selection activeCell="E32" sqref="E32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5" s="7" customFormat="1" ht="18" x14ac:dyDescent="0.25">
      <c r="A1" s="119" t="s">
        <v>434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s="154" customFormat="1" ht="15.75" x14ac:dyDescent="0.25">
      <c r="A2" s="1" t="s">
        <v>516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</row>
    <row r="3" spans="1:15" s="7" customFormat="1" x14ac:dyDescent="0.25">
      <c r="A3" s="8"/>
      <c r="B3" s="8"/>
      <c r="C3" s="9"/>
    </row>
    <row r="4" spans="1:15" x14ac:dyDescent="0.25">
      <c r="A4" s="80" t="s">
        <v>127</v>
      </c>
      <c r="B4" s="81"/>
      <c r="C4" s="698" t="s">
        <v>0</v>
      </c>
      <c r="D4" s="699"/>
      <c r="E4" s="700"/>
      <c r="F4" s="698" t="s">
        <v>138</v>
      </c>
      <c r="G4" s="699"/>
      <c r="H4" s="700"/>
      <c r="I4" s="698" t="s">
        <v>2</v>
      </c>
      <c r="J4" s="699"/>
      <c r="K4" s="699"/>
      <c r="L4" s="701" t="s">
        <v>3</v>
      </c>
      <c r="M4" s="699"/>
      <c r="N4" s="702"/>
    </row>
    <row r="5" spans="1:15" ht="34.5" x14ac:dyDescent="0.25">
      <c r="A5" s="82"/>
      <c r="B5" s="83"/>
      <c r="C5" s="120" t="s">
        <v>151</v>
      </c>
      <c r="D5" s="121" t="s">
        <v>150</v>
      </c>
      <c r="E5" s="122" t="s">
        <v>3</v>
      </c>
      <c r="F5" s="123" t="s">
        <v>151</v>
      </c>
      <c r="G5" s="124" t="s">
        <v>150</v>
      </c>
      <c r="H5" s="125" t="s">
        <v>3</v>
      </c>
      <c r="I5" s="124" t="s">
        <v>151</v>
      </c>
      <c r="J5" s="121" t="s">
        <v>150</v>
      </c>
      <c r="K5" s="126" t="s">
        <v>3</v>
      </c>
      <c r="L5" s="124" t="s">
        <v>151</v>
      </c>
      <c r="M5" s="121" t="s">
        <v>150</v>
      </c>
      <c r="N5" s="122" t="s">
        <v>3</v>
      </c>
    </row>
    <row r="6" spans="1:15" x14ac:dyDescent="0.25">
      <c r="A6" s="705" t="s">
        <v>198</v>
      </c>
      <c r="B6" s="706"/>
      <c r="C6" s="245">
        <v>419</v>
      </c>
      <c r="D6" s="246">
        <v>445</v>
      </c>
      <c r="E6" s="247">
        <v>864</v>
      </c>
      <c r="F6" s="248">
        <v>3089</v>
      </c>
      <c r="G6" s="246">
        <v>3041</v>
      </c>
      <c r="H6" s="247">
        <v>6130</v>
      </c>
      <c r="I6" s="248">
        <v>423</v>
      </c>
      <c r="J6" s="246">
        <v>437</v>
      </c>
      <c r="K6" s="249">
        <v>860</v>
      </c>
      <c r="L6" s="248">
        <v>3931</v>
      </c>
      <c r="M6" s="246">
        <v>3923</v>
      </c>
      <c r="N6" s="246">
        <v>7854</v>
      </c>
    </row>
    <row r="7" spans="1:15" s="142" customFormat="1" ht="9" x14ac:dyDescent="0.25">
      <c r="A7" s="45" t="s">
        <v>6</v>
      </c>
      <c r="B7" s="46" t="s">
        <v>199</v>
      </c>
      <c r="C7" s="218"/>
      <c r="D7" s="219"/>
      <c r="E7" s="220"/>
      <c r="F7" s="221">
        <v>25</v>
      </c>
      <c r="G7" s="222">
        <v>27</v>
      </c>
      <c r="H7" s="223">
        <v>52</v>
      </c>
      <c r="I7" s="222">
        <v>3</v>
      </c>
      <c r="J7" s="219">
        <v>6</v>
      </c>
      <c r="K7" s="224">
        <v>9</v>
      </c>
      <c r="L7" s="225">
        <v>28</v>
      </c>
      <c r="M7" s="226">
        <v>33</v>
      </c>
      <c r="N7" s="220">
        <v>61</v>
      </c>
    </row>
    <row r="8" spans="1:15" s="142" customFormat="1" ht="9" x14ac:dyDescent="0.25">
      <c r="A8" s="45" t="s">
        <v>12</v>
      </c>
      <c r="B8" s="46" t="s">
        <v>200</v>
      </c>
      <c r="C8" s="218">
        <v>1</v>
      </c>
      <c r="D8" s="219"/>
      <c r="E8" s="220">
        <v>1</v>
      </c>
      <c r="F8" s="221">
        <v>141</v>
      </c>
      <c r="G8" s="222">
        <v>114</v>
      </c>
      <c r="H8" s="223">
        <v>255</v>
      </c>
      <c r="I8" s="222">
        <v>36</v>
      </c>
      <c r="J8" s="219">
        <v>37</v>
      </c>
      <c r="K8" s="224">
        <v>73</v>
      </c>
      <c r="L8" s="225">
        <v>178</v>
      </c>
      <c r="M8" s="226">
        <v>151</v>
      </c>
      <c r="N8" s="220">
        <v>329</v>
      </c>
    </row>
    <row r="9" spans="1:15" s="142" customFormat="1" ht="9" x14ac:dyDescent="0.25">
      <c r="A9" s="45"/>
      <c r="B9" s="46" t="s">
        <v>179</v>
      </c>
      <c r="C9" s="218">
        <v>2</v>
      </c>
      <c r="D9" s="219">
        <v>3</v>
      </c>
      <c r="E9" s="220">
        <v>5</v>
      </c>
      <c r="F9" s="221">
        <v>241</v>
      </c>
      <c r="G9" s="222">
        <v>243</v>
      </c>
      <c r="H9" s="223">
        <v>484</v>
      </c>
      <c r="I9" s="222">
        <v>39</v>
      </c>
      <c r="J9" s="219">
        <v>45</v>
      </c>
      <c r="K9" s="224">
        <v>84</v>
      </c>
      <c r="L9" s="225">
        <v>282</v>
      </c>
      <c r="M9" s="226">
        <v>291</v>
      </c>
      <c r="N9" s="220">
        <v>573</v>
      </c>
    </row>
    <row r="10" spans="1:15" s="142" customFormat="1" ht="9" x14ac:dyDescent="0.25">
      <c r="A10" s="45"/>
      <c r="B10" s="46" t="s">
        <v>201</v>
      </c>
      <c r="C10" s="218">
        <v>1</v>
      </c>
      <c r="D10" s="219">
        <v>10</v>
      </c>
      <c r="E10" s="220">
        <v>11</v>
      </c>
      <c r="F10" s="221">
        <v>183</v>
      </c>
      <c r="G10" s="222">
        <v>206</v>
      </c>
      <c r="H10" s="223">
        <v>389</v>
      </c>
      <c r="I10" s="222">
        <v>52</v>
      </c>
      <c r="J10" s="219">
        <v>55</v>
      </c>
      <c r="K10" s="224">
        <v>107</v>
      </c>
      <c r="L10" s="225">
        <v>236</v>
      </c>
      <c r="M10" s="226">
        <v>271</v>
      </c>
      <c r="N10" s="220">
        <v>507</v>
      </c>
    </row>
    <row r="11" spans="1:15" s="142" customFormat="1" ht="9" x14ac:dyDescent="0.25">
      <c r="A11" s="45"/>
      <c r="B11" s="46" t="s">
        <v>202</v>
      </c>
      <c r="C11" s="218"/>
      <c r="D11" s="219"/>
      <c r="E11" s="220"/>
      <c r="F11" s="221">
        <v>189</v>
      </c>
      <c r="G11" s="222">
        <v>218</v>
      </c>
      <c r="H11" s="223">
        <v>407</v>
      </c>
      <c r="I11" s="222">
        <v>18</v>
      </c>
      <c r="J11" s="219">
        <v>31</v>
      </c>
      <c r="K11" s="224">
        <v>49</v>
      </c>
      <c r="L11" s="225">
        <v>207</v>
      </c>
      <c r="M11" s="226">
        <v>249</v>
      </c>
      <c r="N11" s="220">
        <v>456</v>
      </c>
    </row>
    <row r="12" spans="1:15" s="142" customFormat="1" ht="9" x14ac:dyDescent="0.25">
      <c r="A12" s="45"/>
      <c r="B12" s="46" t="s">
        <v>204</v>
      </c>
      <c r="C12" s="218">
        <v>69</v>
      </c>
      <c r="D12" s="219">
        <v>50</v>
      </c>
      <c r="E12" s="220">
        <v>119</v>
      </c>
      <c r="F12" s="221">
        <v>166</v>
      </c>
      <c r="G12" s="222">
        <v>109</v>
      </c>
      <c r="H12" s="223">
        <v>275</v>
      </c>
      <c r="I12" s="222">
        <v>18</v>
      </c>
      <c r="J12" s="219">
        <v>8</v>
      </c>
      <c r="K12" s="224">
        <v>26</v>
      </c>
      <c r="L12" s="225">
        <v>253</v>
      </c>
      <c r="M12" s="226">
        <v>167</v>
      </c>
      <c r="N12" s="220">
        <v>420</v>
      </c>
    </row>
    <row r="13" spans="1:15" s="142" customFormat="1" ht="9" x14ac:dyDescent="0.25">
      <c r="A13" s="45"/>
      <c r="B13" s="46" t="s">
        <v>205</v>
      </c>
      <c r="C13" s="218">
        <v>93</v>
      </c>
      <c r="D13" s="219">
        <v>50</v>
      </c>
      <c r="E13" s="220">
        <v>143</v>
      </c>
      <c r="F13" s="221">
        <v>301</v>
      </c>
      <c r="G13" s="222">
        <v>175</v>
      </c>
      <c r="H13" s="223">
        <v>476</v>
      </c>
      <c r="I13" s="222">
        <v>39</v>
      </c>
      <c r="J13" s="219">
        <v>20</v>
      </c>
      <c r="K13" s="224">
        <v>59</v>
      </c>
      <c r="L13" s="225">
        <v>433</v>
      </c>
      <c r="M13" s="226">
        <v>245</v>
      </c>
      <c r="N13" s="220">
        <v>678</v>
      </c>
    </row>
    <row r="14" spans="1:15" s="142" customFormat="1" ht="9" x14ac:dyDescent="0.25">
      <c r="A14" s="45"/>
      <c r="B14" s="46" t="s">
        <v>206</v>
      </c>
      <c r="C14" s="218">
        <v>95</v>
      </c>
      <c r="D14" s="219">
        <v>141</v>
      </c>
      <c r="E14" s="220">
        <v>236</v>
      </c>
      <c r="F14" s="221">
        <v>259</v>
      </c>
      <c r="G14" s="222">
        <v>445</v>
      </c>
      <c r="H14" s="223">
        <v>704</v>
      </c>
      <c r="I14" s="222">
        <v>39</v>
      </c>
      <c r="J14" s="219">
        <v>90</v>
      </c>
      <c r="K14" s="224">
        <v>129</v>
      </c>
      <c r="L14" s="225">
        <v>393</v>
      </c>
      <c r="M14" s="226">
        <v>676</v>
      </c>
      <c r="N14" s="220">
        <v>1069</v>
      </c>
    </row>
    <row r="15" spans="1:15" s="142" customFormat="1" ht="9" x14ac:dyDescent="0.25">
      <c r="A15" s="45"/>
      <c r="B15" s="46" t="s">
        <v>203</v>
      </c>
      <c r="C15" s="218">
        <v>3</v>
      </c>
      <c r="D15" s="219">
        <v>10</v>
      </c>
      <c r="E15" s="220">
        <v>13</v>
      </c>
      <c r="F15" s="221">
        <v>26</v>
      </c>
      <c r="G15" s="222">
        <v>45</v>
      </c>
      <c r="H15" s="223">
        <v>71</v>
      </c>
      <c r="I15" s="222">
        <v>10</v>
      </c>
      <c r="J15" s="219">
        <v>3</v>
      </c>
      <c r="K15" s="224">
        <v>13</v>
      </c>
      <c r="L15" s="225">
        <v>39</v>
      </c>
      <c r="M15" s="226">
        <v>58</v>
      </c>
      <c r="N15" s="220">
        <v>97</v>
      </c>
    </row>
    <row r="16" spans="1:15" s="142" customFormat="1" ht="9" x14ac:dyDescent="0.25">
      <c r="A16" s="45" t="s">
        <v>29</v>
      </c>
      <c r="B16" s="46" t="s">
        <v>207</v>
      </c>
      <c r="C16" s="218"/>
      <c r="D16" s="219"/>
      <c r="E16" s="220"/>
      <c r="F16" s="221">
        <v>48</v>
      </c>
      <c r="G16" s="222">
        <v>64</v>
      </c>
      <c r="H16" s="223">
        <v>112</v>
      </c>
      <c r="I16" s="222">
        <v>2</v>
      </c>
      <c r="J16" s="219"/>
      <c r="K16" s="224">
        <v>2</v>
      </c>
      <c r="L16" s="225">
        <v>50</v>
      </c>
      <c r="M16" s="226">
        <v>64</v>
      </c>
      <c r="N16" s="220">
        <v>114</v>
      </c>
    </row>
    <row r="17" spans="1:14" s="142" customFormat="1" ht="9" x14ac:dyDescent="0.25">
      <c r="A17" s="45" t="s">
        <v>32</v>
      </c>
      <c r="B17" s="46" t="s">
        <v>208</v>
      </c>
      <c r="C17" s="218">
        <v>18</v>
      </c>
      <c r="D17" s="219">
        <v>4</v>
      </c>
      <c r="E17" s="220">
        <v>22</v>
      </c>
      <c r="F17" s="221">
        <v>26</v>
      </c>
      <c r="G17" s="222">
        <v>22</v>
      </c>
      <c r="H17" s="223">
        <v>48</v>
      </c>
      <c r="I17" s="222">
        <v>5</v>
      </c>
      <c r="J17" s="219">
        <v>5</v>
      </c>
      <c r="K17" s="224">
        <v>10</v>
      </c>
      <c r="L17" s="225">
        <v>49</v>
      </c>
      <c r="M17" s="226">
        <v>31</v>
      </c>
      <c r="N17" s="220">
        <v>80</v>
      </c>
    </row>
    <row r="18" spans="1:14" s="142" customFormat="1" ht="9" x14ac:dyDescent="0.25">
      <c r="A18" s="45" t="s">
        <v>56</v>
      </c>
      <c r="B18" s="46" t="s">
        <v>209</v>
      </c>
      <c r="C18" s="218"/>
      <c r="D18" s="219"/>
      <c r="E18" s="220"/>
      <c r="F18" s="221">
        <v>71</v>
      </c>
      <c r="G18" s="222">
        <v>71</v>
      </c>
      <c r="H18" s="223">
        <v>142</v>
      </c>
      <c r="I18" s="222">
        <v>3</v>
      </c>
      <c r="J18" s="219">
        <v>3</v>
      </c>
      <c r="K18" s="224">
        <v>6</v>
      </c>
      <c r="L18" s="225">
        <v>74</v>
      </c>
      <c r="M18" s="226">
        <v>74</v>
      </c>
      <c r="N18" s="220">
        <v>148</v>
      </c>
    </row>
    <row r="19" spans="1:14" s="142" customFormat="1" ht="9" x14ac:dyDescent="0.25">
      <c r="A19" s="45" t="s">
        <v>70</v>
      </c>
      <c r="B19" s="46" t="s">
        <v>210</v>
      </c>
      <c r="C19" s="218">
        <v>2</v>
      </c>
      <c r="D19" s="219">
        <v>10</v>
      </c>
      <c r="E19" s="220">
        <v>12</v>
      </c>
      <c r="F19" s="221">
        <v>56</v>
      </c>
      <c r="G19" s="222">
        <v>42</v>
      </c>
      <c r="H19" s="223">
        <v>98</v>
      </c>
      <c r="I19" s="222">
        <v>7</v>
      </c>
      <c r="J19" s="219">
        <v>5</v>
      </c>
      <c r="K19" s="224">
        <v>12</v>
      </c>
      <c r="L19" s="225">
        <v>65</v>
      </c>
      <c r="M19" s="226">
        <v>57</v>
      </c>
      <c r="N19" s="220">
        <v>122</v>
      </c>
    </row>
    <row r="20" spans="1:14" s="142" customFormat="1" ht="9" x14ac:dyDescent="0.25">
      <c r="A20" s="45" t="s">
        <v>71</v>
      </c>
      <c r="B20" s="46" t="s">
        <v>211</v>
      </c>
      <c r="C20" s="218">
        <v>7</v>
      </c>
      <c r="D20" s="219">
        <v>11</v>
      </c>
      <c r="E20" s="220">
        <v>18</v>
      </c>
      <c r="F20" s="221">
        <v>98</v>
      </c>
      <c r="G20" s="222">
        <v>93</v>
      </c>
      <c r="H20" s="223">
        <v>191</v>
      </c>
      <c r="I20" s="222">
        <v>24</v>
      </c>
      <c r="J20" s="219">
        <v>14</v>
      </c>
      <c r="K20" s="224">
        <v>38</v>
      </c>
      <c r="L20" s="225">
        <v>129</v>
      </c>
      <c r="M20" s="226">
        <v>118</v>
      </c>
      <c r="N20" s="220">
        <v>247</v>
      </c>
    </row>
    <row r="21" spans="1:14" s="142" customFormat="1" ht="9" x14ac:dyDescent="0.25">
      <c r="A21" s="45"/>
      <c r="B21" s="46" t="s">
        <v>518</v>
      </c>
      <c r="C21" s="218">
        <v>26</v>
      </c>
      <c r="D21" s="219">
        <v>31</v>
      </c>
      <c r="E21" s="220">
        <v>57</v>
      </c>
      <c r="F21" s="221">
        <v>70</v>
      </c>
      <c r="G21" s="222">
        <v>49</v>
      </c>
      <c r="H21" s="223">
        <v>119</v>
      </c>
      <c r="I21" s="222">
        <v>15</v>
      </c>
      <c r="J21" s="219">
        <v>13</v>
      </c>
      <c r="K21" s="224">
        <v>28</v>
      </c>
      <c r="L21" s="225">
        <v>111</v>
      </c>
      <c r="M21" s="226">
        <v>93</v>
      </c>
      <c r="N21" s="220">
        <v>204</v>
      </c>
    </row>
    <row r="22" spans="1:14" s="142" customFormat="1" ht="9" x14ac:dyDescent="0.25">
      <c r="A22" s="45" t="s">
        <v>72</v>
      </c>
      <c r="B22" s="46" t="s">
        <v>212</v>
      </c>
      <c r="C22" s="218"/>
      <c r="D22" s="219"/>
      <c r="E22" s="220"/>
      <c r="F22" s="221">
        <v>67</v>
      </c>
      <c r="G22" s="222">
        <v>83</v>
      </c>
      <c r="H22" s="223">
        <v>150</v>
      </c>
      <c r="I22" s="222">
        <v>18</v>
      </c>
      <c r="J22" s="219">
        <v>11</v>
      </c>
      <c r="K22" s="224">
        <v>29</v>
      </c>
      <c r="L22" s="225">
        <v>85</v>
      </c>
      <c r="M22" s="226">
        <v>94</v>
      </c>
      <c r="N22" s="220">
        <v>179</v>
      </c>
    </row>
    <row r="23" spans="1:14" s="142" customFormat="1" ht="9" x14ac:dyDescent="0.25">
      <c r="A23" s="45" t="s">
        <v>76</v>
      </c>
      <c r="B23" s="46" t="s">
        <v>213</v>
      </c>
      <c r="C23" s="218"/>
      <c r="D23" s="219"/>
      <c r="E23" s="220"/>
      <c r="F23" s="221">
        <v>83</v>
      </c>
      <c r="G23" s="222">
        <v>51</v>
      </c>
      <c r="H23" s="223">
        <v>134</v>
      </c>
      <c r="I23" s="222">
        <v>3</v>
      </c>
      <c r="J23" s="219"/>
      <c r="K23" s="224">
        <v>3</v>
      </c>
      <c r="L23" s="225">
        <v>86</v>
      </c>
      <c r="M23" s="226">
        <v>51</v>
      </c>
      <c r="N23" s="220">
        <v>137</v>
      </c>
    </row>
    <row r="24" spans="1:14" s="142" customFormat="1" ht="9" x14ac:dyDescent="0.25">
      <c r="A24" s="45" t="s">
        <v>78</v>
      </c>
      <c r="B24" s="46" t="s">
        <v>208</v>
      </c>
      <c r="C24" s="218"/>
      <c r="D24" s="219"/>
      <c r="E24" s="220"/>
      <c r="F24" s="221">
        <v>67</v>
      </c>
      <c r="G24" s="222">
        <v>48</v>
      </c>
      <c r="H24" s="223">
        <v>115</v>
      </c>
      <c r="I24" s="222">
        <v>2</v>
      </c>
      <c r="J24" s="219">
        <v>4</v>
      </c>
      <c r="K24" s="224">
        <v>6</v>
      </c>
      <c r="L24" s="225">
        <v>69</v>
      </c>
      <c r="M24" s="226">
        <v>52</v>
      </c>
      <c r="N24" s="220">
        <v>121</v>
      </c>
    </row>
    <row r="25" spans="1:14" s="142" customFormat="1" ht="9" x14ac:dyDescent="0.25">
      <c r="A25" s="45"/>
      <c r="B25" s="46" t="s">
        <v>214</v>
      </c>
      <c r="C25" s="218">
        <v>10</v>
      </c>
      <c r="D25" s="219">
        <v>49</v>
      </c>
      <c r="E25" s="220">
        <v>59</v>
      </c>
      <c r="F25" s="221">
        <v>4</v>
      </c>
      <c r="G25" s="222">
        <v>5</v>
      </c>
      <c r="H25" s="223">
        <v>9</v>
      </c>
      <c r="I25" s="222">
        <v>3</v>
      </c>
      <c r="J25" s="219">
        <v>1</v>
      </c>
      <c r="K25" s="224">
        <v>4</v>
      </c>
      <c r="L25" s="225">
        <v>17</v>
      </c>
      <c r="M25" s="226">
        <v>55</v>
      </c>
      <c r="N25" s="220">
        <v>72</v>
      </c>
    </row>
    <row r="26" spans="1:14" s="142" customFormat="1" ht="9" x14ac:dyDescent="0.25">
      <c r="A26" s="45" t="s">
        <v>85</v>
      </c>
      <c r="B26" s="46" t="s">
        <v>215</v>
      </c>
      <c r="C26" s="218">
        <v>2</v>
      </c>
      <c r="D26" s="219">
        <v>1</v>
      </c>
      <c r="E26" s="220">
        <v>3</v>
      </c>
      <c r="F26" s="221">
        <v>12</v>
      </c>
      <c r="G26" s="222">
        <v>21</v>
      </c>
      <c r="H26" s="223">
        <v>33</v>
      </c>
      <c r="I26" s="222">
        <v>7</v>
      </c>
      <c r="J26" s="219">
        <v>8</v>
      </c>
      <c r="K26" s="224">
        <v>15</v>
      </c>
      <c r="L26" s="225">
        <v>21</v>
      </c>
      <c r="M26" s="226">
        <v>30</v>
      </c>
      <c r="N26" s="220">
        <v>51</v>
      </c>
    </row>
    <row r="27" spans="1:14" s="142" customFormat="1" ht="9" x14ac:dyDescent="0.25">
      <c r="A27" s="45" t="s">
        <v>87</v>
      </c>
      <c r="B27" s="46" t="s">
        <v>216</v>
      </c>
      <c r="C27" s="218"/>
      <c r="D27" s="219"/>
      <c r="E27" s="220"/>
      <c r="F27" s="221">
        <v>36</v>
      </c>
      <c r="G27" s="222">
        <v>32</v>
      </c>
      <c r="H27" s="223">
        <v>68</v>
      </c>
      <c r="I27" s="222">
        <v>1</v>
      </c>
      <c r="J27" s="219">
        <v>1</v>
      </c>
      <c r="K27" s="224">
        <v>2</v>
      </c>
      <c r="L27" s="225">
        <v>37</v>
      </c>
      <c r="M27" s="226">
        <v>33</v>
      </c>
      <c r="N27" s="220">
        <v>70</v>
      </c>
    </row>
    <row r="28" spans="1:14" s="142" customFormat="1" ht="9" x14ac:dyDescent="0.25">
      <c r="A28" s="45" t="s">
        <v>94</v>
      </c>
      <c r="B28" s="46" t="s">
        <v>217</v>
      </c>
      <c r="C28" s="218">
        <v>5</v>
      </c>
      <c r="D28" s="219">
        <v>4</v>
      </c>
      <c r="E28" s="220">
        <v>9</v>
      </c>
      <c r="F28" s="221">
        <v>80</v>
      </c>
      <c r="G28" s="222">
        <v>66</v>
      </c>
      <c r="H28" s="223">
        <v>146</v>
      </c>
      <c r="I28" s="222">
        <v>4</v>
      </c>
      <c r="J28" s="219">
        <v>12</v>
      </c>
      <c r="K28" s="224">
        <v>16</v>
      </c>
      <c r="L28" s="225">
        <v>89</v>
      </c>
      <c r="M28" s="226">
        <v>82</v>
      </c>
      <c r="N28" s="220">
        <v>171</v>
      </c>
    </row>
    <row r="29" spans="1:14" s="142" customFormat="1" ht="9" x14ac:dyDescent="0.25">
      <c r="A29" s="45" t="s">
        <v>98</v>
      </c>
      <c r="B29" s="46" t="s">
        <v>218</v>
      </c>
      <c r="C29" s="218"/>
      <c r="D29" s="219"/>
      <c r="E29" s="220"/>
      <c r="F29" s="221">
        <v>84</v>
      </c>
      <c r="G29" s="222">
        <v>82</v>
      </c>
      <c r="H29" s="223">
        <v>166</v>
      </c>
      <c r="I29" s="222">
        <v>4</v>
      </c>
      <c r="J29" s="219">
        <v>5</v>
      </c>
      <c r="K29" s="224">
        <v>9</v>
      </c>
      <c r="L29" s="225">
        <v>88</v>
      </c>
      <c r="M29" s="226">
        <v>87</v>
      </c>
      <c r="N29" s="220">
        <v>175</v>
      </c>
    </row>
    <row r="30" spans="1:14" s="142" customFormat="1" ht="9" x14ac:dyDescent="0.25">
      <c r="A30" s="45" t="s">
        <v>102</v>
      </c>
      <c r="B30" s="46" t="s">
        <v>219</v>
      </c>
      <c r="C30" s="218">
        <v>5</v>
      </c>
      <c r="D30" s="219">
        <v>6</v>
      </c>
      <c r="E30" s="220">
        <v>11</v>
      </c>
      <c r="F30" s="221">
        <v>148</v>
      </c>
      <c r="G30" s="222">
        <v>160</v>
      </c>
      <c r="H30" s="223">
        <v>308</v>
      </c>
      <c r="I30" s="222">
        <v>14</v>
      </c>
      <c r="J30" s="219">
        <v>19</v>
      </c>
      <c r="K30" s="224">
        <v>33</v>
      </c>
      <c r="L30" s="225">
        <v>167</v>
      </c>
      <c r="M30" s="226">
        <v>185</v>
      </c>
      <c r="N30" s="220">
        <v>352</v>
      </c>
    </row>
    <row r="31" spans="1:14" s="142" customFormat="1" ht="9" x14ac:dyDescent="0.25">
      <c r="A31" s="45"/>
      <c r="B31" s="46" t="s">
        <v>220</v>
      </c>
      <c r="C31" s="218"/>
      <c r="D31" s="219"/>
      <c r="E31" s="220"/>
      <c r="F31" s="221">
        <v>102</v>
      </c>
      <c r="G31" s="222">
        <v>108</v>
      </c>
      <c r="H31" s="223">
        <v>210</v>
      </c>
      <c r="I31" s="222">
        <v>12</v>
      </c>
      <c r="J31" s="219">
        <v>11</v>
      </c>
      <c r="K31" s="224">
        <v>23</v>
      </c>
      <c r="L31" s="225">
        <v>114</v>
      </c>
      <c r="M31" s="226">
        <v>119</v>
      </c>
      <c r="N31" s="220">
        <v>233</v>
      </c>
    </row>
    <row r="32" spans="1:14" s="142" customFormat="1" ht="9" x14ac:dyDescent="0.25">
      <c r="A32" s="45"/>
      <c r="B32" s="46" t="s">
        <v>221</v>
      </c>
      <c r="C32" s="218">
        <v>80</v>
      </c>
      <c r="D32" s="219">
        <v>63</v>
      </c>
      <c r="E32" s="220">
        <v>143</v>
      </c>
      <c r="F32" s="221">
        <v>219</v>
      </c>
      <c r="G32" s="222">
        <v>172</v>
      </c>
      <c r="H32" s="223">
        <v>391</v>
      </c>
      <c r="I32" s="222">
        <v>21</v>
      </c>
      <c r="J32" s="219">
        <v>14</v>
      </c>
      <c r="K32" s="224">
        <v>35</v>
      </c>
      <c r="L32" s="225">
        <v>320</v>
      </c>
      <c r="M32" s="226">
        <v>249</v>
      </c>
      <c r="N32" s="220">
        <v>569</v>
      </c>
    </row>
    <row r="33" spans="1:14" s="142" customFormat="1" ht="9" x14ac:dyDescent="0.25">
      <c r="A33" s="45" t="s">
        <v>108</v>
      </c>
      <c r="B33" s="46" t="s">
        <v>222</v>
      </c>
      <c r="C33" s="218"/>
      <c r="D33" s="219">
        <v>2</v>
      </c>
      <c r="E33" s="220">
        <v>2</v>
      </c>
      <c r="F33" s="221">
        <v>119</v>
      </c>
      <c r="G33" s="222">
        <v>107</v>
      </c>
      <c r="H33" s="223">
        <v>226</v>
      </c>
      <c r="I33" s="222">
        <v>7</v>
      </c>
      <c r="J33" s="219">
        <v>4</v>
      </c>
      <c r="K33" s="224">
        <v>11</v>
      </c>
      <c r="L33" s="225">
        <v>126</v>
      </c>
      <c r="M33" s="226">
        <v>113</v>
      </c>
      <c r="N33" s="220">
        <v>239</v>
      </c>
    </row>
    <row r="34" spans="1:14" s="142" customFormat="1" ht="9" x14ac:dyDescent="0.25">
      <c r="A34" s="45" t="s">
        <v>121</v>
      </c>
      <c r="B34" s="46" t="s">
        <v>188</v>
      </c>
      <c r="C34" s="218"/>
      <c r="D34" s="219"/>
      <c r="E34" s="220"/>
      <c r="F34" s="221">
        <v>74</v>
      </c>
      <c r="G34" s="222">
        <v>71</v>
      </c>
      <c r="H34" s="223">
        <v>145</v>
      </c>
      <c r="I34" s="222">
        <v>7</v>
      </c>
      <c r="J34" s="219">
        <v>11</v>
      </c>
      <c r="K34" s="224">
        <v>18</v>
      </c>
      <c r="L34" s="225">
        <v>81</v>
      </c>
      <c r="M34" s="226">
        <v>82</v>
      </c>
      <c r="N34" s="220">
        <v>163</v>
      </c>
    </row>
    <row r="35" spans="1:14" s="142" customFormat="1" ht="9" x14ac:dyDescent="0.25">
      <c r="A35" s="47" t="s">
        <v>124</v>
      </c>
      <c r="B35" s="48" t="s">
        <v>223</v>
      </c>
      <c r="C35" s="227"/>
      <c r="D35" s="228"/>
      <c r="E35" s="229"/>
      <c r="F35" s="230">
        <v>94</v>
      </c>
      <c r="G35" s="231">
        <v>112</v>
      </c>
      <c r="H35" s="232">
        <v>206</v>
      </c>
      <c r="I35" s="231">
        <v>10</v>
      </c>
      <c r="J35" s="228">
        <v>1</v>
      </c>
      <c r="K35" s="233">
        <v>11</v>
      </c>
      <c r="L35" s="234">
        <v>104</v>
      </c>
      <c r="M35" s="235">
        <v>113</v>
      </c>
      <c r="N35" s="229">
        <v>217</v>
      </c>
    </row>
    <row r="36" spans="1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1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1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1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1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1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1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1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1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1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1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1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1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Cantal_x000D_Année scolaire 2018-2019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showGridLines="0" zoomScaleNormal="100" workbookViewId="0">
      <selection activeCell="E32" sqref="E32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435</v>
      </c>
      <c r="B1" s="10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516</v>
      </c>
      <c r="B2" s="164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11"/>
    </row>
    <row r="4" spans="1:14" x14ac:dyDescent="0.25">
      <c r="A4" s="80" t="s">
        <v>127</v>
      </c>
      <c r="B4" s="81"/>
      <c r="C4" s="698" t="s">
        <v>0</v>
      </c>
      <c r="D4" s="699"/>
      <c r="E4" s="700"/>
      <c r="F4" s="698" t="s">
        <v>138</v>
      </c>
      <c r="G4" s="699"/>
      <c r="H4" s="700"/>
      <c r="I4" s="698" t="s">
        <v>2</v>
      </c>
      <c r="J4" s="699"/>
      <c r="K4" s="699"/>
      <c r="L4" s="701" t="s">
        <v>3</v>
      </c>
      <c r="M4" s="699"/>
      <c r="N4" s="702"/>
    </row>
    <row r="5" spans="1:14" ht="34.5" x14ac:dyDescent="0.25">
      <c r="A5" s="82"/>
      <c r="B5" s="83"/>
      <c r="C5" s="120" t="s">
        <v>151</v>
      </c>
      <c r="D5" s="121" t="s">
        <v>150</v>
      </c>
      <c r="E5" s="122" t="s">
        <v>3</v>
      </c>
      <c r="F5" s="123" t="s">
        <v>151</v>
      </c>
      <c r="G5" s="124" t="s">
        <v>150</v>
      </c>
      <c r="H5" s="125" t="s">
        <v>3</v>
      </c>
      <c r="I5" s="124" t="s">
        <v>151</v>
      </c>
      <c r="J5" s="121" t="s">
        <v>150</v>
      </c>
      <c r="K5" s="126" t="s">
        <v>3</v>
      </c>
      <c r="L5" s="124" t="s">
        <v>151</v>
      </c>
      <c r="M5" s="121" t="s">
        <v>150</v>
      </c>
      <c r="N5" s="122" t="s">
        <v>3</v>
      </c>
    </row>
    <row r="6" spans="1:14" x14ac:dyDescent="0.25">
      <c r="A6" s="705" t="s">
        <v>224</v>
      </c>
      <c r="B6" s="706"/>
      <c r="C6" s="236">
        <v>429</v>
      </c>
      <c r="D6" s="237">
        <v>343</v>
      </c>
      <c r="E6" s="238">
        <v>772</v>
      </c>
      <c r="F6" s="239">
        <v>3962</v>
      </c>
      <c r="G6" s="237">
        <v>3772</v>
      </c>
      <c r="H6" s="238">
        <v>7734</v>
      </c>
      <c r="I6" s="239">
        <v>773</v>
      </c>
      <c r="J6" s="237">
        <v>749</v>
      </c>
      <c r="K6" s="240">
        <v>1522</v>
      </c>
      <c r="L6" s="239">
        <v>5164</v>
      </c>
      <c r="M6" s="237">
        <v>4864</v>
      </c>
      <c r="N6" s="237">
        <v>10028</v>
      </c>
    </row>
    <row r="7" spans="1:14" s="142" customFormat="1" ht="9" x14ac:dyDescent="0.25">
      <c r="A7" s="45" t="s">
        <v>7</v>
      </c>
      <c r="B7" s="46" t="s">
        <v>225</v>
      </c>
      <c r="C7" s="183"/>
      <c r="D7" s="184"/>
      <c r="E7" s="185"/>
      <c r="F7" s="186">
        <v>104</v>
      </c>
      <c r="G7" s="187">
        <v>91</v>
      </c>
      <c r="H7" s="188">
        <v>195</v>
      </c>
      <c r="I7" s="187">
        <v>2</v>
      </c>
      <c r="J7" s="184">
        <v>2</v>
      </c>
      <c r="K7" s="189">
        <v>4</v>
      </c>
      <c r="L7" s="190">
        <v>106</v>
      </c>
      <c r="M7" s="191">
        <v>93</v>
      </c>
      <c r="N7" s="185">
        <v>199</v>
      </c>
    </row>
    <row r="8" spans="1:14" s="142" customFormat="1" ht="9" x14ac:dyDescent="0.25">
      <c r="A8" s="45" t="s">
        <v>11</v>
      </c>
      <c r="B8" s="46" t="s">
        <v>226</v>
      </c>
      <c r="C8" s="183"/>
      <c r="D8" s="184"/>
      <c r="E8" s="185"/>
      <c r="F8" s="186">
        <v>92</v>
      </c>
      <c r="G8" s="187">
        <v>87</v>
      </c>
      <c r="H8" s="188">
        <v>179</v>
      </c>
      <c r="I8" s="187">
        <v>32</v>
      </c>
      <c r="J8" s="184">
        <v>32</v>
      </c>
      <c r="K8" s="189">
        <v>64</v>
      </c>
      <c r="L8" s="190">
        <v>124</v>
      </c>
      <c r="M8" s="191">
        <v>119</v>
      </c>
      <c r="N8" s="185">
        <v>243</v>
      </c>
    </row>
    <row r="9" spans="1:14" s="142" customFormat="1" ht="9" x14ac:dyDescent="0.25">
      <c r="A9" s="45" t="s">
        <v>18</v>
      </c>
      <c r="B9" s="46" t="s">
        <v>227</v>
      </c>
      <c r="C9" s="183"/>
      <c r="D9" s="184"/>
      <c r="E9" s="185"/>
      <c r="F9" s="186">
        <v>29</v>
      </c>
      <c r="G9" s="187">
        <v>32</v>
      </c>
      <c r="H9" s="188">
        <v>61</v>
      </c>
      <c r="I9" s="187"/>
      <c r="J9" s="184">
        <v>1</v>
      </c>
      <c r="K9" s="189">
        <v>1</v>
      </c>
      <c r="L9" s="190">
        <v>29</v>
      </c>
      <c r="M9" s="191">
        <v>33</v>
      </c>
      <c r="N9" s="185">
        <v>62</v>
      </c>
    </row>
    <row r="10" spans="1:14" s="142" customFormat="1" ht="9" x14ac:dyDescent="0.25">
      <c r="A10" s="45" t="s">
        <v>22</v>
      </c>
      <c r="B10" s="46" t="s">
        <v>228</v>
      </c>
      <c r="C10" s="183">
        <v>3</v>
      </c>
      <c r="D10" s="184">
        <v>5</v>
      </c>
      <c r="E10" s="185">
        <v>8</v>
      </c>
      <c r="F10" s="186">
        <v>176</v>
      </c>
      <c r="G10" s="187">
        <v>165</v>
      </c>
      <c r="H10" s="188">
        <v>341</v>
      </c>
      <c r="I10" s="187">
        <v>36</v>
      </c>
      <c r="J10" s="184">
        <v>32</v>
      </c>
      <c r="K10" s="189">
        <v>68</v>
      </c>
      <c r="L10" s="190">
        <v>215</v>
      </c>
      <c r="M10" s="191">
        <v>202</v>
      </c>
      <c r="N10" s="185">
        <v>417</v>
      </c>
    </row>
    <row r="11" spans="1:14" s="142" customFormat="1" ht="9" x14ac:dyDescent="0.25">
      <c r="A11" s="45"/>
      <c r="B11" s="46" t="s">
        <v>230</v>
      </c>
      <c r="C11" s="183">
        <v>20</v>
      </c>
      <c r="D11" s="184">
        <v>14</v>
      </c>
      <c r="E11" s="185">
        <v>34</v>
      </c>
      <c r="F11" s="186">
        <v>161</v>
      </c>
      <c r="G11" s="187">
        <v>133</v>
      </c>
      <c r="H11" s="188">
        <v>294</v>
      </c>
      <c r="I11" s="187">
        <v>35</v>
      </c>
      <c r="J11" s="184">
        <v>20</v>
      </c>
      <c r="K11" s="189">
        <v>55</v>
      </c>
      <c r="L11" s="190">
        <v>216</v>
      </c>
      <c r="M11" s="191">
        <v>167</v>
      </c>
      <c r="N11" s="185">
        <v>383</v>
      </c>
    </row>
    <row r="12" spans="1:14" s="142" customFormat="1" ht="9" x14ac:dyDescent="0.25">
      <c r="A12" s="45"/>
      <c r="B12" s="46" t="s">
        <v>229</v>
      </c>
      <c r="C12" s="183">
        <v>16</v>
      </c>
      <c r="D12" s="184">
        <v>18</v>
      </c>
      <c r="E12" s="185">
        <v>34</v>
      </c>
      <c r="F12" s="186">
        <v>12</v>
      </c>
      <c r="G12" s="187">
        <v>15</v>
      </c>
      <c r="H12" s="188">
        <v>27</v>
      </c>
      <c r="I12" s="187"/>
      <c r="J12" s="184">
        <v>1</v>
      </c>
      <c r="K12" s="189">
        <v>1</v>
      </c>
      <c r="L12" s="190">
        <v>28</v>
      </c>
      <c r="M12" s="191">
        <v>34</v>
      </c>
      <c r="N12" s="185">
        <v>62</v>
      </c>
    </row>
    <row r="13" spans="1:14" s="142" customFormat="1" ht="9" x14ac:dyDescent="0.25">
      <c r="A13" s="45" t="s">
        <v>23</v>
      </c>
      <c r="B13" s="46" t="s">
        <v>479</v>
      </c>
      <c r="C13" s="183"/>
      <c r="D13" s="184"/>
      <c r="E13" s="185"/>
      <c r="F13" s="186">
        <v>73</v>
      </c>
      <c r="G13" s="187">
        <v>83</v>
      </c>
      <c r="H13" s="188">
        <v>156</v>
      </c>
      <c r="I13" s="187">
        <v>35</v>
      </c>
      <c r="J13" s="184">
        <v>34</v>
      </c>
      <c r="K13" s="189">
        <v>69</v>
      </c>
      <c r="L13" s="190">
        <v>108</v>
      </c>
      <c r="M13" s="191">
        <v>117</v>
      </c>
      <c r="N13" s="185">
        <v>225</v>
      </c>
    </row>
    <row r="14" spans="1:14" s="142" customFormat="1" ht="9" x14ac:dyDescent="0.25">
      <c r="A14" s="45" t="s">
        <v>36</v>
      </c>
      <c r="B14" s="46" t="s">
        <v>231</v>
      </c>
      <c r="C14" s="183"/>
      <c r="D14" s="184"/>
      <c r="E14" s="185"/>
      <c r="F14" s="186">
        <v>51</v>
      </c>
      <c r="G14" s="187">
        <v>70</v>
      </c>
      <c r="H14" s="188">
        <v>121</v>
      </c>
      <c r="I14" s="187">
        <v>12</v>
      </c>
      <c r="J14" s="184">
        <v>8</v>
      </c>
      <c r="K14" s="189">
        <v>20</v>
      </c>
      <c r="L14" s="190">
        <v>63</v>
      </c>
      <c r="M14" s="191">
        <v>78</v>
      </c>
      <c r="N14" s="185">
        <v>141</v>
      </c>
    </row>
    <row r="15" spans="1:14" s="142" customFormat="1" ht="9" x14ac:dyDescent="0.25">
      <c r="A15" s="45" t="s">
        <v>44</v>
      </c>
      <c r="B15" s="46" t="s">
        <v>232</v>
      </c>
      <c r="C15" s="183">
        <v>1</v>
      </c>
      <c r="D15" s="184">
        <v>20</v>
      </c>
      <c r="E15" s="185">
        <v>21</v>
      </c>
      <c r="F15" s="186">
        <v>3</v>
      </c>
      <c r="G15" s="187">
        <v>51</v>
      </c>
      <c r="H15" s="188">
        <v>54</v>
      </c>
      <c r="I15" s="187">
        <v>2</v>
      </c>
      <c r="J15" s="184">
        <v>13</v>
      </c>
      <c r="K15" s="189">
        <v>15</v>
      </c>
      <c r="L15" s="190">
        <v>6</v>
      </c>
      <c r="M15" s="191">
        <v>84</v>
      </c>
      <c r="N15" s="185">
        <v>90</v>
      </c>
    </row>
    <row r="16" spans="1:14" s="142" customFormat="1" ht="9" x14ac:dyDescent="0.25">
      <c r="A16" s="45" t="s">
        <v>50</v>
      </c>
      <c r="B16" s="46" t="s">
        <v>233</v>
      </c>
      <c r="C16" s="183">
        <v>2</v>
      </c>
      <c r="D16" s="184">
        <v>3</v>
      </c>
      <c r="E16" s="185">
        <v>5</v>
      </c>
      <c r="F16" s="186">
        <v>31</v>
      </c>
      <c r="G16" s="187">
        <v>36</v>
      </c>
      <c r="H16" s="188">
        <v>67</v>
      </c>
      <c r="I16" s="187">
        <v>4</v>
      </c>
      <c r="J16" s="184">
        <v>2</v>
      </c>
      <c r="K16" s="189">
        <v>6</v>
      </c>
      <c r="L16" s="190">
        <v>37</v>
      </c>
      <c r="M16" s="191">
        <v>41</v>
      </c>
      <c r="N16" s="185">
        <v>78</v>
      </c>
    </row>
    <row r="17" spans="1:14" s="142" customFormat="1" ht="9" x14ac:dyDescent="0.25">
      <c r="A17" s="45" t="s">
        <v>53</v>
      </c>
      <c r="B17" s="46" t="s">
        <v>234</v>
      </c>
      <c r="C17" s="183"/>
      <c r="D17" s="184"/>
      <c r="E17" s="185"/>
      <c r="F17" s="186">
        <v>77</v>
      </c>
      <c r="G17" s="187">
        <v>73</v>
      </c>
      <c r="H17" s="188">
        <v>150</v>
      </c>
      <c r="I17" s="187">
        <v>4</v>
      </c>
      <c r="J17" s="184">
        <v>5</v>
      </c>
      <c r="K17" s="189">
        <v>9</v>
      </c>
      <c r="L17" s="190">
        <v>81</v>
      </c>
      <c r="M17" s="191">
        <v>78</v>
      </c>
      <c r="N17" s="185">
        <v>159</v>
      </c>
    </row>
    <row r="18" spans="1:14" s="142" customFormat="1" ht="9" x14ac:dyDescent="0.25">
      <c r="A18" s="45" t="s">
        <v>54</v>
      </c>
      <c r="B18" s="46" t="s">
        <v>235</v>
      </c>
      <c r="C18" s="183"/>
      <c r="D18" s="184"/>
      <c r="E18" s="185"/>
      <c r="F18" s="186">
        <v>79</v>
      </c>
      <c r="G18" s="187">
        <v>91</v>
      </c>
      <c r="H18" s="188">
        <v>170</v>
      </c>
      <c r="I18" s="187">
        <v>8</v>
      </c>
      <c r="J18" s="184">
        <v>12</v>
      </c>
      <c r="K18" s="189">
        <v>20</v>
      </c>
      <c r="L18" s="190">
        <v>87</v>
      </c>
      <c r="M18" s="191">
        <v>103</v>
      </c>
      <c r="N18" s="185">
        <v>190</v>
      </c>
    </row>
    <row r="19" spans="1:14" s="142" customFormat="1" ht="9" x14ac:dyDescent="0.25">
      <c r="A19" s="45" t="s">
        <v>57</v>
      </c>
      <c r="B19" s="46" t="s">
        <v>236</v>
      </c>
      <c r="C19" s="183"/>
      <c r="D19" s="184"/>
      <c r="E19" s="185"/>
      <c r="F19" s="186">
        <v>43</v>
      </c>
      <c r="G19" s="187">
        <v>49</v>
      </c>
      <c r="H19" s="188">
        <v>92</v>
      </c>
      <c r="I19" s="187">
        <v>26</v>
      </c>
      <c r="J19" s="184">
        <v>23</v>
      </c>
      <c r="K19" s="189">
        <v>49</v>
      </c>
      <c r="L19" s="190">
        <v>69</v>
      </c>
      <c r="M19" s="191">
        <v>72</v>
      </c>
      <c r="N19" s="185">
        <v>141</v>
      </c>
    </row>
    <row r="20" spans="1:14" s="142" customFormat="1" ht="9" x14ac:dyDescent="0.25">
      <c r="A20" s="45" t="s">
        <v>60</v>
      </c>
      <c r="B20" s="46" t="s">
        <v>237</v>
      </c>
      <c r="C20" s="183"/>
      <c r="D20" s="184"/>
      <c r="E20" s="185"/>
      <c r="F20" s="186">
        <v>101</v>
      </c>
      <c r="G20" s="187">
        <v>115</v>
      </c>
      <c r="H20" s="188">
        <v>216</v>
      </c>
      <c r="I20" s="187">
        <v>4</v>
      </c>
      <c r="J20" s="184"/>
      <c r="K20" s="189">
        <v>4</v>
      </c>
      <c r="L20" s="190">
        <v>105</v>
      </c>
      <c r="M20" s="191">
        <v>115</v>
      </c>
      <c r="N20" s="185">
        <v>220</v>
      </c>
    </row>
    <row r="21" spans="1:14" s="142" customFormat="1" ht="9" x14ac:dyDescent="0.25">
      <c r="A21" s="45" t="s">
        <v>61</v>
      </c>
      <c r="B21" s="46" t="s">
        <v>238</v>
      </c>
      <c r="C21" s="183">
        <v>2</v>
      </c>
      <c r="D21" s="184"/>
      <c r="E21" s="185">
        <v>2</v>
      </c>
      <c r="F21" s="186">
        <v>176</v>
      </c>
      <c r="G21" s="187">
        <v>178</v>
      </c>
      <c r="H21" s="188">
        <v>354</v>
      </c>
      <c r="I21" s="187">
        <v>114</v>
      </c>
      <c r="J21" s="184">
        <v>94</v>
      </c>
      <c r="K21" s="189">
        <v>208</v>
      </c>
      <c r="L21" s="190">
        <v>292</v>
      </c>
      <c r="M21" s="191">
        <v>272</v>
      </c>
      <c r="N21" s="185">
        <v>564</v>
      </c>
    </row>
    <row r="22" spans="1:14" s="142" customFormat="1" ht="9" x14ac:dyDescent="0.25">
      <c r="A22" s="45"/>
      <c r="B22" s="46" t="s">
        <v>228</v>
      </c>
      <c r="C22" s="183">
        <v>5</v>
      </c>
      <c r="D22" s="184">
        <v>12</v>
      </c>
      <c r="E22" s="185">
        <v>17</v>
      </c>
      <c r="F22" s="186">
        <v>76</v>
      </c>
      <c r="G22" s="187">
        <v>100</v>
      </c>
      <c r="H22" s="188">
        <v>176</v>
      </c>
      <c r="I22" s="187">
        <v>44</v>
      </c>
      <c r="J22" s="184">
        <v>52</v>
      </c>
      <c r="K22" s="189">
        <v>96</v>
      </c>
      <c r="L22" s="190">
        <v>125</v>
      </c>
      <c r="M22" s="191">
        <v>164</v>
      </c>
      <c r="N22" s="185">
        <v>289</v>
      </c>
    </row>
    <row r="23" spans="1:14" s="142" customFormat="1" ht="9" x14ac:dyDescent="0.25">
      <c r="A23" s="45"/>
      <c r="B23" s="46" t="s">
        <v>239</v>
      </c>
      <c r="C23" s="183">
        <v>85</v>
      </c>
      <c r="D23" s="184">
        <v>32</v>
      </c>
      <c r="E23" s="185">
        <v>117</v>
      </c>
      <c r="F23" s="186">
        <v>102</v>
      </c>
      <c r="G23" s="187">
        <v>62</v>
      </c>
      <c r="H23" s="188">
        <v>164</v>
      </c>
      <c r="I23" s="187">
        <v>67</v>
      </c>
      <c r="J23" s="184">
        <v>37</v>
      </c>
      <c r="K23" s="189">
        <v>104</v>
      </c>
      <c r="L23" s="190">
        <v>254</v>
      </c>
      <c r="M23" s="191">
        <v>131</v>
      </c>
      <c r="N23" s="185">
        <v>385</v>
      </c>
    </row>
    <row r="24" spans="1:14" s="142" customFormat="1" ht="9" x14ac:dyDescent="0.25">
      <c r="A24" s="45"/>
      <c r="B24" s="46" t="s">
        <v>240</v>
      </c>
      <c r="C24" s="183">
        <v>66</v>
      </c>
      <c r="D24" s="184">
        <v>140</v>
      </c>
      <c r="E24" s="185">
        <v>206</v>
      </c>
      <c r="F24" s="186">
        <v>76</v>
      </c>
      <c r="G24" s="187">
        <v>167</v>
      </c>
      <c r="H24" s="188">
        <v>243</v>
      </c>
      <c r="I24" s="187">
        <v>42</v>
      </c>
      <c r="J24" s="184">
        <v>105</v>
      </c>
      <c r="K24" s="189">
        <v>147</v>
      </c>
      <c r="L24" s="190">
        <v>184</v>
      </c>
      <c r="M24" s="191">
        <v>412</v>
      </c>
      <c r="N24" s="185">
        <v>596</v>
      </c>
    </row>
    <row r="25" spans="1:14" s="142" customFormat="1" ht="9" x14ac:dyDescent="0.25">
      <c r="A25" s="45"/>
      <c r="B25" s="46" t="s">
        <v>241</v>
      </c>
      <c r="C25" s="183">
        <v>130</v>
      </c>
      <c r="D25" s="184">
        <v>38</v>
      </c>
      <c r="E25" s="185">
        <v>168</v>
      </c>
      <c r="F25" s="186">
        <v>500</v>
      </c>
      <c r="G25" s="187">
        <v>313</v>
      </c>
      <c r="H25" s="188">
        <v>813</v>
      </c>
      <c r="I25" s="187">
        <v>146</v>
      </c>
      <c r="J25" s="184">
        <v>75</v>
      </c>
      <c r="K25" s="189">
        <v>221</v>
      </c>
      <c r="L25" s="190">
        <v>776</v>
      </c>
      <c r="M25" s="191">
        <v>426</v>
      </c>
      <c r="N25" s="185">
        <v>1202</v>
      </c>
    </row>
    <row r="26" spans="1:14" s="142" customFormat="1" ht="9" x14ac:dyDescent="0.25">
      <c r="A26" s="45" t="s">
        <v>73</v>
      </c>
      <c r="B26" s="46" t="s">
        <v>242</v>
      </c>
      <c r="C26" s="183"/>
      <c r="D26" s="184"/>
      <c r="E26" s="185"/>
      <c r="F26" s="186">
        <v>231</v>
      </c>
      <c r="G26" s="187">
        <v>234</v>
      </c>
      <c r="H26" s="188">
        <v>465</v>
      </c>
      <c r="I26" s="187">
        <v>46</v>
      </c>
      <c r="J26" s="184">
        <v>53</v>
      </c>
      <c r="K26" s="189">
        <v>99</v>
      </c>
      <c r="L26" s="190">
        <v>277</v>
      </c>
      <c r="M26" s="191">
        <v>287</v>
      </c>
      <c r="N26" s="185">
        <v>564</v>
      </c>
    </row>
    <row r="27" spans="1:14" s="142" customFormat="1" ht="9" x14ac:dyDescent="0.25">
      <c r="A27" s="45"/>
      <c r="B27" s="46" t="s">
        <v>243</v>
      </c>
      <c r="C27" s="183">
        <v>64</v>
      </c>
      <c r="D27" s="184">
        <v>32</v>
      </c>
      <c r="E27" s="185">
        <v>96</v>
      </c>
      <c r="F27" s="186">
        <v>469</v>
      </c>
      <c r="G27" s="187">
        <v>343</v>
      </c>
      <c r="H27" s="188">
        <v>812</v>
      </c>
      <c r="I27" s="187">
        <v>24</v>
      </c>
      <c r="J27" s="184">
        <v>23</v>
      </c>
      <c r="K27" s="189">
        <v>47</v>
      </c>
      <c r="L27" s="190">
        <v>557</v>
      </c>
      <c r="M27" s="191">
        <v>398</v>
      </c>
      <c r="N27" s="185">
        <v>955</v>
      </c>
    </row>
    <row r="28" spans="1:14" s="142" customFormat="1" ht="9" x14ac:dyDescent="0.25">
      <c r="A28" s="45" t="s">
        <v>84</v>
      </c>
      <c r="B28" s="46" t="s">
        <v>244</v>
      </c>
      <c r="C28" s="183"/>
      <c r="D28" s="184"/>
      <c r="E28" s="185"/>
      <c r="F28" s="186">
        <v>38</v>
      </c>
      <c r="G28" s="187">
        <v>37</v>
      </c>
      <c r="H28" s="188">
        <v>75</v>
      </c>
      <c r="I28" s="187">
        <v>3</v>
      </c>
      <c r="J28" s="184">
        <v>9</v>
      </c>
      <c r="K28" s="189">
        <v>12</v>
      </c>
      <c r="L28" s="190">
        <v>41</v>
      </c>
      <c r="M28" s="191">
        <v>46</v>
      </c>
      <c r="N28" s="185">
        <v>87</v>
      </c>
    </row>
    <row r="29" spans="1:14" s="142" customFormat="1" ht="9" x14ac:dyDescent="0.25">
      <c r="A29" s="45" t="s">
        <v>92</v>
      </c>
      <c r="B29" s="46" t="s">
        <v>245</v>
      </c>
      <c r="C29" s="183"/>
      <c r="D29" s="184"/>
      <c r="E29" s="185"/>
      <c r="F29" s="186">
        <v>131</v>
      </c>
      <c r="G29" s="187">
        <v>132</v>
      </c>
      <c r="H29" s="188">
        <v>263</v>
      </c>
      <c r="I29" s="187">
        <v>13</v>
      </c>
      <c r="J29" s="184">
        <v>15</v>
      </c>
      <c r="K29" s="189">
        <v>28</v>
      </c>
      <c r="L29" s="190">
        <v>144</v>
      </c>
      <c r="M29" s="191">
        <v>147</v>
      </c>
      <c r="N29" s="185">
        <v>291</v>
      </c>
    </row>
    <row r="30" spans="1:14" s="142" customFormat="1" ht="9" x14ac:dyDescent="0.25">
      <c r="A30" s="45" t="s">
        <v>99</v>
      </c>
      <c r="B30" s="46" t="s">
        <v>246</v>
      </c>
      <c r="C30" s="183"/>
      <c r="D30" s="184"/>
      <c r="E30" s="185"/>
      <c r="F30" s="186">
        <v>272</v>
      </c>
      <c r="G30" s="187">
        <v>262</v>
      </c>
      <c r="H30" s="188">
        <v>534</v>
      </c>
      <c r="I30" s="187">
        <v>13</v>
      </c>
      <c r="J30" s="184">
        <v>15</v>
      </c>
      <c r="K30" s="189">
        <v>28</v>
      </c>
      <c r="L30" s="190">
        <v>285</v>
      </c>
      <c r="M30" s="191">
        <v>277</v>
      </c>
      <c r="N30" s="185">
        <v>562</v>
      </c>
    </row>
    <row r="31" spans="1:14" s="142" customFormat="1" ht="9" x14ac:dyDescent="0.25">
      <c r="A31" s="45" t="s">
        <v>112</v>
      </c>
      <c r="B31" s="46" t="s">
        <v>248</v>
      </c>
      <c r="C31" s="183"/>
      <c r="D31" s="184"/>
      <c r="E31" s="185"/>
      <c r="F31" s="186">
        <v>134</v>
      </c>
      <c r="G31" s="187">
        <v>105</v>
      </c>
      <c r="H31" s="188">
        <v>239</v>
      </c>
      <c r="I31" s="187">
        <v>17</v>
      </c>
      <c r="J31" s="184">
        <v>26</v>
      </c>
      <c r="K31" s="189">
        <v>43</v>
      </c>
      <c r="L31" s="190">
        <v>151</v>
      </c>
      <c r="M31" s="191">
        <v>131</v>
      </c>
      <c r="N31" s="185">
        <v>282</v>
      </c>
    </row>
    <row r="32" spans="1:14" s="142" customFormat="1" ht="9" x14ac:dyDescent="0.25">
      <c r="A32" s="45" t="s">
        <v>107</v>
      </c>
      <c r="B32" s="46" t="s">
        <v>247</v>
      </c>
      <c r="C32" s="183"/>
      <c r="D32" s="184"/>
      <c r="E32" s="185"/>
      <c r="F32" s="186">
        <v>174</v>
      </c>
      <c r="G32" s="187">
        <v>205</v>
      </c>
      <c r="H32" s="188">
        <v>379</v>
      </c>
      <c r="I32" s="187">
        <v>6</v>
      </c>
      <c r="J32" s="184">
        <v>7</v>
      </c>
      <c r="K32" s="189">
        <v>13</v>
      </c>
      <c r="L32" s="190">
        <v>180</v>
      </c>
      <c r="M32" s="191">
        <v>212</v>
      </c>
      <c r="N32" s="185">
        <v>392</v>
      </c>
    </row>
    <row r="33" spans="1:14" s="142" customFormat="1" ht="9" x14ac:dyDescent="0.25">
      <c r="A33" s="45" t="s">
        <v>114</v>
      </c>
      <c r="B33" s="46" t="s">
        <v>249</v>
      </c>
      <c r="C33" s="183">
        <v>7</v>
      </c>
      <c r="D33" s="184">
        <v>5</v>
      </c>
      <c r="E33" s="185">
        <v>12</v>
      </c>
      <c r="F33" s="186">
        <v>35</v>
      </c>
      <c r="G33" s="187">
        <v>36</v>
      </c>
      <c r="H33" s="188">
        <v>71</v>
      </c>
      <c r="I33" s="187">
        <v>1</v>
      </c>
      <c r="J33" s="184">
        <v>2</v>
      </c>
      <c r="K33" s="189">
        <v>3</v>
      </c>
      <c r="L33" s="190">
        <v>43</v>
      </c>
      <c r="M33" s="191">
        <v>43</v>
      </c>
      <c r="N33" s="185">
        <v>86</v>
      </c>
    </row>
    <row r="34" spans="1:14" s="142" customFormat="1" ht="9" x14ac:dyDescent="0.25">
      <c r="A34" s="45" t="s">
        <v>115</v>
      </c>
      <c r="B34" s="46" t="s">
        <v>250</v>
      </c>
      <c r="C34" s="183"/>
      <c r="D34" s="184"/>
      <c r="E34" s="185"/>
      <c r="F34" s="186">
        <v>54</v>
      </c>
      <c r="G34" s="187">
        <v>50</v>
      </c>
      <c r="H34" s="188">
        <v>104</v>
      </c>
      <c r="I34" s="187">
        <v>12</v>
      </c>
      <c r="J34" s="184">
        <v>13</v>
      </c>
      <c r="K34" s="189">
        <v>25</v>
      </c>
      <c r="L34" s="190">
        <v>66</v>
      </c>
      <c r="M34" s="191">
        <v>63</v>
      </c>
      <c r="N34" s="185">
        <v>129</v>
      </c>
    </row>
    <row r="35" spans="1:14" s="142" customFormat="1" ht="9" x14ac:dyDescent="0.25">
      <c r="A35" s="45" t="s">
        <v>125</v>
      </c>
      <c r="B35" s="46" t="s">
        <v>251</v>
      </c>
      <c r="C35" s="183"/>
      <c r="D35" s="184"/>
      <c r="E35" s="192"/>
      <c r="F35" s="186">
        <v>243</v>
      </c>
      <c r="G35" s="187">
        <v>231</v>
      </c>
      <c r="H35" s="188">
        <v>474</v>
      </c>
      <c r="I35" s="187">
        <v>13</v>
      </c>
      <c r="J35" s="184">
        <v>20</v>
      </c>
      <c r="K35" s="189">
        <v>33</v>
      </c>
      <c r="L35" s="190">
        <v>256</v>
      </c>
      <c r="M35" s="191">
        <v>251</v>
      </c>
      <c r="N35" s="192">
        <v>507</v>
      </c>
    </row>
    <row r="36" spans="1:14" s="142" customFormat="1" ht="9" x14ac:dyDescent="0.25">
      <c r="A36" s="47"/>
      <c r="B36" s="48" t="s">
        <v>252</v>
      </c>
      <c r="C36" s="193">
        <v>28</v>
      </c>
      <c r="D36" s="215">
        <v>24</v>
      </c>
      <c r="E36" s="198">
        <v>52</v>
      </c>
      <c r="F36" s="196">
        <v>219</v>
      </c>
      <c r="G36" s="197">
        <v>226</v>
      </c>
      <c r="H36" s="198">
        <v>445</v>
      </c>
      <c r="I36" s="197">
        <v>12</v>
      </c>
      <c r="J36" s="215">
        <v>18</v>
      </c>
      <c r="K36" s="216">
        <v>30</v>
      </c>
      <c r="L36" s="217">
        <v>259</v>
      </c>
      <c r="M36" s="201">
        <v>268</v>
      </c>
      <c r="N36" s="198">
        <v>527</v>
      </c>
    </row>
    <row r="37" spans="1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1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1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1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1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1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1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1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1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1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1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1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publics - Haute-Loire_x000D_Année scolaire 2018-2019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7"/>
  <sheetViews>
    <sheetView showGridLines="0" zoomScaleNormal="100" workbookViewId="0">
      <selection activeCell="E32" sqref="E32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142" customWidth="1"/>
    <col min="15" max="16384" width="11.42578125" style="89"/>
  </cols>
  <sheetData>
    <row r="1" spans="1:14" s="7" customFormat="1" ht="18" x14ac:dyDescent="0.25">
      <c r="A1" s="119" t="s">
        <v>436</v>
      </c>
      <c r="B1" s="4"/>
      <c r="C1" s="84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</row>
    <row r="2" spans="1:14" s="154" customFormat="1" ht="15.75" x14ac:dyDescent="0.25">
      <c r="A2" s="1" t="s">
        <v>516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86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</row>
    <row r="4" spans="1:14" ht="15.75" x14ac:dyDescent="0.25">
      <c r="A4" s="41" t="s">
        <v>127</v>
      </c>
      <c r="B4" s="42"/>
      <c r="C4" s="707" t="s">
        <v>0</v>
      </c>
      <c r="D4" s="708"/>
      <c r="E4" s="709"/>
      <c r="F4" s="707" t="s">
        <v>138</v>
      </c>
      <c r="G4" s="708"/>
      <c r="H4" s="709"/>
      <c r="I4" s="707" t="s">
        <v>2</v>
      </c>
      <c r="J4" s="708"/>
      <c r="K4" s="708"/>
      <c r="L4" s="710" t="s">
        <v>3</v>
      </c>
      <c r="M4" s="708"/>
      <c r="N4" s="711"/>
    </row>
    <row r="5" spans="1:14" ht="34.5" x14ac:dyDescent="0.25">
      <c r="A5" s="43"/>
      <c r="B5" s="44"/>
      <c r="C5" s="168" t="s">
        <v>151</v>
      </c>
      <c r="D5" s="169" t="s">
        <v>150</v>
      </c>
      <c r="E5" s="170" t="s">
        <v>3</v>
      </c>
      <c r="F5" s="171" t="s">
        <v>151</v>
      </c>
      <c r="G5" s="172" t="s">
        <v>150</v>
      </c>
      <c r="H5" s="173" t="s">
        <v>3</v>
      </c>
      <c r="I5" s="172" t="s">
        <v>151</v>
      </c>
      <c r="J5" s="169" t="s">
        <v>150</v>
      </c>
      <c r="K5" s="174" t="s">
        <v>3</v>
      </c>
      <c r="L5" s="172" t="s">
        <v>151</v>
      </c>
      <c r="M5" s="169" t="s">
        <v>150</v>
      </c>
      <c r="N5" s="170" t="s">
        <v>3</v>
      </c>
    </row>
    <row r="6" spans="1:14" x14ac:dyDescent="0.25">
      <c r="A6" s="712" t="s">
        <v>253</v>
      </c>
      <c r="B6" s="713"/>
      <c r="C6" s="236">
        <v>1447</v>
      </c>
      <c r="D6" s="237">
        <v>1713</v>
      </c>
      <c r="E6" s="238">
        <v>3160</v>
      </c>
      <c r="F6" s="239">
        <v>16299</v>
      </c>
      <c r="G6" s="237">
        <v>16557</v>
      </c>
      <c r="H6" s="238">
        <v>32856</v>
      </c>
      <c r="I6" s="239">
        <v>3470</v>
      </c>
      <c r="J6" s="237">
        <v>3540</v>
      </c>
      <c r="K6" s="240">
        <v>7010</v>
      </c>
      <c r="L6" s="239">
        <v>21216</v>
      </c>
      <c r="M6" s="237">
        <v>21810</v>
      </c>
      <c r="N6" s="237">
        <v>43026</v>
      </c>
    </row>
    <row r="7" spans="1:14" s="142" customFormat="1" ht="9" x14ac:dyDescent="0.25">
      <c r="A7" s="45" t="s">
        <v>5</v>
      </c>
      <c r="B7" s="46" t="s">
        <v>254</v>
      </c>
      <c r="C7" s="183"/>
      <c r="D7" s="184"/>
      <c r="E7" s="185"/>
      <c r="F7" s="186">
        <v>307</v>
      </c>
      <c r="G7" s="187">
        <v>325</v>
      </c>
      <c r="H7" s="188">
        <v>632</v>
      </c>
      <c r="I7" s="187">
        <v>10</v>
      </c>
      <c r="J7" s="184">
        <v>20</v>
      </c>
      <c r="K7" s="189">
        <v>30</v>
      </c>
      <c r="L7" s="190">
        <v>317</v>
      </c>
      <c r="M7" s="191">
        <v>345</v>
      </c>
      <c r="N7" s="185">
        <v>662</v>
      </c>
    </row>
    <row r="8" spans="1:14" s="142" customFormat="1" ht="9" x14ac:dyDescent="0.25">
      <c r="A8" s="45" t="s">
        <v>8</v>
      </c>
      <c r="B8" s="46" t="s">
        <v>247</v>
      </c>
      <c r="C8" s="183"/>
      <c r="D8" s="184"/>
      <c r="E8" s="185"/>
      <c r="F8" s="186">
        <v>162</v>
      </c>
      <c r="G8" s="187">
        <v>157</v>
      </c>
      <c r="H8" s="188">
        <v>319</v>
      </c>
      <c r="I8" s="187">
        <v>21</v>
      </c>
      <c r="J8" s="184">
        <v>33</v>
      </c>
      <c r="K8" s="189">
        <v>54</v>
      </c>
      <c r="L8" s="190">
        <v>183</v>
      </c>
      <c r="M8" s="191">
        <v>190</v>
      </c>
      <c r="N8" s="185">
        <v>373</v>
      </c>
    </row>
    <row r="9" spans="1:14" s="142" customFormat="1" ht="9" x14ac:dyDescent="0.25">
      <c r="A9" s="45"/>
      <c r="B9" s="46" t="s">
        <v>255</v>
      </c>
      <c r="C9" s="183">
        <v>81</v>
      </c>
      <c r="D9" s="184">
        <v>37</v>
      </c>
      <c r="E9" s="185">
        <v>118</v>
      </c>
      <c r="F9" s="186">
        <v>153</v>
      </c>
      <c r="G9" s="187">
        <v>131</v>
      </c>
      <c r="H9" s="188">
        <v>284</v>
      </c>
      <c r="I9" s="187">
        <v>40</v>
      </c>
      <c r="J9" s="184">
        <v>28</v>
      </c>
      <c r="K9" s="189">
        <v>68</v>
      </c>
      <c r="L9" s="190">
        <v>274</v>
      </c>
      <c r="M9" s="191">
        <v>196</v>
      </c>
      <c r="N9" s="185">
        <v>470</v>
      </c>
    </row>
    <row r="10" spans="1:14" s="142" customFormat="1" ht="9" x14ac:dyDescent="0.25">
      <c r="A10" s="45" t="s">
        <v>9</v>
      </c>
      <c r="B10" s="46" t="s">
        <v>256</v>
      </c>
      <c r="C10" s="183"/>
      <c r="D10" s="184"/>
      <c r="E10" s="185"/>
      <c r="F10" s="186">
        <v>51</v>
      </c>
      <c r="G10" s="187">
        <v>46</v>
      </c>
      <c r="H10" s="188">
        <v>97</v>
      </c>
      <c r="I10" s="187">
        <v>5</v>
      </c>
      <c r="J10" s="184">
        <v>2</v>
      </c>
      <c r="K10" s="189">
        <v>7</v>
      </c>
      <c r="L10" s="190">
        <v>56</v>
      </c>
      <c r="M10" s="191">
        <v>48</v>
      </c>
      <c r="N10" s="185">
        <v>104</v>
      </c>
    </row>
    <row r="11" spans="1:14" s="142" customFormat="1" ht="9" x14ac:dyDescent="0.25">
      <c r="A11" s="45" t="s">
        <v>10</v>
      </c>
      <c r="B11" s="46" t="s">
        <v>257</v>
      </c>
      <c r="C11" s="183"/>
      <c r="D11" s="184"/>
      <c r="E11" s="185"/>
      <c r="F11" s="186">
        <v>408</v>
      </c>
      <c r="G11" s="187">
        <v>395</v>
      </c>
      <c r="H11" s="188">
        <v>803</v>
      </c>
      <c r="I11" s="187">
        <v>23</v>
      </c>
      <c r="J11" s="184">
        <v>20</v>
      </c>
      <c r="K11" s="189">
        <v>43</v>
      </c>
      <c r="L11" s="190">
        <v>431</v>
      </c>
      <c r="M11" s="191">
        <v>415</v>
      </c>
      <c r="N11" s="185">
        <v>846</v>
      </c>
    </row>
    <row r="12" spans="1:14" s="142" customFormat="1" ht="9" x14ac:dyDescent="0.25">
      <c r="A12" s="45" t="s">
        <v>13</v>
      </c>
      <c r="B12" s="46" t="s">
        <v>258</v>
      </c>
      <c r="C12" s="183"/>
      <c r="D12" s="184"/>
      <c r="E12" s="185"/>
      <c r="F12" s="186">
        <v>231</v>
      </c>
      <c r="G12" s="187">
        <v>222</v>
      </c>
      <c r="H12" s="188">
        <v>453</v>
      </c>
      <c r="I12" s="187">
        <v>36</v>
      </c>
      <c r="J12" s="184">
        <v>54</v>
      </c>
      <c r="K12" s="189">
        <v>90</v>
      </c>
      <c r="L12" s="190">
        <v>267</v>
      </c>
      <c r="M12" s="191">
        <v>276</v>
      </c>
      <c r="N12" s="185">
        <v>543</v>
      </c>
    </row>
    <row r="13" spans="1:14" s="142" customFormat="1" ht="9" x14ac:dyDescent="0.25">
      <c r="A13" s="45" t="s">
        <v>16</v>
      </c>
      <c r="B13" s="46" t="s">
        <v>259</v>
      </c>
      <c r="C13" s="183">
        <v>21</v>
      </c>
      <c r="D13" s="184">
        <v>20</v>
      </c>
      <c r="E13" s="185">
        <v>41</v>
      </c>
      <c r="F13" s="186">
        <v>101</v>
      </c>
      <c r="G13" s="187">
        <v>98</v>
      </c>
      <c r="H13" s="188">
        <v>199</v>
      </c>
      <c r="I13" s="187">
        <v>3</v>
      </c>
      <c r="J13" s="184">
        <v>3</v>
      </c>
      <c r="K13" s="189">
        <v>6</v>
      </c>
      <c r="L13" s="190">
        <v>125</v>
      </c>
      <c r="M13" s="191">
        <v>121</v>
      </c>
      <c r="N13" s="185">
        <v>246</v>
      </c>
    </row>
    <row r="14" spans="1:14" s="142" customFormat="1" ht="9" x14ac:dyDescent="0.25">
      <c r="A14" s="45" t="s">
        <v>17</v>
      </c>
      <c r="B14" s="46" t="s">
        <v>260</v>
      </c>
      <c r="C14" s="183"/>
      <c r="D14" s="184"/>
      <c r="E14" s="185"/>
      <c r="F14" s="186">
        <v>386</v>
      </c>
      <c r="G14" s="187">
        <v>383</v>
      </c>
      <c r="H14" s="188">
        <v>769</v>
      </c>
      <c r="I14" s="187">
        <v>14</v>
      </c>
      <c r="J14" s="184">
        <v>20</v>
      </c>
      <c r="K14" s="189">
        <v>34</v>
      </c>
      <c r="L14" s="190">
        <v>400</v>
      </c>
      <c r="M14" s="191">
        <v>403</v>
      </c>
      <c r="N14" s="185">
        <v>803</v>
      </c>
    </row>
    <row r="15" spans="1:14" s="142" customFormat="1" ht="9" x14ac:dyDescent="0.25">
      <c r="A15" s="45" t="s">
        <v>20</v>
      </c>
      <c r="B15" s="46" t="s">
        <v>261</v>
      </c>
      <c r="C15" s="183"/>
      <c r="D15" s="184"/>
      <c r="E15" s="185"/>
      <c r="F15" s="186">
        <v>55</v>
      </c>
      <c r="G15" s="187">
        <v>43</v>
      </c>
      <c r="H15" s="188">
        <v>98</v>
      </c>
      <c r="I15" s="187">
        <v>1</v>
      </c>
      <c r="J15" s="184">
        <v>3</v>
      </c>
      <c r="K15" s="189">
        <v>4</v>
      </c>
      <c r="L15" s="190">
        <v>56</v>
      </c>
      <c r="M15" s="191">
        <v>46</v>
      </c>
      <c r="N15" s="185">
        <v>102</v>
      </c>
    </row>
    <row r="16" spans="1:14" s="142" customFormat="1" ht="9" x14ac:dyDescent="0.25">
      <c r="A16" s="45" t="s">
        <v>21</v>
      </c>
      <c r="B16" s="46" t="s">
        <v>179</v>
      </c>
      <c r="C16" s="183"/>
      <c r="D16" s="184"/>
      <c r="E16" s="185"/>
      <c r="F16" s="186">
        <v>84</v>
      </c>
      <c r="G16" s="187">
        <v>77</v>
      </c>
      <c r="H16" s="188">
        <v>161</v>
      </c>
      <c r="I16" s="187">
        <v>14</v>
      </c>
      <c r="J16" s="184">
        <v>6</v>
      </c>
      <c r="K16" s="189">
        <v>20</v>
      </c>
      <c r="L16" s="190">
        <v>98</v>
      </c>
      <c r="M16" s="191">
        <v>83</v>
      </c>
      <c r="N16" s="185">
        <v>181</v>
      </c>
    </row>
    <row r="17" spans="1:14" s="142" customFormat="1" ht="9" x14ac:dyDescent="0.25">
      <c r="A17" s="45"/>
      <c r="B17" s="46" t="s">
        <v>262</v>
      </c>
      <c r="C17" s="183">
        <v>37</v>
      </c>
      <c r="D17" s="184">
        <v>54</v>
      </c>
      <c r="E17" s="185">
        <v>91</v>
      </c>
      <c r="F17" s="186">
        <v>54</v>
      </c>
      <c r="G17" s="187">
        <v>60</v>
      </c>
      <c r="H17" s="188">
        <v>114</v>
      </c>
      <c r="I17" s="187">
        <v>4</v>
      </c>
      <c r="J17" s="184">
        <v>11</v>
      </c>
      <c r="K17" s="189">
        <v>15</v>
      </c>
      <c r="L17" s="190">
        <v>95</v>
      </c>
      <c r="M17" s="191">
        <v>125</v>
      </c>
      <c r="N17" s="185">
        <v>220</v>
      </c>
    </row>
    <row r="18" spans="1:14" s="142" customFormat="1" ht="9" x14ac:dyDescent="0.25">
      <c r="A18" s="45" t="s">
        <v>25</v>
      </c>
      <c r="B18" s="46" t="s">
        <v>233</v>
      </c>
      <c r="C18" s="183"/>
      <c r="D18" s="184"/>
      <c r="E18" s="185"/>
      <c r="F18" s="186">
        <v>273</v>
      </c>
      <c r="G18" s="187">
        <v>267</v>
      </c>
      <c r="H18" s="188">
        <v>540</v>
      </c>
      <c r="I18" s="187">
        <v>23</v>
      </c>
      <c r="J18" s="184">
        <v>22</v>
      </c>
      <c r="K18" s="189">
        <v>45</v>
      </c>
      <c r="L18" s="190">
        <v>296</v>
      </c>
      <c r="M18" s="191">
        <v>289</v>
      </c>
      <c r="N18" s="185">
        <v>585</v>
      </c>
    </row>
    <row r="19" spans="1:14" s="142" customFormat="1" ht="9" x14ac:dyDescent="0.25">
      <c r="A19" s="45" t="s">
        <v>26</v>
      </c>
      <c r="B19" s="46" t="s">
        <v>263</v>
      </c>
      <c r="C19" s="183"/>
      <c r="D19" s="184"/>
      <c r="E19" s="185"/>
      <c r="F19" s="186">
        <v>360</v>
      </c>
      <c r="G19" s="187">
        <v>348</v>
      </c>
      <c r="H19" s="188">
        <v>708</v>
      </c>
      <c r="I19" s="187">
        <v>25</v>
      </c>
      <c r="J19" s="184">
        <v>37</v>
      </c>
      <c r="K19" s="189">
        <v>62</v>
      </c>
      <c r="L19" s="190">
        <v>385</v>
      </c>
      <c r="M19" s="191">
        <v>385</v>
      </c>
      <c r="N19" s="185">
        <v>770</v>
      </c>
    </row>
    <row r="20" spans="1:14" s="142" customFormat="1" ht="9" x14ac:dyDescent="0.25">
      <c r="A20" s="45"/>
      <c r="B20" s="46" t="s">
        <v>519</v>
      </c>
      <c r="C20" s="183">
        <v>144</v>
      </c>
      <c r="D20" s="184">
        <v>131</v>
      </c>
      <c r="E20" s="185">
        <v>275</v>
      </c>
      <c r="F20" s="186">
        <v>385</v>
      </c>
      <c r="G20" s="187">
        <v>370</v>
      </c>
      <c r="H20" s="188">
        <v>755</v>
      </c>
      <c r="I20" s="187">
        <v>80</v>
      </c>
      <c r="J20" s="184">
        <v>36</v>
      </c>
      <c r="K20" s="189">
        <v>116</v>
      </c>
      <c r="L20" s="190">
        <v>609</v>
      </c>
      <c r="M20" s="191">
        <v>537</v>
      </c>
      <c r="N20" s="185">
        <v>1146</v>
      </c>
    </row>
    <row r="21" spans="1:14" s="142" customFormat="1" ht="9" x14ac:dyDescent="0.25">
      <c r="A21" s="45" t="s">
        <v>27</v>
      </c>
      <c r="B21" s="46" t="s">
        <v>264</v>
      </c>
      <c r="C21" s="183"/>
      <c r="D21" s="184"/>
      <c r="E21" s="185"/>
      <c r="F21" s="186">
        <v>195</v>
      </c>
      <c r="G21" s="187">
        <v>207</v>
      </c>
      <c r="H21" s="188">
        <v>402</v>
      </c>
      <c r="I21" s="187">
        <v>3</v>
      </c>
      <c r="J21" s="184">
        <v>6</v>
      </c>
      <c r="K21" s="189">
        <v>9</v>
      </c>
      <c r="L21" s="190">
        <v>198</v>
      </c>
      <c r="M21" s="191">
        <v>213</v>
      </c>
      <c r="N21" s="185">
        <v>411</v>
      </c>
    </row>
    <row r="22" spans="1:14" s="142" customFormat="1" ht="9" x14ac:dyDescent="0.25">
      <c r="A22" s="45" t="s">
        <v>28</v>
      </c>
      <c r="B22" s="46" t="s">
        <v>265</v>
      </c>
      <c r="C22" s="183"/>
      <c r="D22" s="184"/>
      <c r="E22" s="185"/>
      <c r="F22" s="186">
        <v>222</v>
      </c>
      <c r="G22" s="187">
        <v>228</v>
      </c>
      <c r="H22" s="188">
        <v>450</v>
      </c>
      <c r="I22" s="187">
        <v>17</v>
      </c>
      <c r="J22" s="184">
        <v>8</v>
      </c>
      <c r="K22" s="189">
        <v>25</v>
      </c>
      <c r="L22" s="190">
        <v>239</v>
      </c>
      <c r="M22" s="191">
        <v>236</v>
      </c>
      <c r="N22" s="185">
        <v>475</v>
      </c>
    </row>
    <row r="23" spans="1:14" s="142" customFormat="1" ht="9" x14ac:dyDescent="0.25">
      <c r="A23" s="45" t="s">
        <v>30</v>
      </c>
      <c r="B23" s="46" t="s">
        <v>266</v>
      </c>
      <c r="C23" s="183"/>
      <c r="D23" s="184"/>
      <c r="E23" s="185"/>
      <c r="F23" s="186">
        <v>108</v>
      </c>
      <c r="G23" s="187">
        <v>106</v>
      </c>
      <c r="H23" s="188">
        <v>214</v>
      </c>
      <c r="I23" s="187">
        <v>186</v>
      </c>
      <c r="J23" s="184">
        <v>219</v>
      </c>
      <c r="K23" s="189">
        <v>405</v>
      </c>
      <c r="L23" s="190">
        <v>294</v>
      </c>
      <c r="M23" s="191">
        <v>325</v>
      </c>
      <c r="N23" s="185">
        <v>619</v>
      </c>
    </row>
    <row r="24" spans="1:14" s="142" customFormat="1" ht="9" x14ac:dyDescent="0.25">
      <c r="A24" s="45"/>
      <c r="B24" s="46" t="s">
        <v>219</v>
      </c>
      <c r="C24" s="183"/>
      <c r="D24" s="184"/>
      <c r="E24" s="185"/>
      <c r="F24" s="186">
        <v>167</v>
      </c>
      <c r="G24" s="187">
        <v>171</v>
      </c>
      <c r="H24" s="188">
        <v>338</v>
      </c>
      <c r="I24" s="187">
        <v>51</v>
      </c>
      <c r="J24" s="184">
        <v>68</v>
      </c>
      <c r="K24" s="189">
        <v>119</v>
      </c>
      <c r="L24" s="190">
        <v>218</v>
      </c>
      <c r="M24" s="191">
        <v>239</v>
      </c>
      <c r="N24" s="185">
        <v>457</v>
      </c>
    </row>
    <row r="25" spans="1:14" s="142" customFormat="1" ht="9" x14ac:dyDescent="0.25">
      <c r="A25" s="45"/>
      <c r="B25" s="46" t="s">
        <v>267</v>
      </c>
      <c r="C25" s="183"/>
      <c r="D25" s="184"/>
      <c r="E25" s="185"/>
      <c r="F25" s="186">
        <v>128</v>
      </c>
      <c r="G25" s="187">
        <v>136</v>
      </c>
      <c r="H25" s="188">
        <v>264</v>
      </c>
      <c r="I25" s="187">
        <v>83</v>
      </c>
      <c r="J25" s="184">
        <v>99</v>
      </c>
      <c r="K25" s="189">
        <v>182</v>
      </c>
      <c r="L25" s="190">
        <v>211</v>
      </c>
      <c r="M25" s="191">
        <v>235</v>
      </c>
      <c r="N25" s="185">
        <v>446</v>
      </c>
    </row>
    <row r="26" spans="1:14" s="142" customFormat="1" ht="9" x14ac:dyDescent="0.25">
      <c r="A26" s="45"/>
      <c r="B26" s="46" t="s">
        <v>268</v>
      </c>
      <c r="C26" s="183"/>
      <c r="D26" s="184"/>
      <c r="E26" s="185"/>
      <c r="F26" s="186">
        <v>159</v>
      </c>
      <c r="G26" s="187">
        <v>144</v>
      </c>
      <c r="H26" s="188">
        <v>303</v>
      </c>
      <c r="I26" s="187">
        <v>72</v>
      </c>
      <c r="J26" s="184">
        <v>70</v>
      </c>
      <c r="K26" s="189">
        <v>142</v>
      </c>
      <c r="L26" s="190">
        <v>231</v>
      </c>
      <c r="M26" s="191">
        <v>214</v>
      </c>
      <c r="N26" s="185">
        <v>445</v>
      </c>
    </row>
    <row r="27" spans="1:14" s="142" customFormat="1" ht="9" x14ac:dyDescent="0.25">
      <c r="A27" s="45"/>
      <c r="B27" s="46" t="s">
        <v>480</v>
      </c>
      <c r="C27" s="183"/>
      <c r="D27" s="184"/>
      <c r="E27" s="185"/>
      <c r="F27" s="186">
        <v>324</v>
      </c>
      <c r="G27" s="187">
        <v>287</v>
      </c>
      <c r="H27" s="188">
        <v>611</v>
      </c>
      <c r="I27" s="187">
        <v>37</v>
      </c>
      <c r="J27" s="184">
        <v>45</v>
      </c>
      <c r="K27" s="189">
        <v>82</v>
      </c>
      <c r="L27" s="190">
        <v>361</v>
      </c>
      <c r="M27" s="191">
        <v>332</v>
      </c>
      <c r="N27" s="185">
        <v>693</v>
      </c>
    </row>
    <row r="28" spans="1:14" s="142" customFormat="1" ht="9" x14ac:dyDescent="0.25">
      <c r="A28" s="45"/>
      <c r="B28" s="46" t="s">
        <v>270</v>
      </c>
      <c r="C28" s="183">
        <v>8</v>
      </c>
      <c r="D28" s="184"/>
      <c r="E28" s="185">
        <v>8</v>
      </c>
      <c r="F28" s="186">
        <v>70</v>
      </c>
      <c r="G28" s="187">
        <v>73</v>
      </c>
      <c r="H28" s="188">
        <v>143</v>
      </c>
      <c r="I28" s="187">
        <v>137</v>
      </c>
      <c r="J28" s="184">
        <v>148</v>
      </c>
      <c r="K28" s="189">
        <v>285</v>
      </c>
      <c r="L28" s="190">
        <v>215</v>
      </c>
      <c r="M28" s="191">
        <v>221</v>
      </c>
      <c r="N28" s="185">
        <v>436</v>
      </c>
    </row>
    <row r="29" spans="1:14" s="142" customFormat="1" ht="9" x14ac:dyDescent="0.25">
      <c r="A29" s="45"/>
      <c r="B29" s="46" t="s">
        <v>271</v>
      </c>
      <c r="C29" s="183"/>
      <c r="D29" s="184"/>
      <c r="E29" s="185"/>
      <c r="F29" s="186">
        <v>172</v>
      </c>
      <c r="G29" s="187">
        <v>208</v>
      </c>
      <c r="H29" s="188">
        <v>380</v>
      </c>
      <c r="I29" s="187">
        <v>78</v>
      </c>
      <c r="J29" s="184">
        <v>76</v>
      </c>
      <c r="K29" s="189">
        <v>154</v>
      </c>
      <c r="L29" s="190">
        <v>250</v>
      </c>
      <c r="M29" s="191">
        <v>284</v>
      </c>
      <c r="N29" s="185">
        <v>534</v>
      </c>
    </row>
    <row r="30" spans="1:14" s="142" customFormat="1" ht="9" x14ac:dyDescent="0.25">
      <c r="A30" s="45"/>
      <c r="B30" s="46" t="s">
        <v>272</v>
      </c>
      <c r="C30" s="183"/>
      <c r="D30" s="184"/>
      <c r="E30" s="185"/>
      <c r="F30" s="186">
        <v>228</v>
      </c>
      <c r="G30" s="187">
        <v>264</v>
      </c>
      <c r="H30" s="188">
        <v>492</v>
      </c>
      <c r="I30" s="187">
        <v>28</v>
      </c>
      <c r="J30" s="184">
        <v>43</v>
      </c>
      <c r="K30" s="189">
        <v>71</v>
      </c>
      <c r="L30" s="190">
        <v>256</v>
      </c>
      <c r="M30" s="191">
        <v>307</v>
      </c>
      <c r="N30" s="185">
        <v>563</v>
      </c>
    </row>
    <row r="31" spans="1:14" s="142" customFormat="1" ht="9" x14ac:dyDescent="0.25">
      <c r="A31" s="45"/>
      <c r="B31" s="46" t="s">
        <v>273</v>
      </c>
      <c r="C31" s="183">
        <v>21</v>
      </c>
      <c r="D31" s="184">
        <v>14</v>
      </c>
      <c r="E31" s="185">
        <v>35</v>
      </c>
      <c r="F31" s="186">
        <v>176</v>
      </c>
      <c r="G31" s="187">
        <v>123</v>
      </c>
      <c r="H31" s="188">
        <v>299</v>
      </c>
      <c r="I31" s="187">
        <v>119</v>
      </c>
      <c r="J31" s="184">
        <v>79</v>
      </c>
      <c r="K31" s="189">
        <v>198</v>
      </c>
      <c r="L31" s="190">
        <v>316</v>
      </c>
      <c r="M31" s="191">
        <v>216</v>
      </c>
      <c r="N31" s="185">
        <v>532</v>
      </c>
    </row>
    <row r="32" spans="1:14" s="142" customFormat="1" ht="9" x14ac:dyDescent="0.25">
      <c r="A32" s="45"/>
      <c r="B32" s="46" t="s">
        <v>511</v>
      </c>
      <c r="C32" s="183">
        <v>150</v>
      </c>
      <c r="D32" s="184">
        <v>77</v>
      </c>
      <c r="E32" s="185">
        <v>227</v>
      </c>
      <c r="F32" s="186">
        <v>357</v>
      </c>
      <c r="G32" s="187">
        <v>167</v>
      </c>
      <c r="H32" s="188">
        <v>524</v>
      </c>
      <c r="I32" s="187">
        <v>121</v>
      </c>
      <c r="J32" s="184">
        <v>67</v>
      </c>
      <c r="K32" s="189">
        <v>188</v>
      </c>
      <c r="L32" s="190">
        <v>628</v>
      </c>
      <c r="M32" s="191">
        <v>311</v>
      </c>
      <c r="N32" s="185">
        <v>939</v>
      </c>
    </row>
    <row r="33" spans="1:14" s="142" customFormat="1" ht="9" x14ac:dyDescent="0.25">
      <c r="A33" s="45"/>
      <c r="B33" s="46" t="s">
        <v>274</v>
      </c>
      <c r="C33" s="183">
        <v>17</v>
      </c>
      <c r="D33" s="184">
        <v>136</v>
      </c>
      <c r="E33" s="185">
        <v>153</v>
      </c>
      <c r="F33" s="186">
        <v>45</v>
      </c>
      <c r="G33" s="187">
        <v>279</v>
      </c>
      <c r="H33" s="188">
        <v>324</v>
      </c>
      <c r="I33" s="187">
        <v>19</v>
      </c>
      <c r="J33" s="184">
        <v>105</v>
      </c>
      <c r="K33" s="189">
        <v>124</v>
      </c>
      <c r="L33" s="190">
        <v>81</v>
      </c>
      <c r="M33" s="191">
        <v>520</v>
      </c>
      <c r="N33" s="185">
        <v>601</v>
      </c>
    </row>
    <row r="34" spans="1:14" s="142" customFormat="1" ht="9" x14ac:dyDescent="0.25">
      <c r="A34" s="45"/>
      <c r="B34" s="46" t="s">
        <v>275</v>
      </c>
      <c r="C34" s="183">
        <v>98</v>
      </c>
      <c r="D34" s="184">
        <v>33</v>
      </c>
      <c r="E34" s="185">
        <v>131</v>
      </c>
      <c r="F34" s="186">
        <v>267</v>
      </c>
      <c r="G34" s="187">
        <v>196</v>
      </c>
      <c r="H34" s="188">
        <v>463</v>
      </c>
      <c r="I34" s="187">
        <v>370</v>
      </c>
      <c r="J34" s="184">
        <v>307</v>
      </c>
      <c r="K34" s="189">
        <v>677</v>
      </c>
      <c r="L34" s="190">
        <v>735</v>
      </c>
      <c r="M34" s="191">
        <v>536</v>
      </c>
      <c r="N34" s="185">
        <v>1271</v>
      </c>
    </row>
    <row r="35" spans="1:14" s="142" customFormat="1" ht="9" x14ac:dyDescent="0.25">
      <c r="A35" s="45"/>
      <c r="B35" s="46" t="s">
        <v>255</v>
      </c>
      <c r="C35" s="183">
        <v>36</v>
      </c>
      <c r="D35" s="184">
        <v>124</v>
      </c>
      <c r="E35" s="192">
        <v>160</v>
      </c>
      <c r="F35" s="186">
        <v>580</v>
      </c>
      <c r="G35" s="187">
        <v>598</v>
      </c>
      <c r="H35" s="188">
        <v>1178</v>
      </c>
      <c r="I35" s="187">
        <v>136</v>
      </c>
      <c r="J35" s="184">
        <v>178</v>
      </c>
      <c r="K35" s="189">
        <v>314</v>
      </c>
      <c r="L35" s="190">
        <v>752</v>
      </c>
      <c r="M35" s="191">
        <v>900</v>
      </c>
      <c r="N35" s="192">
        <v>1652</v>
      </c>
    </row>
    <row r="36" spans="1:14" s="142" customFormat="1" ht="9" x14ac:dyDescent="0.25">
      <c r="A36" s="45"/>
      <c r="B36" s="46" t="s">
        <v>276</v>
      </c>
      <c r="C36" s="183">
        <v>50</v>
      </c>
      <c r="D36" s="184">
        <v>5</v>
      </c>
      <c r="E36" s="192">
        <v>55</v>
      </c>
      <c r="F36" s="186">
        <v>774</v>
      </c>
      <c r="G36" s="187">
        <v>474</v>
      </c>
      <c r="H36" s="188">
        <v>1248</v>
      </c>
      <c r="I36" s="187">
        <v>47</v>
      </c>
      <c r="J36" s="184">
        <v>35</v>
      </c>
      <c r="K36" s="189">
        <v>82</v>
      </c>
      <c r="L36" s="190">
        <v>871</v>
      </c>
      <c r="M36" s="191">
        <v>514</v>
      </c>
      <c r="N36" s="192">
        <v>1385</v>
      </c>
    </row>
    <row r="37" spans="1:14" s="142" customFormat="1" ht="9" x14ac:dyDescent="0.25">
      <c r="A37" s="45"/>
      <c r="B37" s="46" t="s">
        <v>230</v>
      </c>
      <c r="C37" s="183">
        <v>76</v>
      </c>
      <c r="D37" s="184">
        <v>217</v>
      </c>
      <c r="E37" s="185">
        <v>293</v>
      </c>
      <c r="F37" s="186">
        <v>133</v>
      </c>
      <c r="G37" s="187">
        <v>712</v>
      </c>
      <c r="H37" s="188">
        <v>845</v>
      </c>
      <c r="I37" s="187">
        <v>35</v>
      </c>
      <c r="J37" s="184">
        <v>244</v>
      </c>
      <c r="K37" s="189">
        <v>279</v>
      </c>
      <c r="L37" s="190">
        <v>244</v>
      </c>
      <c r="M37" s="191">
        <v>1173</v>
      </c>
      <c r="N37" s="185">
        <v>1417</v>
      </c>
    </row>
    <row r="38" spans="1:14" s="142" customFormat="1" ht="9" x14ac:dyDescent="0.25">
      <c r="A38" s="45"/>
      <c r="B38" s="46" t="s">
        <v>277</v>
      </c>
      <c r="C38" s="183">
        <v>114</v>
      </c>
      <c r="D38" s="184">
        <v>19</v>
      </c>
      <c r="E38" s="185">
        <v>133</v>
      </c>
      <c r="F38" s="186">
        <v>478</v>
      </c>
      <c r="G38" s="187">
        <v>288</v>
      </c>
      <c r="H38" s="188">
        <v>766</v>
      </c>
      <c r="I38" s="187">
        <v>460</v>
      </c>
      <c r="J38" s="184">
        <v>222</v>
      </c>
      <c r="K38" s="189">
        <v>682</v>
      </c>
      <c r="L38" s="190">
        <v>1052</v>
      </c>
      <c r="M38" s="191">
        <v>529</v>
      </c>
      <c r="N38" s="185">
        <v>1581</v>
      </c>
    </row>
    <row r="39" spans="1:14" s="142" customFormat="1" ht="9" x14ac:dyDescent="0.25">
      <c r="A39" s="45" t="s">
        <v>34</v>
      </c>
      <c r="B39" s="46" t="s">
        <v>278</v>
      </c>
      <c r="C39" s="183"/>
      <c r="D39" s="184"/>
      <c r="E39" s="185"/>
      <c r="F39" s="186">
        <v>279</v>
      </c>
      <c r="G39" s="187">
        <v>295</v>
      </c>
      <c r="H39" s="188">
        <v>574</v>
      </c>
      <c r="I39" s="187">
        <v>58</v>
      </c>
      <c r="J39" s="184">
        <v>65</v>
      </c>
      <c r="K39" s="189">
        <v>123</v>
      </c>
      <c r="L39" s="190">
        <v>337</v>
      </c>
      <c r="M39" s="191">
        <v>360</v>
      </c>
      <c r="N39" s="185">
        <v>697</v>
      </c>
    </row>
    <row r="40" spans="1:14" s="142" customFormat="1" ht="9" x14ac:dyDescent="0.25">
      <c r="A40" s="45"/>
      <c r="B40" s="46" t="s">
        <v>279</v>
      </c>
      <c r="C40" s="183"/>
      <c r="D40" s="184"/>
      <c r="E40" s="185"/>
      <c r="F40" s="186">
        <v>251</v>
      </c>
      <c r="G40" s="187">
        <v>265</v>
      </c>
      <c r="H40" s="188">
        <v>516</v>
      </c>
      <c r="I40" s="187">
        <v>98</v>
      </c>
      <c r="J40" s="184">
        <v>101</v>
      </c>
      <c r="K40" s="189">
        <v>199</v>
      </c>
      <c r="L40" s="190">
        <v>349</v>
      </c>
      <c r="M40" s="191">
        <v>366</v>
      </c>
      <c r="N40" s="185">
        <v>715</v>
      </c>
    </row>
    <row r="41" spans="1:14" s="142" customFormat="1" ht="9" x14ac:dyDescent="0.25">
      <c r="A41" s="45"/>
      <c r="B41" s="46" t="s">
        <v>280</v>
      </c>
      <c r="C41" s="183">
        <v>67</v>
      </c>
      <c r="D41" s="184">
        <v>36</v>
      </c>
      <c r="E41" s="185">
        <v>103</v>
      </c>
      <c r="F41" s="186">
        <v>768</v>
      </c>
      <c r="G41" s="187">
        <v>481</v>
      </c>
      <c r="H41" s="188">
        <v>1249</v>
      </c>
      <c r="I41" s="187">
        <v>80</v>
      </c>
      <c r="J41" s="184">
        <v>67</v>
      </c>
      <c r="K41" s="189">
        <v>147</v>
      </c>
      <c r="L41" s="190">
        <v>915</v>
      </c>
      <c r="M41" s="191">
        <v>584</v>
      </c>
      <c r="N41" s="185">
        <v>1499</v>
      </c>
    </row>
    <row r="42" spans="1:14" s="142" customFormat="1" ht="9" x14ac:dyDescent="0.25">
      <c r="A42" s="45" t="s">
        <v>35</v>
      </c>
      <c r="B42" s="46" t="s">
        <v>281</v>
      </c>
      <c r="C42" s="183">
        <v>11</v>
      </c>
      <c r="D42" s="184">
        <v>4</v>
      </c>
      <c r="E42" s="185">
        <v>15</v>
      </c>
      <c r="F42" s="186">
        <v>127</v>
      </c>
      <c r="G42" s="187">
        <v>138</v>
      </c>
      <c r="H42" s="188">
        <v>265</v>
      </c>
      <c r="I42" s="187">
        <v>8</v>
      </c>
      <c r="J42" s="184">
        <v>5</v>
      </c>
      <c r="K42" s="189">
        <v>13</v>
      </c>
      <c r="L42" s="190">
        <v>146</v>
      </c>
      <c r="M42" s="191">
        <v>147</v>
      </c>
      <c r="N42" s="185">
        <v>293</v>
      </c>
    </row>
    <row r="43" spans="1:14" s="142" customFormat="1" ht="9" x14ac:dyDescent="0.25">
      <c r="A43" s="45" t="s">
        <v>37</v>
      </c>
      <c r="B43" s="46" t="s">
        <v>282</v>
      </c>
      <c r="C43" s="183"/>
      <c r="D43" s="184"/>
      <c r="E43" s="185"/>
      <c r="F43" s="186">
        <v>41</v>
      </c>
      <c r="G43" s="187">
        <v>38</v>
      </c>
      <c r="H43" s="188">
        <v>79</v>
      </c>
      <c r="I43" s="187">
        <v>7</v>
      </c>
      <c r="J43" s="184">
        <v>1</v>
      </c>
      <c r="K43" s="189">
        <v>8</v>
      </c>
      <c r="L43" s="190">
        <v>48</v>
      </c>
      <c r="M43" s="191">
        <v>39</v>
      </c>
      <c r="N43" s="185">
        <v>87</v>
      </c>
    </row>
    <row r="44" spans="1:14" s="142" customFormat="1" ht="9" x14ac:dyDescent="0.25">
      <c r="A44" s="45" t="s">
        <v>46</v>
      </c>
      <c r="B44" s="46" t="s">
        <v>283</v>
      </c>
      <c r="C44" s="183"/>
      <c r="D44" s="184"/>
      <c r="E44" s="185"/>
      <c r="F44" s="186">
        <v>258</v>
      </c>
      <c r="G44" s="187">
        <v>281</v>
      </c>
      <c r="H44" s="188">
        <v>539</v>
      </c>
      <c r="I44" s="187">
        <v>101</v>
      </c>
      <c r="J44" s="184">
        <v>90</v>
      </c>
      <c r="K44" s="189">
        <v>191</v>
      </c>
      <c r="L44" s="190">
        <v>359</v>
      </c>
      <c r="M44" s="191">
        <v>371</v>
      </c>
      <c r="N44" s="185">
        <v>730</v>
      </c>
    </row>
    <row r="45" spans="1:14" s="142" customFormat="1" ht="9" x14ac:dyDescent="0.25">
      <c r="A45" s="45" t="s">
        <v>48</v>
      </c>
      <c r="B45" s="46" t="s">
        <v>284</v>
      </c>
      <c r="C45" s="183"/>
      <c r="D45" s="184"/>
      <c r="E45" s="185"/>
      <c r="F45" s="186">
        <v>187</v>
      </c>
      <c r="G45" s="187">
        <v>189</v>
      </c>
      <c r="H45" s="188">
        <v>376</v>
      </c>
      <c r="I45" s="187">
        <v>39</v>
      </c>
      <c r="J45" s="184">
        <v>34</v>
      </c>
      <c r="K45" s="189">
        <v>73</v>
      </c>
      <c r="L45" s="190">
        <v>226</v>
      </c>
      <c r="M45" s="191">
        <v>223</v>
      </c>
      <c r="N45" s="185">
        <v>449</v>
      </c>
    </row>
    <row r="46" spans="1:14" s="142" customFormat="1" ht="9" x14ac:dyDescent="0.25">
      <c r="A46" s="45"/>
      <c r="B46" s="46" t="s">
        <v>285</v>
      </c>
      <c r="C46" s="183"/>
      <c r="D46" s="184"/>
      <c r="E46" s="185"/>
      <c r="F46" s="186">
        <v>297</v>
      </c>
      <c r="G46" s="187">
        <v>323</v>
      </c>
      <c r="H46" s="188">
        <v>620</v>
      </c>
      <c r="I46" s="187">
        <v>30</v>
      </c>
      <c r="J46" s="184">
        <v>20</v>
      </c>
      <c r="K46" s="189">
        <v>50</v>
      </c>
      <c r="L46" s="190">
        <v>327</v>
      </c>
      <c r="M46" s="191">
        <v>343</v>
      </c>
      <c r="N46" s="185">
        <v>670</v>
      </c>
    </row>
    <row r="47" spans="1:14" s="142" customFormat="1" ht="9" x14ac:dyDescent="0.25">
      <c r="A47" s="45"/>
      <c r="B47" s="46" t="s">
        <v>286</v>
      </c>
      <c r="C47" s="183">
        <v>14</v>
      </c>
      <c r="D47" s="184">
        <v>34</v>
      </c>
      <c r="E47" s="185">
        <v>48</v>
      </c>
      <c r="F47" s="186">
        <v>51</v>
      </c>
      <c r="G47" s="187">
        <v>149</v>
      </c>
      <c r="H47" s="188">
        <v>200</v>
      </c>
      <c r="I47" s="187">
        <v>8</v>
      </c>
      <c r="J47" s="184">
        <v>27</v>
      </c>
      <c r="K47" s="189">
        <v>35</v>
      </c>
      <c r="L47" s="190">
        <v>73</v>
      </c>
      <c r="M47" s="191">
        <v>210</v>
      </c>
      <c r="N47" s="185">
        <v>283</v>
      </c>
    </row>
    <row r="48" spans="1:14" s="142" customFormat="1" ht="9" x14ac:dyDescent="0.25">
      <c r="A48" s="45"/>
      <c r="B48" s="46" t="s">
        <v>287</v>
      </c>
      <c r="C48" s="183">
        <v>47</v>
      </c>
      <c r="D48" s="184">
        <v>63</v>
      </c>
      <c r="E48" s="185">
        <v>110</v>
      </c>
      <c r="F48" s="186">
        <v>425</v>
      </c>
      <c r="G48" s="187">
        <v>388</v>
      </c>
      <c r="H48" s="188">
        <v>813</v>
      </c>
      <c r="I48" s="187">
        <v>64</v>
      </c>
      <c r="J48" s="184">
        <v>49</v>
      </c>
      <c r="K48" s="189">
        <v>113</v>
      </c>
      <c r="L48" s="190">
        <v>536</v>
      </c>
      <c r="M48" s="191">
        <v>500</v>
      </c>
      <c r="N48" s="185">
        <v>1036</v>
      </c>
    </row>
    <row r="49" spans="1:14" s="142" customFormat="1" ht="9" x14ac:dyDescent="0.25">
      <c r="A49" s="45" t="s">
        <v>51</v>
      </c>
      <c r="B49" s="46" t="s">
        <v>288</v>
      </c>
      <c r="C49" s="183"/>
      <c r="D49" s="184"/>
      <c r="E49" s="185"/>
      <c r="F49" s="186">
        <v>138</v>
      </c>
      <c r="G49" s="187">
        <v>123</v>
      </c>
      <c r="H49" s="188">
        <v>261</v>
      </c>
      <c r="I49" s="187">
        <v>15</v>
      </c>
      <c r="J49" s="184">
        <v>15</v>
      </c>
      <c r="K49" s="189">
        <v>30</v>
      </c>
      <c r="L49" s="190">
        <v>153</v>
      </c>
      <c r="M49" s="191">
        <v>138</v>
      </c>
      <c r="N49" s="185">
        <v>291</v>
      </c>
    </row>
    <row r="50" spans="1:14" s="142" customFormat="1" ht="9" x14ac:dyDescent="0.25">
      <c r="A50" s="45" t="s">
        <v>52</v>
      </c>
      <c r="B50" s="46" t="s">
        <v>289</v>
      </c>
      <c r="C50" s="183">
        <v>7</v>
      </c>
      <c r="D50" s="184">
        <v>12</v>
      </c>
      <c r="E50" s="185">
        <v>19</v>
      </c>
      <c r="F50" s="186">
        <v>44</v>
      </c>
      <c r="G50" s="187">
        <v>44</v>
      </c>
      <c r="H50" s="188">
        <v>88</v>
      </c>
      <c r="I50" s="187"/>
      <c r="J50" s="184">
        <v>6</v>
      </c>
      <c r="K50" s="189">
        <v>6</v>
      </c>
      <c r="L50" s="190">
        <v>51</v>
      </c>
      <c r="M50" s="191">
        <v>62</v>
      </c>
      <c r="N50" s="185">
        <v>113</v>
      </c>
    </row>
    <row r="51" spans="1:14" s="142" customFormat="1" ht="9" x14ac:dyDescent="0.25">
      <c r="A51" s="45" t="s">
        <v>62</v>
      </c>
      <c r="B51" s="46" t="s">
        <v>290</v>
      </c>
      <c r="C51" s="183"/>
      <c r="D51" s="184"/>
      <c r="E51" s="185"/>
      <c r="F51" s="186">
        <v>280</v>
      </c>
      <c r="G51" s="187">
        <v>279</v>
      </c>
      <c r="H51" s="188">
        <v>559</v>
      </c>
      <c r="I51" s="187">
        <v>57</v>
      </c>
      <c r="J51" s="184">
        <v>68</v>
      </c>
      <c r="K51" s="189">
        <v>125</v>
      </c>
      <c r="L51" s="190">
        <v>337</v>
      </c>
      <c r="M51" s="191">
        <v>347</v>
      </c>
      <c r="N51" s="185">
        <v>684</v>
      </c>
    </row>
    <row r="52" spans="1:14" s="142" customFormat="1" ht="9" x14ac:dyDescent="0.25">
      <c r="A52" s="45" t="s">
        <v>63</v>
      </c>
      <c r="B52" s="46" t="s">
        <v>520</v>
      </c>
      <c r="C52" s="183"/>
      <c r="D52" s="184"/>
      <c r="E52" s="185"/>
      <c r="F52" s="186">
        <v>97</v>
      </c>
      <c r="G52" s="187">
        <v>101</v>
      </c>
      <c r="H52" s="188">
        <v>198</v>
      </c>
      <c r="I52" s="187">
        <v>3</v>
      </c>
      <c r="J52" s="184">
        <v>4</v>
      </c>
      <c r="K52" s="189">
        <v>7</v>
      </c>
      <c r="L52" s="190">
        <v>100</v>
      </c>
      <c r="M52" s="191">
        <v>105</v>
      </c>
      <c r="N52" s="185">
        <v>205</v>
      </c>
    </row>
    <row r="53" spans="1:14" s="142" customFormat="1" ht="9" x14ac:dyDescent="0.25">
      <c r="A53" s="45" t="s">
        <v>64</v>
      </c>
      <c r="B53" s="46" t="s">
        <v>154</v>
      </c>
      <c r="C53" s="183"/>
      <c r="D53" s="184"/>
      <c r="E53" s="185"/>
      <c r="F53" s="186">
        <v>345</v>
      </c>
      <c r="G53" s="187">
        <v>411</v>
      </c>
      <c r="H53" s="188">
        <v>756</v>
      </c>
      <c r="I53" s="187">
        <v>10</v>
      </c>
      <c r="J53" s="184">
        <v>6</v>
      </c>
      <c r="K53" s="189">
        <v>16</v>
      </c>
      <c r="L53" s="190">
        <v>355</v>
      </c>
      <c r="M53" s="191">
        <v>417</v>
      </c>
      <c r="N53" s="185">
        <v>772</v>
      </c>
    </row>
    <row r="54" spans="1:14" s="142" customFormat="1" ht="9" x14ac:dyDescent="0.25">
      <c r="A54" s="45" t="s">
        <v>65</v>
      </c>
      <c r="B54" s="46" t="s">
        <v>291</v>
      </c>
      <c r="C54" s="183"/>
      <c r="D54" s="184"/>
      <c r="E54" s="185"/>
      <c r="F54" s="186">
        <v>314</v>
      </c>
      <c r="G54" s="187">
        <v>311</v>
      </c>
      <c r="H54" s="188">
        <v>625</v>
      </c>
      <c r="I54" s="187">
        <v>34</v>
      </c>
      <c r="J54" s="184">
        <v>33</v>
      </c>
      <c r="K54" s="189">
        <v>67</v>
      </c>
      <c r="L54" s="190">
        <v>348</v>
      </c>
      <c r="M54" s="191">
        <v>344</v>
      </c>
      <c r="N54" s="185">
        <v>692</v>
      </c>
    </row>
    <row r="55" spans="1:14" s="142" customFormat="1" ht="9" x14ac:dyDescent="0.25">
      <c r="A55" s="45" t="s">
        <v>67</v>
      </c>
      <c r="B55" s="46" t="s">
        <v>292</v>
      </c>
      <c r="C55" s="183"/>
      <c r="D55" s="184"/>
      <c r="E55" s="185"/>
      <c r="F55" s="186">
        <v>101</v>
      </c>
      <c r="G55" s="187">
        <v>93</v>
      </c>
      <c r="H55" s="188">
        <v>194</v>
      </c>
      <c r="I55" s="187">
        <v>5</v>
      </c>
      <c r="J55" s="184">
        <v>9</v>
      </c>
      <c r="K55" s="189">
        <v>14</v>
      </c>
      <c r="L55" s="190">
        <v>106</v>
      </c>
      <c r="M55" s="191">
        <v>102</v>
      </c>
      <c r="N55" s="185">
        <v>208</v>
      </c>
    </row>
    <row r="56" spans="1:14" s="142" customFormat="1" ht="9" x14ac:dyDescent="0.25">
      <c r="A56" s="45" t="s">
        <v>69</v>
      </c>
      <c r="B56" s="46" t="s">
        <v>293</v>
      </c>
      <c r="C56" s="183"/>
      <c r="D56" s="184"/>
      <c r="E56" s="185"/>
      <c r="F56" s="186">
        <v>239</v>
      </c>
      <c r="G56" s="187">
        <v>232</v>
      </c>
      <c r="H56" s="188">
        <v>471</v>
      </c>
      <c r="I56" s="187">
        <v>17</v>
      </c>
      <c r="J56" s="184">
        <v>7</v>
      </c>
      <c r="K56" s="189">
        <v>24</v>
      </c>
      <c r="L56" s="190">
        <v>256</v>
      </c>
      <c r="M56" s="191">
        <v>239</v>
      </c>
      <c r="N56" s="185">
        <v>495</v>
      </c>
    </row>
    <row r="57" spans="1:14" s="142" customFormat="1" ht="9" x14ac:dyDescent="0.25">
      <c r="A57" s="45" t="s">
        <v>79</v>
      </c>
      <c r="B57" s="46" t="s">
        <v>294</v>
      </c>
      <c r="C57" s="183"/>
      <c r="D57" s="184"/>
      <c r="E57" s="185"/>
      <c r="F57" s="186">
        <v>60</v>
      </c>
      <c r="G57" s="187">
        <v>64</v>
      </c>
      <c r="H57" s="188">
        <v>124</v>
      </c>
      <c r="I57" s="187">
        <v>11</v>
      </c>
      <c r="J57" s="184">
        <v>12</v>
      </c>
      <c r="K57" s="189">
        <v>23</v>
      </c>
      <c r="L57" s="190">
        <v>71</v>
      </c>
      <c r="M57" s="191">
        <v>76</v>
      </c>
      <c r="N57" s="185">
        <v>147</v>
      </c>
    </row>
    <row r="58" spans="1:14" s="142" customFormat="1" ht="9" x14ac:dyDescent="0.25">
      <c r="A58" s="45" t="s">
        <v>82</v>
      </c>
      <c r="B58" s="46" t="s">
        <v>295</v>
      </c>
      <c r="C58" s="183">
        <v>4</v>
      </c>
      <c r="D58" s="184">
        <v>3</v>
      </c>
      <c r="E58" s="185">
        <v>7</v>
      </c>
      <c r="F58" s="186">
        <v>37</v>
      </c>
      <c r="G58" s="187">
        <v>38</v>
      </c>
      <c r="H58" s="188">
        <v>75</v>
      </c>
      <c r="I58" s="187">
        <v>1</v>
      </c>
      <c r="J58" s="184">
        <v>1</v>
      </c>
      <c r="K58" s="189">
        <v>2</v>
      </c>
      <c r="L58" s="190">
        <v>42</v>
      </c>
      <c r="M58" s="191">
        <v>42</v>
      </c>
      <c r="N58" s="185">
        <v>84</v>
      </c>
    </row>
    <row r="59" spans="1:14" s="142" customFormat="1" ht="9" x14ac:dyDescent="0.25">
      <c r="A59" s="45" t="s">
        <v>86</v>
      </c>
      <c r="B59" s="46" t="s">
        <v>296</v>
      </c>
      <c r="C59" s="183"/>
      <c r="D59" s="184"/>
      <c r="E59" s="185"/>
      <c r="F59" s="186">
        <v>33</v>
      </c>
      <c r="G59" s="187">
        <v>27</v>
      </c>
      <c r="H59" s="188">
        <v>60</v>
      </c>
      <c r="I59" s="187">
        <v>5</v>
      </c>
      <c r="J59" s="184">
        <v>4</v>
      </c>
      <c r="K59" s="189">
        <v>9</v>
      </c>
      <c r="L59" s="190">
        <v>38</v>
      </c>
      <c r="M59" s="191">
        <v>31</v>
      </c>
      <c r="N59" s="185">
        <v>69</v>
      </c>
    </row>
    <row r="60" spans="1:14" s="142" customFormat="1" ht="9" x14ac:dyDescent="0.25">
      <c r="A60" s="45" t="s">
        <v>89</v>
      </c>
      <c r="B60" s="46" t="s">
        <v>299</v>
      </c>
      <c r="C60" s="183"/>
      <c r="D60" s="184"/>
      <c r="E60" s="185"/>
      <c r="F60" s="186">
        <v>67</v>
      </c>
      <c r="G60" s="187">
        <v>86</v>
      </c>
      <c r="H60" s="188">
        <v>153</v>
      </c>
      <c r="I60" s="187">
        <v>2</v>
      </c>
      <c r="J60" s="184">
        <v>3</v>
      </c>
      <c r="K60" s="189">
        <v>5</v>
      </c>
      <c r="L60" s="190">
        <v>69</v>
      </c>
      <c r="M60" s="191">
        <v>89</v>
      </c>
      <c r="N60" s="185">
        <v>158</v>
      </c>
    </row>
    <row r="61" spans="1:14" s="142" customFormat="1" ht="9" x14ac:dyDescent="0.25">
      <c r="A61" s="45" t="s">
        <v>88</v>
      </c>
      <c r="B61" s="46" t="s">
        <v>297</v>
      </c>
      <c r="C61" s="183"/>
      <c r="D61" s="184"/>
      <c r="E61" s="185"/>
      <c r="F61" s="186">
        <v>280</v>
      </c>
      <c r="G61" s="187">
        <v>283</v>
      </c>
      <c r="H61" s="188">
        <v>563</v>
      </c>
      <c r="I61" s="187">
        <v>11</v>
      </c>
      <c r="J61" s="184">
        <v>17</v>
      </c>
      <c r="K61" s="189">
        <v>28</v>
      </c>
      <c r="L61" s="190">
        <v>291</v>
      </c>
      <c r="M61" s="191">
        <v>300</v>
      </c>
      <c r="N61" s="185">
        <v>591</v>
      </c>
    </row>
    <row r="62" spans="1:14" s="142" customFormat="1" ht="9" x14ac:dyDescent="0.25">
      <c r="A62" s="45"/>
      <c r="B62" s="46" t="s">
        <v>298</v>
      </c>
      <c r="C62" s="183">
        <v>20</v>
      </c>
      <c r="D62" s="184">
        <v>142</v>
      </c>
      <c r="E62" s="185">
        <v>162</v>
      </c>
      <c r="F62" s="186">
        <v>28</v>
      </c>
      <c r="G62" s="187">
        <v>214</v>
      </c>
      <c r="H62" s="188">
        <v>242</v>
      </c>
      <c r="I62" s="187">
        <v>4</v>
      </c>
      <c r="J62" s="184">
        <v>28</v>
      </c>
      <c r="K62" s="189">
        <v>32</v>
      </c>
      <c r="L62" s="190">
        <v>52</v>
      </c>
      <c r="M62" s="191">
        <v>384</v>
      </c>
      <c r="N62" s="185">
        <v>436</v>
      </c>
    </row>
    <row r="63" spans="1:14" s="142" customFormat="1" ht="9" x14ac:dyDescent="0.25">
      <c r="A63" s="45" t="s">
        <v>90</v>
      </c>
      <c r="B63" s="46" t="s">
        <v>300</v>
      </c>
      <c r="C63" s="183"/>
      <c r="D63" s="184"/>
      <c r="E63" s="185"/>
      <c r="F63" s="186">
        <v>150</v>
      </c>
      <c r="G63" s="187">
        <v>171</v>
      </c>
      <c r="H63" s="188">
        <v>321</v>
      </c>
      <c r="I63" s="187"/>
      <c r="J63" s="184">
        <v>1</v>
      </c>
      <c r="K63" s="189">
        <v>1</v>
      </c>
      <c r="L63" s="190">
        <v>150</v>
      </c>
      <c r="M63" s="191">
        <v>172</v>
      </c>
      <c r="N63" s="185">
        <v>322</v>
      </c>
    </row>
    <row r="64" spans="1:14" s="142" customFormat="1" ht="9" x14ac:dyDescent="0.25">
      <c r="A64" s="45" t="s">
        <v>91</v>
      </c>
      <c r="B64" s="46" t="s">
        <v>301</v>
      </c>
      <c r="C64" s="183"/>
      <c r="D64" s="184"/>
      <c r="E64" s="185"/>
      <c r="F64" s="186">
        <v>151</v>
      </c>
      <c r="G64" s="187">
        <v>121</v>
      </c>
      <c r="H64" s="188">
        <v>272</v>
      </c>
      <c r="I64" s="187">
        <v>14</v>
      </c>
      <c r="J64" s="184">
        <v>21</v>
      </c>
      <c r="K64" s="189">
        <v>35</v>
      </c>
      <c r="L64" s="190">
        <v>165</v>
      </c>
      <c r="M64" s="191">
        <v>142</v>
      </c>
      <c r="N64" s="185">
        <v>307</v>
      </c>
    </row>
    <row r="65" spans="1:14" s="142" customFormat="1" ht="9" x14ac:dyDescent="0.25">
      <c r="A65" s="45" t="s">
        <v>93</v>
      </c>
      <c r="B65" s="46" t="s">
        <v>302</v>
      </c>
      <c r="C65" s="183"/>
      <c r="D65" s="184"/>
      <c r="E65" s="185"/>
      <c r="F65" s="186">
        <v>238</v>
      </c>
      <c r="G65" s="187">
        <v>271</v>
      </c>
      <c r="H65" s="188">
        <v>509</v>
      </c>
      <c r="I65" s="187">
        <v>21</v>
      </c>
      <c r="J65" s="184">
        <v>27</v>
      </c>
      <c r="K65" s="189">
        <v>48</v>
      </c>
      <c r="L65" s="190">
        <v>259</v>
      </c>
      <c r="M65" s="191">
        <v>298</v>
      </c>
      <c r="N65" s="185">
        <v>557</v>
      </c>
    </row>
    <row r="66" spans="1:14" s="142" customFormat="1" ht="9" x14ac:dyDescent="0.25">
      <c r="A66" s="45"/>
      <c r="B66" s="46" t="s">
        <v>303</v>
      </c>
      <c r="C66" s="183"/>
      <c r="D66" s="184"/>
      <c r="E66" s="185"/>
      <c r="F66" s="186">
        <v>237</v>
      </c>
      <c r="G66" s="187">
        <v>218</v>
      </c>
      <c r="H66" s="188">
        <v>455</v>
      </c>
      <c r="I66" s="187">
        <v>45</v>
      </c>
      <c r="J66" s="184">
        <v>48</v>
      </c>
      <c r="K66" s="189">
        <v>93</v>
      </c>
      <c r="L66" s="190">
        <v>282</v>
      </c>
      <c r="M66" s="191">
        <v>266</v>
      </c>
      <c r="N66" s="185">
        <v>548</v>
      </c>
    </row>
    <row r="67" spans="1:14" s="142" customFormat="1" ht="9" x14ac:dyDescent="0.25">
      <c r="A67" s="45"/>
      <c r="B67" s="46" t="s">
        <v>304</v>
      </c>
      <c r="C67" s="183"/>
      <c r="D67" s="184"/>
      <c r="E67" s="185"/>
      <c r="F67" s="186">
        <v>324</v>
      </c>
      <c r="G67" s="187">
        <v>357</v>
      </c>
      <c r="H67" s="188">
        <v>681</v>
      </c>
      <c r="I67" s="187">
        <v>23</v>
      </c>
      <c r="J67" s="184">
        <v>20</v>
      </c>
      <c r="K67" s="189">
        <v>43</v>
      </c>
      <c r="L67" s="190">
        <v>347</v>
      </c>
      <c r="M67" s="191">
        <v>377</v>
      </c>
      <c r="N67" s="185">
        <v>724</v>
      </c>
    </row>
    <row r="68" spans="1:14" s="142" customFormat="1" ht="9" x14ac:dyDescent="0.25">
      <c r="A68" s="45"/>
      <c r="B68" s="46" t="s">
        <v>305</v>
      </c>
      <c r="C68" s="183">
        <v>129</v>
      </c>
      <c r="D68" s="184">
        <v>27</v>
      </c>
      <c r="E68" s="192">
        <v>156</v>
      </c>
      <c r="F68" s="186">
        <v>257</v>
      </c>
      <c r="G68" s="187">
        <v>104</v>
      </c>
      <c r="H68" s="188">
        <v>361</v>
      </c>
      <c r="I68" s="187">
        <v>43</v>
      </c>
      <c r="J68" s="184">
        <v>9</v>
      </c>
      <c r="K68" s="189">
        <v>52</v>
      </c>
      <c r="L68" s="190">
        <v>429</v>
      </c>
      <c r="M68" s="191">
        <v>140</v>
      </c>
      <c r="N68" s="192">
        <v>569</v>
      </c>
    </row>
    <row r="69" spans="1:14" s="142" customFormat="1" ht="9" x14ac:dyDescent="0.25">
      <c r="A69" s="45"/>
      <c r="B69" s="46" t="s">
        <v>306</v>
      </c>
      <c r="C69" s="183">
        <v>87</v>
      </c>
      <c r="D69" s="184">
        <v>51</v>
      </c>
      <c r="E69" s="185">
        <v>138</v>
      </c>
      <c r="F69" s="186">
        <v>634</v>
      </c>
      <c r="G69" s="187">
        <v>459</v>
      </c>
      <c r="H69" s="188">
        <v>1093</v>
      </c>
      <c r="I69" s="187">
        <v>93</v>
      </c>
      <c r="J69" s="184">
        <v>50</v>
      </c>
      <c r="K69" s="189">
        <v>143</v>
      </c>
      <c r="L69" s="190">
        <v>814</v>
      </c>
      <c r="M69" s="191">
        <v>560</v>
      </c>
      <c r="N69" s="185">
        <v>1374</v>
      </c>
    </row>
    <row r="70" spans="1:14" s="142" customFormat="1" ht="9" x14ac:dyDescent="0.25">
      <c r="A70" s="45"/>
      <c r="B70" s="46" t="s">
        <v>307</v>
      </c>
      <c r="C70" s="183">
        <v>36</v>
      </c>
      <c r="D70" s="184">
        <v>217</v>
      </c>
      <c r="E70" s="185">
        <v>253</v>
      </c>
      <c r="F70" s="186">
        <v>111</v>
      </c>
      <c r="G70" s="187">
        <v>511</v>
      </c>
      <c r="H70" s="188">
        <v>622</v>
      </c>
      <c r="I70" s="187">
        <v>12</v>
      </c>
      <c r="J70" s="184">
        <v>87</v>
      </c>
      <c r="K70" s="189">
        <v>99</v>
      </c>
      <c r="L70" s="190">
        <v>159</v>
      </c>
      <c r="M70" s="191">
        <v>815</v>
      </c>
      <c r="N70" s="185">
        <v>974</v>
      </c>
    </row>
    <row r="71" spans="1:14" s="142" customFormat="1" ht="9" x14ac:dyDescent="0.25">
      <c r="A71" s="45" t="s">
        <v>95</v>
      </c>
      <c r="B71" s="46" t="s">
        <v>308</v>
      </c>
      <c r="C71" s="183">
        <v>11</v>
      </c>
      <c r="D71" s="184">
        <v>13</v>
      </c>
      <c r="E71" s="185">
        <v>24</v>
      </c>
      <c r="F71" s="186">
        <v>99</v>
      </c>
      <c r="G71" s="187">
        <v>107</v>
      </c>
      <c r="H71" s="188">
        <v>206</v>
      </c>
      <c r="I71" s="187">
        <v>2</v>
      </c>
      <c r="J71" s="184">
        <v>3</v>
      </c>
      <c r="K71" s="189">
        <v>5</v>
      </c>
      <c r="L71" s="190">
        <v>112</v>
      </c>
      <c r="M71" s="191">
        <v>123</v>
      </c>
      <c r="N71" s="185">
        <v>235</v>
      </c>
    </row>
    <row r="72" spans="1:14" s="142" customFormat="1" ht="9" x14ac:dyDescent="0.25">
      <c r="A72" s="45" t="s">
        <v>96</v>
      </c>
      <c r="B72" s="46" t="s">
        <v>309</v>
      </c>
      <c r="C72" s="183"/>
      <c r="D72" s="184">
        <v>30</v>
      </c>
      <c r="E72" s="185">
        <v>30</v>
      </c>
      <c r="F72" s="186">
        <v>6</v>
      </c>
      <c r="G72" s="187">
        <v>60</v>
      </c>
      <c r="H72" s="188">
        <v>66</v>
      </c>
      <c r="I72" s="187">
        <v>1</v>
      </c>
      <c r="J72" s="184">
        <v>8</v>
      </c>
      <c r="K72" s="189">
        <v>9</v>
      </c>
      <c r="L72" s="190">
        <v>7</v>
      </c>
      <c r="M72" s="191">
        <v>98</v>
      </c>
      <c r="N72" s="185">
        <v>105</v>
      </c>
    </row>
    <row r="73" spans="1:14" s="142" customFormat="1" ht="9" x14ac:dyDescent="0.25">
      <c r="A73" s="45" t="s">
        <v>97</v>
      </c>
      <c r="B73" s="46" t="s">
        <v>310</v>
      </c>
      <c r="C73" s="183"/>
      <c r="D73" s="184"/>
      <c r="E73" s="185"/>
      <c r="F73" s="186">
        <v>33</v>
      </c>
      <c r="G73" s="187">
        <v>25</v>
      </c>
      <c r="H73" s="188">
        <v>58</v>
      </c>
      <c r="I73" s="187">
        <v>6</v>
      </c>
      <c r="J73" s="184">
        <v>5</v>
      </c>
      <c r="K73" s="189">
        <v>11</v>
      </c>
      <c r="L73" s="190">
        <v>39</v>
      </c>
      <c r="M73" s="191">
        <v>30</v>
      </c>
      <c r="N73" s="185">
        <v>69</v>
      </c>
    </row>
    <row r="74" spans="1:14" s="142" customFormat="1" ht="9" x14ac:dyDescent="0.25">
      <c r="A74" s="45" t="s">
        <v>100</v>
      </c>
      <c r="B74" s="46" t="s">
        <v>196</v>
      </c>
      <c r="C74" s="183">
        <v>10</v>
      </c>
      <c r="D74" s="184">
        <v>10</v>
      </c>
      <c r="E74" s="185">
        <v>20</v>
      </c>
      <c r="F74" s="186">
        <v>74</v>
      </c>
      <c r="G74" s="187">
        <v>67</v>
      </c>
      <c r="H74" s="188">
        <v>141</v>
      </c>
      <c r="I74" s="187">
        <v>5</v>
      </c>
      <c r="J74" s="184">
        <v>4</v>
      </c>
      <c r="K74" s="189">
        <v>9</v>
      </c>
      <c r="L74" s="190">
        <v>89</v>
      </c>
      <c r="M74" s="191">
        <v>81</v>
      </c>
      <c r="N74" s="185">
        <v>170</v>
      </c>
    </row>
    <row r="75" spans="1:14" s="142" customFormat="1" ht="9" x14ac:dyDescent="0.25">
      <c r="A75" s="45" t="s">
        <v>101</v>
      </c>
      <c r="B75" s="46" t="s">
        <v>295</v>
      </c>
      <c r="C75" s="183"/>
      <c r="D75" s="184"/>
      <c r="E75" s="185"/>
      <c r="F75" s="186">
        <v>135</v>
      </c>
      <c r="G75" s="187">
        <v>147</v>
      </c>
      <c r="H75" s="188">
        <v>282</v>
      </c>
      <c r="I75" s="187">
        <v>11</v>
      </c>
      <c r="J75" s="184">
        <v>13</v>
      </c>
      <c r="K75" s="189">
        <v>24</v>
      </c>
      <c r="L75" s="190">
        <v>146</v>
      </c>
      <c r="M75" s="191">
        <v>160</v>
      </c>
      <c r="N75" s="185">
        <v>306</v>
      </c>
    </row>
    <row r="76" spans="1:14" s="142" customFormat="1" ht="9" x14ac:dyDescent="0.25">
      <c r="A76" s="45"/>
      <c r="B76" s="46" t="s">
        <v>311</v>
      </c>
      <c r="C76" s="183">
        <v>64</v>
      </c>
      <c r="D76" s="184">
        <v>54</v>
      </c>
      <c r="E76" s="185">
        <v>118</v>
      </c>
      <c r="F76" s="186">
        <v>30</v>
      </c>
      <c r="G76" s="187">
        <v>27</v>
      </c>
      <c r="H76" s="188">
        <v>57</v>
      </c>
      <c r="I76" s="187">
        <v>6</v>
      </c>
      <c r="J76" s="184">
        <v>3</v>
      </c>
      <c r="K76" s="189">
        <v>9</v>
      </c>
      <c r="L76" s="190">
        <v>100</v>
      </c>
      <c r="M76" s="191">
        <v>84</v>
      </c>
      <c r="N76" s="185">
        <v>184</v>
      </c>
    </row>
    <row r="77" spans="1:14" s="142" customFormat="1" ht="9" x14ac:dyDescent="0.25">
      <c r="A77" s="45" t="s">
        <v>105</v>
      </c>
      <c r="B77" s="46" t="s">
        <v>313</v>
      </c>
      <c r="C77" s="183"/>
      <c r="D77" s="184"/>
      <c r="E77" s="185"/>
      <c r="F77" s="186">
        <v>188</v>
      </c>
      <c r="G77" s="187">
        <v>172</v>
      </c>
      <c r="H77" s="188">
        <v>360</v>
      </c>
      <c r="I77" s="187">
        <v>10</v>
      </c>
      <c r="J77" s="184">
        <v>15</v>
      </c>
      <c r="K77" s="189">
        <v>25</v>
      </c>
      <c r="L77" s="190">
        <v>198</v>
      </c>
      <c r="M77" s="191">
        <v>187</v>
      </c>
      <c r="N77" s="185">
        <v>385</v>
      </c>
    </row>
    <row r="78" spans="1:14" s="142" customFormat="1" ht="9" x14ac:dyDescent="0.25">
      <c r="A78" s="45" t="s">
        <v>104</v>
      </c>
      <c r="B78" s="46" t="s">
        <v>312</v>
      </c>
      <c r="C78" s="183">
        <v>6</v>
      </c>
      <c r="D78" s="184">
        <v>9</v>
      </c>
      <c r="E78" s="185">
        <v>15</v>
      </c>
      <c r="F78" s="186">
        <v>58</v>
      </c>
      <c r="G78" s="187">
        <v>63</v>
      </c>
      <c r="H78" s="188">
        <v>121</v>
      </c>
      <c r="I78" s="187">
        <v>2</v>
      </c>
      <c r="J78" s="184">
        <v>1</v>
      </c>
      <c r="K78" s="189">
        <v>3</v>
      </c>
      <c r="L78" s="190">
        <v>66</v>
      </c>
      <c r="M78" s="191">
        <v>73</v>
      </c>
      <c r="N78" s="185">
        <v>139</v>
      </c>
    </row>
    <row r="79" spans="1:14" s="142" customFormat="1" ht="9" x14ac:dyDescent="0.25">
      <c r="A79" s="45" t="s">
        <v>106</v>
      </c>
      <c r="B79" s="46" t="s">
        <v>314</v>
      </c>
      <c r="C79" s="183"/>
      <c r="D79" s="184"/>
      <c r="E79" s="185"/>
      <c r="F79" s="186">
        <v>63</v>
      </c>
      <c r="G79" s="187">
        <v>64</v>
      </c>
      <c r="H79" s="188">
        <v>127</v>
      </c>
      <c r="I79" s="187">
        <v>4</v>
      </c>
      <c r="J79" s="184">
        <v>10</v>
      </c>
      <c r="K79" s="189">
        <v>14</v>
      </c>
      <c r="L79" s="190">
        <v>67</v>
      </c>
      <c r="M79" s="191">
        <v>74</v>
      </c>
      <c r="N79" s="185">
        <v>141</v>
      </c>
    </row>
    <row r="80" spans="1:14" s="142" customFormat="1" ht="9" x14ac:dyDescent="0.25">
      <c r="A80" s="45" t="s">
        <v>116</v>
      </c>
      <c r="B80" s="46" t="s">
        <v>315</v>
      </c>
      <c r="C80" s="183"/>
      <c r="D80" s="184"/>
      <c r="E80" s="185"/>
      <c r="F80" s="186">
        <v>252</v>
      </c>
      <c r="G80" s="187">
        <v>258</v>
      </c>
      <c r="H80" s="188">
        <v>510</v>
      </c>
      <c r="I80" s="187">
        <v>79</v>
      </c>
      <c r="J80" s="184">
        <v>84</v>
      </c>
      <c r="K80" s="189">
        <v>163</v>
      </c>
      <c r="L80" s="190">
        <v>331</v>
      </c>
      <c r="M80" s="191">
        <v>342</v>
      </c>
      <c r="N80" s="185">
        <v>673</v>
      </c>
    </row>
    <row r="81" spans="1:14" s="142" customFormat="1" ht="9" x14ac:dyDescent="0.25">
      <c r="A81" s="45"/>
      <c r="B81" s="46" t="s">
        <v>316</v>
      </c>
      <c r="C81" s="183">
        <v>17</v>
      </c>
      <c r="D81" s="184">
        <v>25</v>
      </c>
      <c r="E81" s="185">
        <v>42</v>
      </c>
      <c r="F81" s="186">
        <v>71</v>
      </c>
      <c r="G81" s="187">
        <v>99</v>
      </c>
      <c r="H81" s="188">
        <v>170</v>
      </c>
      <c r="I81" s="187">
        <v>47</v>
      </c>
      <c r="J81" s="184">
        <v>43</v>
      </c>
      <c r="K81" s="189">
        <v>90</v>
      </c>
      <c r="L81" s="190">
        <v>135</v>
      </c>
      <c r="M81" s="191">
        <v>167</v>
      </c>
      <c r="N81" s="185">
        <v>302</v>
      </c>
    </row>
    <row r="82" spans="1:14" s="142" customFormat="1" ht="9" x14ac:dyDescent="0.25">
      <c r="A82" s="45"/>
      <c r="B82" s="46" t="s">
        <v>317</v>
      </c>
      <c r="C82" s="183">
        <v>13</v>
      </c>
      <c r="D82" s="184">
        <v>91</v>
      </c>
      <c r="E82" s="185">
        <v>104</v>
      </c>
      <c r="F82" s="186">
        <v>74</v>
      </c>
      <c r="G82" s="187">
        <v>187</v>
      </c>
      <c r="H82" s="188">
        <v>261</v>
      </c>
      <c r="I82" s="187">
        <v>4</v>
      </c>
      <c r="J82" s="184">
        <v>16</v>
      </c>
      <c r="K82" s="189">
        <v>20</v>
      </c>
      <c r="L82" s="190">
        <v>91</v>
      </c>
      <c r="M82" s="191">
        <v>294</v>
      </c>
      <c r="N82" s="185">
        <v>385</v>
      </c>
    </row>
    <row r="83" spans="1:14" s="142" customFormat="1" ht="9" x14ac:dyDescent="0.25">
      <c r="A83" s="45"/>
      <c r="B83" s="46" t="s">
        <v>318</v>
      </c>
      <c r="C83" s="183">
        <v>51</v>
      </c>
      <c r="D83" s="184">
        <v>25</v>
      </c>
      <c r="E83" s="185">
        <v>76</v>
      </c>
      <c r="F83" s="186">
        <v>319</v>
      </c>
      <c r="G83" s="187">
        <v>197</v>
      </c>
      <c r="H83" s="188">
        <v>516</v>
      </c>
      <c r="I83" s="187">
        <v>47</v>
      </c>
      <c r="J83" s="184">
        <v>32</v>
      </c>
      <c r="K83" s="189">
        <v>79</v>
      </c>
      <c r="L83" s="190">
        <v>417</v>
      </c>
      <c r="M83" s="191">
        <v>254</v>
      </c>
      <c r="N83" s="185">
        <v>671</v>
      </c>
    </row>
    <row r="84" spans="1:14" s="142" customFormat="1" ht="9" x14ac:dyDescent="0.25">
      <c r="A84" s="45" t="s">
        <v>120</v>
      </c>
      <c r="B84" s="46" t="s">
        <v>319</v>
      </c>
      <c r="C84" s="183"/>
      <c r="D84" s="184"/>
      <c r="E84" s="185"/>
      <c r="F84" s="186">
        <v>222</v>
      </c>
      <c r="G84" s="187">
        <v>196</v>
      </c>
      <c r="H84" s="188">
        <v>418</v>
      </c>
      <c r="I84" s="187">
        <v>11</v>
      </c>
      <c r="J84" s="184">
        <v>28</v>
      </c>
      <c r="K84" s="189">
        <v>39</v>
      </c>
      <c r="L84" s="190">
        <v>233</v>
      </c>
      <c r="M84" s="191">
        <v>224</v>
      </c>
      <c r="N84" s="185">
        <v>457</v>
      </c>
    </row>
    <row r="85" spans="1:14" s="142" customFormat="1" ht="9" x14ac:dyDescent="0.25">
      <c r="A85" s="47" t="s">
        <v>123</v>
      </c>
      <c r="B85" s="48" t="s">
        <v>173</v>
      </c>
      <c r="C85" s="193"/>
      <c r="D85" s="194"/>
      <c r="E85" s="195"/>
      <c r="F85" s="196">
        <v>233</v>
      </c>
      <c r="G85" s="197">
        <v>240</v>
      </c>
      <c r="H85" s="198">
        <v>473</v>
      </c>
      <c r="I85" s="197">
        <v>18</v>
      </c>
      <c r="J85" s="194">
        <v>26</v>
      </c>
      <c r="K85" s="199">
        <v>44</v>
      </c>
      <c r="L85" s="200">
        <v>251</v>
      </c>
      <c r="M85" s="201">
        <v>266</v>
      </c>
      <c r="N85" s="195">
        <v>517</v>
      </c>
    </row>
    <row r="86" spans="1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1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1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1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1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1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1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1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1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1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1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</sheetData>
  <mergeCells count="5">
    <mergeCell ref="C4:E4"/>
    <mergeCell ref="F4:H4"/>
    <mergeCell ref="I4:K4"/>
    <mergeCell ref="L4:N4"/>
    <mergeCell ref="A6:B6"/>
  </mergeCells>
  <pageMargins left="7.874015748031496E-2" right="7.874015748031496E-2" top="0.98425196850393704" bottom="0.98425196850393704" header="0.51181102362204722" footer="0.51181102362204722"/>
  <pageSetup orientation="portrait" horizontalDpi="300" verticalDpi="300" r:id="rId1"/>
  <headerFooter>
    <oddHeader>Régime scolaire des établissements publics - Puy-de-Dôme_x000D_Année scolaire 2018-2019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showGridLines="0" workbookViewId="0">
      <selection activeCell="K26" sqref="K26"/>
    </sheetView>
  </sheetViews>
  <sheetFormatPr baseColWidth="10" defaultRowHeight="15" x14ac:dyDescent="0.25"/>
  <cols>
    <col min="1" max="1" width="10.7109375" style="89" customWidth="1"/>
    <col min="2" max="2" width="14.28515625" style="89" bestFit="1" customWidth="1"/>
    <col min="3" max="3" width="8.5703125" style="89" bestFit="1" customWidth="1"/>
    <col min="4" max="4" width="5.7109375" style="89" bestFit="1" customWidth="1"/>
    <col min="5" max="5" width="8.5703125" style="89" bestFit="1" customWidth="1"/>
    <col min="6" max="6" width="5.7109375" style="89" bestFit="1" customWidth="1"/>
    <col min="7" max="7" width="8.5703125" style="89" bestFit="1" customWidth="1"/>
    <col min="8" max="8" width="5.7109375" style="89" bestFit="1" customWidth="1"/>
    <col min="9" max="9" width="8.5703125" style="89" customWidth="1"/>
    <col min="10" max="16384" width="11.42578125" style="89"/>
  </cols>
  <sheetData>
    <row r="1" spans="1:19" s="7" customFormat="1" ht="18" x14ac:dyDescent="0.25">
      <c r="A1" s="2" t="s">
        <v>437</v>
      </c>
      <c r="C1" s="138"/>
      <c r="D1" s="138"/>
      <c r="E1" s="138"/>
      <c r="F1" s="138"/>
      <c r="G1" s="138"/>
      <c r="H1" s="138"/>
      <c r="I1" s="138"/>
    </row>
    <row r="2" spans="1:19" s="154" customFormat="1" ht="15.75" x14ac:dyDescent="0.25">
      <c r="A2" s="1" t="s">
        <v>516</v>
      </c>
      <c r="C2" s="139"/>
      <c r="D2" s="139"/>
      <c r="E2" s="139"/>
      <c r="F2" s="139"/>
      <c r="G2" s="139"/>
      <c r="H2" s="139"/>
      <c r="I2" s="139"/>
    </row>
    <row r="3" spans="1:19" s="7" customFormat="1" x14ac:dyDescent="0.25">
      <c r="A3" s="8"/>
      <c r="B3" s="140"/>
      <c r="C3" s="141"/>
      <c r="D3" s="141"/>
      <c r="E3" s="141"/>
      <c r="F3" s="141"/>
      <c r="G3" s="141"/>
      <c r="H3" s="141"/>
      <c r="I3" s="141"/>
    </row>
    <row r="4" spans="1:19" ht="12.95" customHeight="1" x14ac:dyDescent="0.25">
      <c r="A4" s="720" t="s">
        <v>127</v>
      </c>
      <c r="B4" s="720"/>
      <c r="C4" s="722" t="s">
        <v>0</v>
      </c>
      <c r="D4" s="723"/>
      <c r="E4" s="722" t="s">
        <v>138</v>
      </c>
      <c r="F4" s="724"/>
      <c r="G4" s="722" t="s">
        <v>2</v>
      </c>
      <c r="H4" s="725"/>
      <c r="I4" s="726" t="s">
        <v>3</v>
      </c>
      <c r="K4" s="728"/>
      <c r="L4" s="728"/>
      <c r="M4" s="631"/>
      <c r="N4" s="631"/>
      <c r="O4" s="631"/>
      <c r="P4" s="631"/>
      <c r="Q4" s="631"/>
      <c r="R4" s="631"/>
      <c r="S4" s="631"/>
    </row>
    <row r="5" spans="1:19" ht="12.95" customHeight="1" x14ac:dyDescent="0.25">
      <c r="A5" s="721"/>
      <c r="B5" s="721"/>
      <c r="C5" s="49" t="s">
        <v>139</v>
      </c>
      <c r="D5" s="498" t="s">
        <v>140</v>
      </c>
      <c r="E5" s="49" t="s">
        <v>139</v>
      </c>
      <c r="F5" s="499" t="s">
        <v>140</v>
      </c>
      <c r="G5" s="49" t="s">
        <v>139</v>
      </c>
      <c r="H5" s="50" t="s">
        <v>140</v>
      </c>
      <c r="I5" s="727"/>
      <c r="K5" s="728"/>
      <c r="L5" s="728"/>
      <c r="M5" s="577"/>
      <c r="N5" s="577"/>
      <c r="O5" s="577"/>
      <c r="P5" s="577"/>
      <c r="Q5" s="577"/>
      <c r="R5" s="577"/>
      <c r="S5" s="631"/>
    </row>
    <row r="6" spans="1:19" ht="12.95" customHeight="1" x14ac:dyDescent="0.25">
      <c r="A6" s="714" t="s">
        <v>141</v>
      </c>
      <c r="B6" s="96" t="s">
        <v>142</v>
      </c>
      <c r="C6" s="299">
        <v>2</v>
      </c>
      <c r="D6" s="501">
        <v>0.11534025374855825</v>
      </c>
      <c r="E6" s="299">
        <v>1307</v>
      </c>
      <c r="F6" s="491">
        <v>75.374855824682811</v>
      </c>
      <c r="G6" s="299">
        <v>425</v>
      </c>
      <c r="H6" s="491">
        <v>24.509803921568626</v>
      </c>
      <c r="I6" s="300">
        <v>1734</v>
      </c>
      <c r="K6" s="729"/>
      <c r="L6" s="604"/>
      <c r="M6" s="595"/>
      <c r="N6" s="605"/>
      <c r="O6" s="595"/>
      <c r="P6" s="605"/>
      <c r="Q6" s="595"/>
      <c r="R6" s="605"/>
      <c r="S6" s="597"/>
    </row>
    <row r="7" spans="1:19" ht="12.95" customHeight="1" x14ac:dyDescent="0.25">
      <c r="A7" s="715"/>
      <c r="B7" s="97" t="s">
        <v>143</v>
      </c>
      <c r="C7" s="299">
        <v>19</v>
      </c>
      <c r="D7" s="501">
        <v>4.6454767726161368</v>
      </c>
      <c r="E7" s="299">
        <v>118</v>
      </c>
      <c r="F7" s="491">
        <v>28.850855745721272</v>
      </c>
      <c r="G7" s="299">
        <v>272</v>
      </c>
      <c r="H7" s="491">
        <v>66.503667481662589</v>
      </c>
      <c r="I7" s="300">
        <v>409</v>
      </c>
      <c r="K7" s="729"/>
      <c r="L7" s="604"/>
      <c r="M7" s="595"/>
      <c r="N7" s="605"/>
      <c r="O7" s="595"/>
      <c r="P7" s="605"/>
      <c r="Q7" s="595"/>
      <c r="R7" s="605"/>
      <c r="S7" s="597"/>
    </row>
    <row r="8" spans="1:19" ht="12.95" customHeight="1" x14ac:dyDescent="0.25">
      <c r="A8" s="715"/>
      <c r="B8" s="97" t="s">
        <v>144</v>
      </c>
      <c r="C8" s="299">
        <v>5</v>
      </c>
      <c r="D8" s="501">
        <v>0.57339449541284404</v>
      </c>
      <c r="E8" s="299">
        <v>301</v>
      </c>
      <c r="F8" s="491">
        <v>34.518348623853214</v>
      </c>
      <c r="G8" s="299">
        <v>566</v>
      </c>
      <c r="H8" s="491">
        <v>64.908256880733944</v>
      </c>
      <c r="I8" s="300">
        <v>872</v>
      </c>
      <c r="K8" s="729"/>
      <c r="L8" s="604"/>
      <c r="M8" s="595"/>
      <c r="N8" s="605"/>
      <c r="O8" s="595"/>
      <c r="P8" s="605"/>
      <c r="Q8" s="595"/>
      <c r="R8" s="605"/>
      <c r="S8" s="597"/>
    </row>
    <row r="9" spans="1:19" ht="12.95" customHeight="1" x14ac:dyDescent="0.25">
      <c r="A9" s="716"/>
      <c r="B9" s="303" t="s">
        <v>3</v>
      </c>
      <c r="C9" s="304">
        <v>26</v>
      </c>
      <c r="D9" s="502">
        <v>0.86235489220563843</v>
      </c>
      <c r="E9" s="304">
        <v>1726</v>
      </c>
      <c r="F9" s="492">
        <v>57.247097844112773</v>
      </c>
      <c r="G9" s="304">
        <v>1263</v>
      </c>
      <c r="H9" s="492">
        <v>41.89054726368159</v>
      </c>
      <c r="I9" s="305">
        <v>3015</v>
      </c>
      <c r="K9" s="729"/>
      <c r="L9" s="598"/>
      <c r="M9" s="597"/>
      <c r="N9" s="606"/>
      <c r="O9" s="597"/>
      <c r="P9" s="606"/>
      <c r="Q9" s="597"/>
      <c r="R9" s="606"/>
      <c r="S9" s="597"/>
    </row>
    <row r="10" spans="1:19" ht="12.95" customHeight="1" x14ac:dyDescent="0.25">
      <c r="A10" s="714" t="s">
        <v>145</v>
      </c>
      <c r="B10" s="98" t="s">
        <v>142</v>
      </c>
      <c r="C10" s="299">
        <v>25</v>
      </c>
      <c r="D10" s="501">
        <v>3.7257824143070044</v>
      </c>
      <c r="E10" s="299">
        <v>359</v>
      </c>
      <c r="F10" s="491">
        <v>53.502235469448593</v>
      </c>
      <c r="G10" s="299">
        <v>287</v>
      </c>
      <c r="H10" s="491">
        <v>42.771982116244409</v>
      </c>
      <c r="I10" s="300">
        <v>671</v>
      </c>
      <c r="K10" s="729"/>
      <c r="L10" s="594"/>
      <c r="M10" s="595"/>
      <c r="N10" s="605"/>
      <c r="O10" s="595"/>
      <c r="P10" s="605"/>
      <c r="Q10" s="595"/>
      <c r="R10" s="605"/>
      <c r="S10" s="597"/>
    </row>
    <row r="11" spans="1:19" ht="12.95" customHeight="1" x14ac:dyDescent="0.25">
      <c r="A11" s="715"/>
      <c r="B11" s="98" t="s">
        <v>144</v>
      </c>
      <c r="C11" s="299">
        <v>243</v>
      </c>
      <c r="D11" s="501">
        <v>30.759493670886073</v>
      </c>
      <c r="E11" s="299">
        <v>130</v>
      </c>
      <c r="F11" s="491">
        <v>16.455696202531644</v>
      </c>
      <c r="G11" s="299">
        <v>417</v>
      </c>
      <c r="H11" s="491">
        <v>52.784810126582279</v>
      </c>
      <c r="I11" s="300">
        <v>790</v>
      </c>
      <c r="K11" s="729"/>
      <c r="L11" s="594"/>
      <c r="M11" s="595"/>
      <c r="N11" s="605"/>
      <c r="O11" s="595"/>
      <c r="P11" s="605"/>
      <c r="Q11" s="595"/>
      <c r="R11" s="605"/>
      <c r="S11" s="597"/>
    </row>
    <row r="12" spans="1:19" ht="12.95" customHeight="1" x14ac:dyDescent="0.25">
      <c r="A12" s="716"/>
      <c r="B12" s="303" t="s">
        <v>3</v>
      </c>
      <c r="C12" s="304">
        <v>268</v>
      </c>
      <c r="D12" s="502">
        <v>18.343600273785079</v>
      </c>
      <c r="E12" s="304">
        <v>489</v>
      </c>
      <c r="F12" s="492">
        <v>33.470225872689937</v>
      </c>
      <c r="G12" s="304">
        <v>704</v>
      </c>
      <c r="H12" s="492">
        <v>48.186173853524984</v>
      </c>
      <c r="I12" s="305">
        <v>1461</v>
      </c>
      <c r="K12" s="729"/>
      <c r="L12" s="598"/>
      <c r="M12" s="597"/>
      <c r="N12" s="606"/>
      <c r="O12" s="597"/>
      <c r="P12" s="606"/>
      <c r="Q12" s="597"/>
      <c r="R12" s="606"/>
      <c r="S12" s="597"/>
    </row>
    <row r="13" spans="1:19" ht="12.95" customHeight="1" x14ac:dyDescent="0.25">
      <c r="A13" s="714" t="s">
        <v>147</v>
      </c>
      <c r="B13" s="98" t="s">
        <v>142</v>
      </c>
      <c r="C13" s="299">
        <v>14</v>
      </c>
      <c r="D13" s="501">
        <v>0.29270332427346857</v>
      </c>
      <c r="E13" s="299">
        <v>3424</v>
      </c>
      <c r="F13" s="491">
        <v>71.586870165168307</v>
      </c>
      <c r="G13" s="299">
        <v>1345</v>
      </c>
      <c r="H13" s="491">
        <v>28.120426510558229</v>
      </c>
      <c r="I13" s="300">
        <v>4783</v>
      </c>
      <c r="K13" s="729"/>
      <c r="L13" s="594"/>
      <c r="M13" s="595"/>
      <c r="N13" s="605"/>
      <c r="O13" s="595"/>
      <c r="P13" s="605"/>
      <c r="Q13" s="595"/>
      <c r="R13" s="605"/>
      <c r="S13" s="597"/>
    </row>
    <row r="14" spans="1:19" ht="12.95" customHeight="1" x14ac:dyDescent="0.25">
      <c r="A14" s="715"/>
      <c r="B14" s="98" t="s">
        <v>143</v>
      </c>
      <c r="C14" s="299">
        <v>79</v>
      </c>
      <c r="D14" s="501">
        <v>15.369649805447471</v>
      </c>
      <c r="E14" s="299">
        <v>335</v>
      </c>
      <c r="F14" s="491">
        <v>65.175097276264594</v>
      </c>
      <c r="G14" s="299">
        <v>100</v>
      </c>
      <c r="H14" s="491">
        <v>19.45525291828794</v>
      </c>
      <c r="I14" s="300">
        <v>514</v>
      </c>
      <c r="K14" s="729"/>
      <c r="L14" s="594"/>
      <c r="M14" s="595"/>
      <c r="N14" s="605"/>
      <c r="O14" s="595"/>
      <c r="P14" s="605"/>
      <c r="Q14" s="595"/>
      <c r="R14" s="605"/>
      <c r="S14" s="597"/>
    </row>
    <row r="15" spans="1:19" ht="12.95" customHeight="1" x14ac:dyDescent="0.25">
      <c r="A15" s="715"/>
      <c r="B15" s="98" t="s">
        <v>144</v>
      </c>
      <c r="C15" s="299">
        <v>306</v>
      </c>
      <c r="D15" s="501">
        <v>12.582236842105262</v>
      </c>
      <c r="E15" s="299">
        <v>1452</v>
      </c>
      <c r="F15" s="491">
        <v>59.703947368421048</v>
      </c>
      <c r="G15" s="299">
        <v>674</v>
      </c>
      <c r="H15" s="491">
        <v>27.713815789473685</v>
      </c>
      <c r="I15" s="300">
        <v>2432</v>
      </c>
      <c r="K15" s="729"/>
      <c r="L15" s="594"/>
      <c r="M15" s="595"/>
      <c r="N15" s="605"/>
      <c r="O15" s="595"/>
      <c r="P15" s="605"/>
      <c r="Q15" s="595"/>
      <c r="R15" s="605"/>
      <c r="S15" s="597"/>
    </row>
    <row r="16" spans="1:19" ht="12.95" customHeight="1" x14ac:dyDescent="0.25">
      <c r="A16" s="716"/>
      <c r="B16" s="303" t="s">
        <v>3</v>
      </c>
      <c r="C16" s="304">
        <v>399</v>
      </c>
      <c r="D16" s="502">
        <v>5.162375469012809</v>
      </c>
      <c r="E16" s="304">
        <v>5211</v>
      </c>
      <c r="F16" s="492">
        <v>67.421399922370298</v>
      </c>
      <c r="G16" s="304">
        <v>2119</v>
      </c>
      <c r="H16" s="492">
        <v>27.416224608616897</v>
      </c>
      <c r="I16" s="305">
        <v>7729</v>
      </c>
      <c r="K16" s="729"/>
      <c r="L16" s="598"/>
      <c r="M16" s="597"/>
      <c r="N16" s="606"/>
      <c r="O16" s="597"/>
      <c r="P16" s="606"/>
      <c r="Q16" s="597"/>
      <c r="R16" s="606"/>
      <c r="S16" s="597"/>
    </row>
    <row r="17" spans="1:19" ht="12.95" customHeight="1" x14ac:dyDescent="0.25">
      <c r="A17" s="714" t="s">
        <v>148</v>
      </c>
      <c r="B17" s="98" t="s">
        <v>142</v>
      </c>
      <c r="C17" s="299">
        <v>70</v>
      </c>
      <c r="D17" s="501">
        <v>1.1643379906852962</v>
      </c>
      <c r="E17" s="299">
        <v>4113</v>
      </c>
      <c r="F17" s="491">
        <v>68.41317365269461</v>
      </c>
      <c r="G17" s="299">
        <v>1829</v>
      </c>
      <c r="H17" s="491">
        <v>30.422488356620093</v>
      </c>
      <c r="I17" s="300">
        <v>6012</v>
      </c>
      <c r="K17" s="729"/>
      <c r="L17" s="594"/>
      <c r="M17" s="595"/>
      <c r="N17" s="605"/>
      <c r="O17" s="595"/>
      <c r="P17" s="605"/>
      <c r="Q17" s="595"/>
      <c r="R17" s="605"/>
      <c r="S17" s="597"/>
    </row>
    <row r="18" spans="1:19" ht="12.95" customHeight="1" x14ac:dyDescent="0.25">
      <c r="A18" s="715"/>
      <c r="B18" s="98" t="s">
        <v>143</v>
      </c>
      <c r="C18" s="299">
        <v>49</v>
      </c>
      <c r="D18" s="501">
        <v>5.5429864253393664</v>
      </c>
      <c r="E18" s="299">
        <v>355</v>
      </c>
      <c r="F18" s="491">
        <v>40.158371040723985</v>
      </c>
      <c r="G18" s="299">
        <v>480</v>
      </c>
      <c r="H18" s="491">
        <v>54.298642533936651</v>
      </c>
      <c r="I18" s="300">
        <v>884</v>
      </c>
      <c r="K18" s="729"/>
      <c r="L18" s="594"/>
      <c r="M18" s="595"/>
      <c r="N18" s="605"/>
      <c r="O18" s="595"/>
      <c r="P18" s="605"/>
      <c r="Q18" s="595"/>
      <c r="R18" s="605"/>
      <c r="S18" s="597"/>
    </row>
    <row r="19" spans="1:19" ht="12.95" customHeight="1" x14ac:dyDescent="0.25">
      <c r="A19" s="715"/>
      <c r="B19" s="98" t="s">
        <v>144</v>
      </c>
      <c r="C19" s="299">
        <v>190</v>
      </c>
      <c r="D19" s="501">
        <v>5.1870051870051874</v>
      </c>
      <c r="E19" s="299">
        <v>1791</v>
      </c>
      <c r="F19" s="491">
        <v>48.894348894348894</v>
      </c>
      <c r="G19" s="299">
        <v>1682</v>
      </c>
      <c r="H19" s="491">
        <v>45.918645918645915</v>
      </c>
      <c r="I19" s="300">
        <v>3663</v>
      </c>
      <c r="K19" s="729"/>
      <c r="L19" s="594"/>
      <c r="M19" s="595"/>
      <c r="N19" s="605"/>
      <c r="O19" s="595"/>
      <c r="P19" s="605"/>
      <c r="Q19" s="595"/>
      <c r="R19" s="605"/>
      <c r="S19" s="597"/>
    </row>
    <row r="20" spans="1:19" ht="12.95" customHeight="1" x14ac:dyDescent="0.25">
      <c r="A20" s="716"/>
      <c r="B20" s="303" t="s">
        <v>3</v>
      </c>
      <c r="C20" s="304">
        <v>309</v>
      </c>
      <c r="D20" s="502">
        <v>2.9264134861255799</v>
      </c>
      <c r="E20" s="304">
        <v>6259</v>
      </c>
      <c r="F20" s="492">
        <v>59.276446633203904</v>
      </c>
      <c r="G20" s="304">
        <v>3991</v>
      </c>
      <c r="H20" s="492">
        <v>37.797139880670514</v>
      </c>
      <c r="I20" s="305">
        <v>10559</v>
      </c>
      <c r="K20" s="729"/>
      <c r="L20" s="598"/>
      <c r="M20" s="597"/>
      <c r="N20" s="606"/>
      <c r="O20" s="597"/>
      <c r="P20" s="606"/>
      <c r="Q20" s="597"/>
      <c r="R20" s="606"/>
      <c r="S20" s="597"/>
    </row>
    <row r="21" spans="1:19" ht="12.95" customHeight="1" x14ac:dyDescent="0.25">
      <c r="A21" s="717" t="s">
        <v>149</v>
      </c>
      <c r="B21" s="99" t="s">
        <v>142</v>
      </c>
      <c r="C21" s="301">
        <v>111</v>
      </c>
      <c r="D21" s="503">
        <v>0.84090909090909094</v>
      </c>
      <c r="E21" s="301">
        <v>9203</v>
      </c>
      <c r="F21" s="493">
        <v>69.719696969696969</v>
      </c>
      <c r="G21" s="301">
        <v>3886</v>
      </c>
      <c r="H21" s="493">
        <v>29.439393939393938</v>
      </c>
      <c r="I21" s="302">
        <v>13200</v>
      </c>
      <c r="K21" s="730"/>
      <c r="L21" s="594"/>
      <c r="M21" s="595"/>
      <c r="N21" s="605"/>
      <c r="O21" s="595"/>
      <c r="P21" s="605"/>
      <c r="Q21" s="595"/>
      <c r="R21" s="605"/>
      <c r="S21" s="597"/>
    </row>
    <row r="22" spans="1:19" ht="12.95" customHeight="1" x14ac:dyDescent="0.25">
      <c r="A22" s="718"/>
      <c r="B22" s="100" t="s">
        <v>143</v>
      </c>
      <c r="C22" s="299">
        <v>147</v>
      </c>
      <c r="D22" s="501">
        <v>8.1350304371887106</v>
      </c>
      <c r="E22" s="299">
        <v>808</v>
      </c>
      <c r="F22" s="491">
        <v>44.714997232982846</v>
      </c>
      <c r="G22" s="299">
        <v>852</v>
      </c>
      <c r="H22" s="491">
        <v>47.149972329828444</v>
      </c>
      <c r="I22" s="300">
        <v>1807</v>
      </c>
      <c r="K22" s="730"/>
      <c r="L22" s="594"/>
      <c r="M22" s="595"/>
      <c r="N22" s="605"/>
      <c r="O22" s="595"/>
      <c r="P22" s="605"/>
      <c r="Q22" s="595"/>
      <c r="R22" s="605"/>
      <c r="S22" s="597"/>
    </row>
    <row r="23" spans="1:19" ht="12.95" customHeight="1" x14ac:dyDescent="0.25">
      <c r="A23" s="718"/>
      <c r="B23" s="100" t="s">
        <v>144</v>
      </c>
      <c r="C23" s="299">
        <v>744</v>
      </c>
      <c r="D23" s="501">
        <v>9.5913368570323581</v>
      </c>
      <c r="E23" s="299">
        <v>3674</v>
      </c>
      <c r="F23" s="491">
        <v>47.363671522495807</v>
      </c>
      <c r="G23" s="299">
        <v>3339</v>
      </c>
      <c r="H23" s="491">
        <v>43.044991620471833</v>
      </c>
      <c r="I23" s="300">
        <v>7757</v>
      </c>
      <c r="K23" s="730"/>
      <c r="L23" s="594"/>
      <c r="M23" s="595"/>
      <c r="N23" s="605"/>
      <c r="O23" s="595"/>
      <c r="P23" s="605"/>
      <c r="Q23" s="595"/>
      <c r="R23" s="605"/>
      <c r="S23" s="597"/>
    </row>
    <row r="24" spans="1:19" ht="12.95" customHeight="1" x14ac:dyDescent="0.25">
      <c r="A24" s="719"/>
      <c r="B24" s="303" t="s">
        <v>3</v>
      </c>
      <c r="C24" s="306">
        <v>1002</v>
      </c>
      <c r="D24" s="504">
        <v>4.4016868740115971</v>
      </c>
      <c r="E24" s="306">
        <v>13685</v>
      </c>
      <c r="F24" s="500">
        <v>60.116851168511687</v>
      </c>
      <c r="G24" s="306">
        <v>8077</v>
      </c>
      <c r="H24" s="500">
        <v>35.481461957476718</v>
      </c>
      <c r="I24" s="307">
        <v>22764</v>
      </c>
      <c r="K24" s="730"/>
      <c r="L24" s="598"/>
      <c r="M24" s="597"/>
      <c r="N24" s="606"/>
      <c r="O24" s="597"/>
      <c r="P24" s="606"/>
      <c r="Q24" s="597"/>
      <c r="R24" s="606"/>
      <c r="S24" s="597"/>
    </row>
  </sheetData>
  <mergeCells count="20">
    <mergeCell ref="K6:K9"/>
    <mergeCell ref="K10:K12"/>
    <mergeCell ref="K13:K16"/>
    <mergeCell ref="K17:K20"/>
    <mergeCell ref="K21:K24"/>
    <mergeCell ref="K4:L5"/>
    <mergeCell ref="M4:N4"/>
    <mergeCell ref="O4:P4"/>
    <mergeCell ref="Q4:R4"/>
    <mergeCell ref="S4:S5"/>
    <mergeCell ref="C4:D4"/>
    <mergeCell ref="E4:F4"/>
    <mergeCell ref="G4:H4"/>
    <mergeCell ref="I4:I5"/>
    <mergeCell ref="A6:A9"/>
    <mergeCell ref="A10:A12"/>
    <mergeCell ref="A13:A16"/>
    <mergeCell ref="A17:A20"/>
    <mergeCell ref="A21:A24"/>
    <mergeCell ref="A4:B5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département_x000D_Année scolaire 2018-2019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showGridLines="0" workbookViewId="0">
      <selection activeCell="Q18" sqref="Q18"/>
    </sheetView>
  </sheetViews>
  <sheetFormatPr baseColWidth="10" defaultRowHeight="15" x14ac:dyDescent="0.25"/>
  <cols>
    <col min="1" max="1" width="10.7109375" style="89" customWidth="1"/>
    <col min="2" max="2" width="14.28515625" style="89" bestFit="1" customWidth="1"/>
    <col min="3" max="14" width="6.7109375" style="89" customWidth="1"/>
    <col min="15" max="16384" width="11.42578125" style="89"/>
  </cols>
  <sheetData>
    <row r="1" spans="1:14" s="7" customFormat="1" ht="18" x14ac:dyDescent="0.25">
      <c r="A1" s="2" t="s">
        <v>438</v>
      </c>
      <c r="C1" s="131"/>
      <c r="D1" s="131"/>
      <c r="E1" s="131"/>
      <c r="F1" s="131"/>
      <c r="G1" s="131"/>
      <c r="H1" s="131"/>
      <c r="I1" s="131"/>
      <c r="J1" s="131"/>
      <c r="K1" s="131"/>
      <c r="L1" s="132"/>
      <c r="M1" s="132"/>
      <c r="N1" s="132"/>
    </row>
    <row r="2" spans="1:14" s="154" customFormat="1" ht="15.75" x14ac:dyDescent="0.25">
      <c r="A2" s="1" t="s">
        <v>516</v>
      </c>
      <c r="C2" s="162"/>
      <c r="D2" s="162"/>
      <c r="E2" s="162"/>
      <c r="F2" s="162"/>
      <c r="G2" s="162"/>
      <c r="H2" s="162"/>
      <c r="I2" s="162"/>
      <c r="J2" s="162"/>
      <c r="K2" s="162"/>
      <c r="L2" s="163"/>
      <c r="M2" s="163"/>
      <c r="N2" s="163"/>
    </row>
    <row r="3" spans="1:14" s="7" customFormat="1" ht="18" x14ac:dyDescent="0.25">
      <c r="B3" s="12"/>
      <c r="C3" s="13"/>
      <c r="D3" s="13"/>
      <c r="E3" s="13"/>
      <c r="F3" s="13"/>
      <c r="G3" s="13"/>
      <c r="H3" s="13"/>
      <c r="I3" s="13"/>
      <c r="J3" s="13"/>
      <c r="K3" s="13"/>
      <c r="L3" s="133"/>
      <c r="M3" s="133"/>
      <c r="N3" s="133"/>
    </row>
    <row r="4" spans="1:14" ht="12.95" customHeight="1" x14ac:dyDescent="0.25">
      <c r="A4" s="7" t="s">
        <v>127</v>
      </c>
      <c r="B4" s="51"/>
      <c r="C4" s="52" t="s">
        <v>0</v>
      </c>
      <c r="D4" s="53"/>
      <c r="E4" s="54"/>
      <c r="F4" s="52" t="s">
        <v>138</v>
      </c>
      <c r="G4" s="53"/>
      <c r="H4" s="54"/>
      <c r="I4" s="52" t="s">
        <v>2</v>
      </c>
      <c r="J4" s="55"/>
      <c r="K4" s="55"/>
      <c r="L4" s="56" t="s">
        <v>3</v>
      </c>
      <c r="M4" s="55"/>
      <c r="N4" s="88"/>
    </row>
    <row r="5" spans="1:14" ht="12.95" customHeight="1" x14ac:dyDescent="0.25">
      <c r="A5" s="7"/>
      <c r="B5" s="57"/>
      <c r="C5" s="134" t="s">
        <v>151</v>
      </c>
      <c r="D5" s="135" t="s">
        <v>150</v>
      </c>
      <c r="E5" s="136" t="s">
        <v>3</v>
      </c>
      <c r="F5" s="134" t="s">
        <v>151</v>
      </c>
      <c r="G5" s="135" t="s">
        <v>150</v>
      </c>
      <c r="H5" s="136" t="s">
        <v>3</v>
      </c>
      <c r="I5" s="134" t="s">
        <v>151</v>
      </c>
      <c r="J5" s="135" t="s">
        <v>150</v>
      </c>
      <c r="K5" s="134" t="s">
        <v>3</v>
      </c>
      <c r="L5" s="137" t="s">
        <v>151</v>
      </c>
      <c r="M5" s="135" t="s">
        <v>150</v>
      </c>
      <c r="N5" s="136" t="s">
        <v>3</v>
      </c>
    </row>
    <row r="6" spans="1:14" ht="12.95" customHeight="1" x14ac:dyDescent="0.25">
      <c r="A6" s="731" t="s">
        <v>141</v>
      </c>
      <c r="B6" s="90" t="s">
        <v>142</v>
      </c>
      <c r="C6" s="254">
        <v>2</v>
      </c>
      <c r="D6" s="255"/>
      <c r="E6" s="256">
        <v>2</v>
      </c>
      <c r="F6" s="254">
        <v>614</v>
      </c>
      <c r="G6" s="255">
        <v>693</v>
      </c>
      <c r="H6" s="256">
        <v>1307</v>
      </c>
      <c r="I6" s="254">
        <v>215</v>
      </c>
      <c r="J6" s="255">
        <v>210</v>
      </c>
      <c r="K6" s="257">
        <v>425</v>
      </c>
      <c r="L6" s="258">
        <v>831</v>
      </c>
      <c r="M6" s="255">
        <v>903</v>
      </c>
      <c r="N6" s="259">
        <v>1734</v>
      </c>
    </row>
    <row r="7" spans="1:14" ht="12.95" customHeight="1" x14ac:dyDescent="0.25">
      <c r="A7" s="732"/>
      <c r="B7" s="91" t="s">
        <v>143</v>
      </c>
      <c r="C7" s="254">
        <v>7</v>
      </c>
      <c r="D7" s="255">
        <v>12</v>
      </c>
      <c r="E7" s="256">
        <v>19</v>
      </c>
      <c r="F7" s="254">
        <v>53</v>
      </c>
      <c r="G7" s="255">
        <v>65</v>
      </c>
      <c r="H7" s="256">
        <v>118</v>
      </c>
      <c r="I7" s="254">
        <v>174</v>
      </c>
      <c r="J7" s="255">
        <v>98</v>
      </c>
      <c r="K7" s="257">
        <v>272</v>
      </c>
      <c r="L7" s="258">
        <v>234</v>
      </c>
      <c r="M7" s="255">
        <v>175</v>
      </c>
      <c r="N7" s="259">
        <v>409</v>
      </c>
    </row>
    <row r="8" spans="1:14" ht="12.95" customHeight="1" x14ac:dyDescent="0.25">
      <c r="A8" s="732"/>
      <c r="B8" s="91" t="s">
        <v>144</v>
      </c>
      <c r="C8" s="254">
        <v>2</v>
      </c>
      <c r="D8" s="255">
        <v>3</v>
      </c>
      <c r="E8" s="256">
        <v>5</v>
      </c>
      <c r="F8" s="254">
        <v>143</v>
      </c>
      <c r="G8" s="255">
        <v>158</v>
      </c>
      <c r="H8" s="256">
        <v>301</v>
      </c>
      <c r="I8" s="254">
        <v>397</v>
      </c>
      <c r="J8" s="255">
        <v>169</v>
      </c>
      <c r="K8" s="257">
        <v>566</v>
      </c>
      <c r="L8" s="258">
        <v>542</v>
      </c>
      <c r="M8" s="255">
        <v>330</v>
      </c>
      <c r="N8" s="259">
        <v>872</v>
      </c>
    </row>
    <row r="9" spans="1:14" ht="12.95" customHeight="1" x14ac:dyDescent="0.25">
      <c r="A9" s="733"/>
      <c r="B9" s="92" t="s">
        <v>3</v>
      </c>
      <c r="C9" s="260">
        <v>11</v>
      </c>
      <c r="D9" s="261">
        <v>15</v>
      </c>
      <c r="E9" s="260">
        <v>26</v>
      </c>
      <c r="F9" s="260">
        <v>810</v>
      </c>
      <c r="G9" s="261">
        <v>916</v>
      </c>
      <c r="H9" s="260">
        <v>1726</v>
      </c>
      <c r="I9" s="260">
        <v>786</v>
      </c>
      <c r="J9" s="261">
        <v>477</v>
      </c>
      <c r="K9" s="260">
        <v>1263</v>
      </c>
      <c r="L9" s="262">
        <v>1607</v>
      </c>
      <c r="M9" s="261">
        <v>1408</v>
      </c>
      <c r="N9" s="263">
        <v>3015</v>
      </c>
    </row>
    <row r="10" spans="1:14" ht="12.95" customHeight="1" x14ac:dyDescent="0.25">
      <c r="A10" s="731" t="s">
        <v>145</v>
      </c>
      <c r="B10" s="90" t="s">
        <v>142</v>
      </c>
      <c r="C10" s="264">
        <v>4</v>
      </c>
      <c r="D10" s="265">
        <v>21</v>
      </c>
      <c r="E10" s="266">
        <v>25</v>
      </c>
      <c r="F10" s="264">
        <v>188</v>
      </c>
      <c r="G10" s="265">
        <v>171</v>
      </c>
      <c r="H10" s="266">
        <v>359</v>
      </c>
      <c r="I10" s="264">
        <v>143</v>
      </c>
      <c r="J10" s="265">
        <v>144</v>
      </c>
      <c r="K10" s="267">
        <v>287</v>
      </c>
      <c r="L10" s="268">
        <v>335</v>
      </c>
      <c r="M10" s="265">
        <v>336</v>
      </c>
      <c r="N10" s="269">
        <v>671</v>
      </c>
    </row>
    <row r="11" spans="1:14" ht="12.95" customHeight="1" x14ac:dyDescent="0.25">
      <c r="A11" s="732"/>
      <c r="B11" s="91" t="s">
        <v>144</v>
      </c>
      <c r="C11" s="254">
        <v>139</v>
      </c>
      <c r="D11" s="255">
        <v>104</v>
      </c>
      <c r="E11" s="256">
        <v>243</v>
      </c>
      <c r="F11" s="254">
        <v>84</v>
      </c>
      <c r="G11" s="255">
        <v>46</v>
      </c>
      <c r="H11" s="256">
        <v>130</v>
      </c>
      <c r="I11" s="254">
        <v>272</v>
      </c>
      <c r="J11" s="255">
        <v>145</v>
      </c>
      <c r="K11" s="257">
        <v>417</v>
      </c>
      <c r="L11" s="258">
        <v>495</v>
      </c>
      <c r="M11" s="255">
        <v>295</v>
      </c>
      <c r="N11" s="259">
        <v>790</v>
      </c>
    </row>
    <row r="12" spans="1:14" ht="12.95" customHeight="1" x14ac:dyDescent="0.25">
      <c r="A12" s="733"/>
      <c r="B12" s="93" t="s">
        <v>3</v>
      </c>
      <c r="C12" s="270">
        <v>143</v>
      </c>
      <c r="D12" s="271">
        <v>125</v>
      </c>
      <c r="E12" s="270">
        <v>268</v>
      </c>
      <c r="F12" s="270">
        <v>272</v>
      </c>
      <c r="G12" s="271">
        <v>217</v>
      </c>
      <c r="H12" s="270">
        <v>489</v>
      </c>
      <c r="I12" s="270">
        <v>415</v>
      </c>
      <c r="J12" s="271">
        <v>289</v>
      </c>
      <c r="K12" s="270">
        <v>704</v>
      </c>
      <c r="L12" s="272">
        <v>830</v>
      </c>
      <c r="M12" s="271">
        <v>631</v>
      </c>
      <c r="N12" s="273">
        <v>1461</v>
      </c>
    </row>
    <row r="13" spans="1:14" ht="12.95" customHeight="1" x14ac:dyDescent="0.25">
      <c r="A13" s="731" t="s">
        <v>147</v>
      </c>
      <c r="B13" s="91" t="s">
        <v>142</v>
      </c>
      <c r="C13" s="254">
        <v>8</v>
      </c>
      <c r="D13" s="255">
        <v>6</v>
      </c>
      <c r="E13" s="256">
        <v>14</v>
      </c>
      <c r="F13" s="254">
        <v>1683</v>
      </c>
      <c r="G13" s="255">
        <v>1741</v>
      </c>
      <c r="H13" s="256">
        <v>3424</v>
      </c>
      <c r="I13" s="254">
        <v>657</v>
      </c>
      <c r="J13" s="255">
        <v>688</v>
      </c>
      <c r="K13" s="257">
        <v>1345</v>
      </c>
      <c r="L13" s="258">
        <v>2348</v>
      </c>
      <c r="M13" s="255">
        <v>2435</v>
      </c>
      <c r="N13" s="259">
        <v>4783</v>
      </c>
    </row>
    <row r="14" spans="1:14" ht="12.95" customHeight="1" x14ac:dyDescent="0.25">
      <c r="A14" s="732"/>
      <c r="B14" s="91" t="s">
        <v>143</v>
      </c>
      <c r="C14" s="254">
        <v>2</v>
      </c>
      <c r="D14" s="255">
        <v>77</v>
      </c>
      <c r="E14" s="256">
        <v>79</v>
      </c>
      <c r="F14" s="254">
        <v>45</v>
      </c>
      <c r="G14" s="255">
        <v>290</v>
      </c>
      <c r="H14" s="256">
        <v>335</v>
      </c>
      <c r="I14" s="254">
        <v>17</v>
      </c>
      <c r="J14" s="255">
        <v>83</v>
      </c>
      <c r="K14" s="257">
        <v>100</v>
      </c>
      <c r="L14" s="258">
        <v>64</v>
      </c>
      <c r="M14" s="255">
        <v>450</v>
      </c>
      <c r="N14" s="259">
        <v>514</v>
      </c>
    </row>
    <row r="15" spans="1:14" ht="12.95" customHeight="1" x14ac:dyDescent="0.25">
      <c r="A15" s="732"/>
      <c r="B15" s="91" t="s">
        <v>144</v>
      </c>
      <c r="C15" s="254">
        <v>169</v>
      </c>
      <c r="D15" s="255">
        <v>137</v>
      </c>
      <c r="E15" s="256">
        <v>306</v>
      </c>
      <c r="F15" s="254">
        <v>757</v>
      </c>
      <c r="G15" s="255">
        <v>695</v>
      </c>
      <c r="H15" s="256">
        <v>1452</v>
      </c>
      <c r="I15" s="254">
        <v>420</v>
      </c>
      <c r="J15" s="255">
        <v>254</v>
      </c>
      <c r="K15" s="257">
        <v>674</v>
      </c>
      <c r="L15" s="258">
        <v>1346</v>
      </c>
      <c r="M15" s="255">
        <v>1086</v>
      </c>
      <c r="N15" s="259">
        <v>2432</v>
      </c>
    </row>
    <row r="16" spans="1:14" ht="12.95" customHeight="1" x14ac:dyDescent="0.25">
      <c r="A16" s="733"/>
      <c r="B16" s="92" t="s">
        <v>3</v>
      </c>
      <c r="C16" s="260">
        <v>179</v>
      </c>
      <c r="D16" s="261">
        <v>220</v>
      </c>
      <c r="E16" s="260">
        <v>399</v>
      </c>
      <c r="F16" s="260">
        <v>2485</v>
      </c>
      <c r="G16" s="261">
        <v>2726</v>
      </c>
      <c r="H16" s="260">
        <v>5211</v>
      </c>
      <c r="I16" s="260">
        <v>1094</v>
      </c>
      <c r="J16" s="261">
        <v>1025</v>
      </c>
      <c r="K16" s="260">
        <v>2119</v>
      </c>
      <c r="L16" s="262">
        <v>3758</v>
      </c>
      <c r="M16" s="261">
        <v>3971</v>
      </c>
      <c r="N16" s="263">
        <v>7729</v>
      </c>
    </row>
    <row r="17" spans="1:14" ht="12.95" customHeight="1" x14ac:dyDescent="0.25">
      <c r="A17" s="731" t="s">
        <v>148</v>
      </c>
      <c r="B17" s="90" t="s">
        <v>142</v>
      </c>
      <c r="C17" s="264">
        <v>26</v>
      </c>
      <c r="D17" s="265">
        <v>44</v>
      </c>
      <c r="E17" s="266">
        <v>70</v>
      </c>
      <c r="F17" s="264">
        <v>1976</v>
      </c>
      <c r="G17" s="265">
        <v>2137</v>
      </c>
      <c r="H17" s="266">
        <v>4113</v>
      </c>
      <c r="I17" s="264">
        <v>926</v>
      </c>
      <c r="J17" s="265">
        <v>903</v>
      </c>
      <c r="K17" s="267">
        <v>1829</v>
      </c>
      <c r="L17" s="268">
        <v>2928</v>
      </c>
      <c r="M17" s="265">
        <v>3084</v>
      </c>
      <c r="N17" s="269">
        <v>6012</v>
      </c>
    </row>
    <row r="18" spans="1:14" ht="12.95" customHeight="1" x14ac:dyDescent="0.25">
      <c r="A18" s="732"/>
      <c r="B18" s="91" t="s">
        <v>143</v>
      </c>
      <c r="C18" s="254">
        <v>22</v>
      </c>
      <c r="D18" s="255">
        <v>27</v>
      </c>
      <c r="E18" s="256">
        <v>49</v>
      </c>
      <c r="F18" s="254">
        <v>153</v>
      </c>
      <c r="G18" s="255">
        <v>202</v>
      </c>
      <c r="H18" s="256">
        <v>355</v>
      </c>
      <c r="I18" s="254">
        <v>319</v>
      </c>
      <c r="J18" s="255">
        <v>161</v>
      </c>
      <c r="K18" s="257">
        <v>480</v>
      </c>
      <c r="L18" s="258">
        <v>494</v>
      </c>
      <c r="M18" s="255">
        <v>390</v>
      </c>
      <c r="N18" s="259">
        <v>884</v>
      </c>
    </row>
    <row r="19" spans="1:14" ht="12.95" customHeight="1" x14ac:dyDescent="0.25">
      <c r="A19" s="732"/>
      <c r="B19" s="91" t="s">
        <v>144</v>
      </c>
      <c r="C19" s="254">
        <v>75</v>
      </c>
      <c r="D19" s="255">
        <v>115</v>
      </c>
      <c r="E19" s="256">
        <v>190</v>
      </c>
      <c r="F19" s="254">
        <v>916</v>
      </c>
      <c r="G19" s="255">
        <v>875</v>
      </c>
      <c r="H19" s="256">
        <v>1791</v>
      </c>
      <c r="I19" s="254">
        <v>854</v>
      </c>
      <c r="J19" s="255">
        <v>828</v>
      </c>
      <c r="K19" s="257">
        <v>1682</v>
      </c>
      <c r="L19" s="258">
        <v>1845</v>
      </c>
      <c r="M19" s="255">
        <v>1818</v>
      </c>
      <c r="N19" s="259">
        <v>3663</v>
      </c>
    </row>
    <row r="20" spans="1:14" ht="12.95" customHeight="1" x14ac:dyDescent="0.25">
      <c r="A20" s="733"/>
      <c r="B20" s="93" t="s">
        <v>3</v>
      </c>
      <c r="C20" s="270">
        <v>123</v>
      </c>
      <c r="D20" s="271">
        <v>186</v>
      </c>
      <c r="E20" s="270">
        <v>309</v>
      </c>
      <c r="F20" s="270">
        <v>3045</v>
      </c>
      <c r="G20" s="271">
        <v>3214</v>
      </c>
      <c r="H20" s="270">
        <v>6259</v>
      </c>
      <c r="I20" s="270">
        <v>2099</v>
      </c>
      <c r="J20" s="271">
        <v>1892</v>
      </c>
      <c r="K20" s="270">
        <v>3991</v>
      </c>
      <c r="L20" s="272">
        <v>5267</v>
      </c>
      <c r="M20" s="271">
        <v>5292</v>
      </c>
      <c r="N20" s="273">
        <v>10559</v>
      </c>
    </row>
    <row r="21" spans="1:14" ht="12.95" customHeight="1" x14ac:dyDescent="0.25">
      <c r="A21" s="731" t="s">
        <v>149</v>
      </c>
      <c r="B21" s="94" t="s">
        <v>142</v>
      </c>
      <c r="C21" s="264">
        <v>40</v>
      </c>
      <c r="D21" s="265">
        <v>71</v>
      </c>
      <c r="E21" s="266">
        <v>111</v>
      </c>
      <c r="F21" s="264">
        <v>4461</v>
      </c>
      <c r="G21" s="265">
        <v>4742</v>
      </c>
      <c r="H21" s="266">
        <v>9203</v>
      </c>
      <c r="I21" s="264">
        <v>1941</v>
      </c>
      <c r="J21" s="265">
        <v>1945</v>
      </c>
      <c r="K21" s="266">
        <v>3886</v>
      </c>
      <c r="L21" s="268">
        <v>6442</v>
      </c>
      <c r="M21" s="265">
        <v>6758</v>
      </c>
      <c r="N21" s="274">
        <v>13200</v>
      </c>
    </row>
    <row r="22" spans="1:14" ht="12.95" customHeight="1" x14ac:dyDescent="0.25">
      <c r="A22" s="732"/>
      <c r="B22" s="95" t="s">
        <v>143</v>
      </c>
      <c r="C22" s="254">
        <v>31</v>
      </c>
      <c r="D22" s="255">
        <v>116</v>
      </c>
      <c r="E22" s="256">
        <v>147</v>
      </c>
      <c r="F22" s="254">
        <v>251</v>
      </c>
      <c r="G22" s="255">
        <v>557</v>
      </c>
      <c r="H22" s="256">
        <v>808</v>
      </c>
      <c r="I22" s="254">
        <v>510</v>
      </c>
      <c r="J22" s="255">
        <v>342</v>
      </c>
      <c r="K22" s="256">
        <v>852</v>
      </c>
      <c r="L22" s="258">
        <v>792</v>
      </c>
      <c r="M22" s="255">
        <v>1015</v>
      </c>
      <c r="N22" s="275">
        <v>1807</v>
      </c>
    </row>
    <row r="23" spans="1:14" ht="12.95" customHeight="1" x14ac:dyDescent="0.25">
      <c r="A23" s="732"/>
      <c r="B23" s="95" t="s">
        <v>144</v>
      </c>
      <c r="C23" s="254">
        <v>385</v>
      </c>
      <c r="D23" s="255">
        <v>359</v>
      </c>
      <c r="E23" s="256">
        <v>744</v>
      </c>
      <c r="F23" s="254">
        <v>1900</v>
      </c>
      <c r="G23" s="255">
        <v>1774</v>
      </c>
      <c r="H23" s="256">
        <v>3674</v>
      </c>
      <c r="I23" s="254">
        <v>1943</v>
      </c>
      <c r="J23" s="255">
        <v>1396</v>
      </c>
      <c r="K23" s="256">
        <v>3339</v>
      </c>
      <c r="L23" s="258">
        <v>4228</v>
      </c>
      <c r="M23" s="255">
        <v>3529</v>
      </c>
      <c r="N23" s="275">
        <v>7757</v>
      </c>
    </row>
    <row r="24" spans="1:14" ht="12.95" customHeight="1" x14ac:dyDescent="0.25">
      <c r="A24" s="733"/>
      <c r="B24" s="93" t="s">
        <v>3</v>
      </c>
      <c r="C24" s="276">
        <v>456</v>
      </c>
      <c r="D24" s="277">
        <v>546</v>
      </c>
      <c r="E24" s="276">
        <v>1002</v>
      </c>
      <c r="F24" s="276">
        <v>6612</v>
      </c>
      <c r="G24" s="277">
        <v>7073</v>
      </c>
      <c r="H24" s="276">
        <v>13685</v>
      </c>
      <c r="I24" s="276">
        <v>4394</v>
      </c>
      <c r="J24" s="277">
        <v>3683</v>
      </c>
      <c r="K24" s="276">
        <v>8077</v>
      </c>
      <c r="L24" s="278">
        <v>11462</v>
      </c>
      <c r="M24" s="277">
        <v>11302</v>
      </c>
      <c r="N24" s="279">
        <v>22764</v>
      </c>
    </row>
  </sheetData>
  <mergeCells count="5">
    <mergeCell ref="A6:A9"/>
    <mergeCell ref="A10:A12"/>
    <mergeCell ref="A13:A16"/>
    <mergeCell ref="A17:A20"/>
    <mergeCell ref="A21:A2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par département et sexe_x000D_Année scolaire 2018-2019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showGridLines="0" zoomScaleNormal="100" workbookViewId="0">
      <selection activeCell="G35" sqref="G35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439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516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9"/>
    </row>
    <row r="4" spans="1:14" ht="15.75" x14ac:dyDescent="0.25">
      <c r="A4" s="41" t="s">
        <v>127</v>
      </c>
      <c r="B4" s="42"/>
      <c r="C4" s="698" t="s">
        <v>0</v>
      </c>
      <c r="D4" s="699"/>
      <c r="E4" s="700"/>
      <c r="F4" s="698" t="s">
        <v>138</v>
      </c>
      <c r="G4" s="699"/>
      <c r="H4" s="700"/>
      <c r="I4" s="698" t="s">
        <v>2</v>
      </c>
      <c r="J4" s="699"/>
      <c r="K4" s="700"/>
      <c r="L4" s="698" t="s">
        <v>3</v>
      </c>
      <c r="M4" s="699"/>
      <c r="N4" s="700"/>
    </row>
    <row r="5" spans="1:14" ht="34.5" x14ac:dyDescent="0.25">
      <c r="A5" s="43"/>
      <c r="B5" s="44"/>
      <c r="C5" s="168" t="s">
        <v>151</v>
      </c>
      <c r="D5" s="169" t="s">
        <v>150</v>
      </c>
      <c r="E5" s="170" t="s">
        <v>3</v>
      </c>
      <c r="F5" s="171" t="s">
        <v>151</v>
      </c>
      <c r="G5" s="172" t="s">
        <v>150</v>
      </c>
      <c r="H5" s="173" t="s">
        <v>3</v>
      </c>
      <c r="I5" s="172" t="s">
        <v>151</v>
      </c>
      <c r="J5" s="169" t="s">
        <v>150</v>
      </c>
      <c r="K5" s="174" t="s">
        <v>3</v>
      </c>
      <c r="L5" s="172" t="s">
        <v>151</v>
      </c>
      <c r="M5" s="169" t="s">
        <v>150</v>
      </c>
      <c r="N5" s="170" t="s">
        <v>3</v>
      </c>
    </row>
    <row r="6" spans="1:14" x14ac:dyDescent="0.25">
      <c r="A6" s="705" t="s">
        <v>152</v>
      </c>
      <c r="B6" s="706"/>
      <c r="C6" s="245">
        <v>11</v>
      </c>
      <c r="D6" s="246">
        <v>15</v>
      </c>
      <c r="E6" s="247">
        <v>26</v>
      </c>
      <c r="F6" s="248">
        <v>810</v>
      </c>
      <c r="G6" s="246">
        <v>916</v>
      </c>
      <c r="H6" s="247">
        <v>1726</v>
      </c>
      <c r="I6" s="248">
        <v>786</v>
      </c>
      <c r="J6" s="246">
        <v>477</v>
      </c>
      <c r="K6" s="249">
        <v>1263</v>
      </c>
      <c r="L6" s="248">
        <v>1607</v>
      </c>
      <c r="M6" s="246">
        <v>1408</v>
      </c>
      <c r="N6" s="246">
        <v>3015</v>
      </c>
    </row>
    <row r="7" spans="1:14" s="142" customFormat="1" ht="9" x14ac:dyDescent="0.25">
      <c r="A7" s="45" t="s">
        <v>38</v>
      </c>
      <c r="B7" s="46" t="s">
        <v>320</v>
      </c>
      <c r="C7" s="183"/>
      <c r="D7" s="184"/>
      <c r="E7" s="185"/>
      <c r="F7" s="186">
        <v>197</v>
      </c>
      <c r="G7" s="187">
        <v>191</v>
      </c>
      <c r="H7" s="188">
        <v>388</v>
      </c>
      <c r="I7" s="187">
        <v>63</v>
      </c>
      <c r="J7" s="184">
        <v>55</v>
      </c>
      <c r="K7" s="189">
        <v>118</v>
      </c>
      <c r="L7" s="190">
        <v>260</v>
      </c>
      <c r="M7" s="191">
        <v>246</v>
      </c>
      <c r="N7" s="185">
        <v>506</v>
      </c>
    </row>
    <row r="8" spans="1:14" s="142" customFormat="1" ht="9" x14ac:dyDescent="0.25">
      <c r="A8" s="45"/>
      <c r="B8" s="46" t="s">
        <v>321</v>
      </c>
      <c r="C8" s="183"/>
      <c r="D8" s="184"/>
      <c r="E8" s="185"/>
      <c r="F8" s="186">
        <v>94</v>
      </c>
      <c r="G8" s="187">
        <v>109</v>
      </c>
      <c r="H8" s="188">
        <v>203</v>
      </c>
      <c r="I8" s="187">
        <v>55</v>
      </c>
      <c r="J8" s="184">
        <v>49</v>
      </c>
      <c r="K8" s="189">
        <v>104</v>
      </c>
      <c r="L8" s="190">
        <v>149</v>
      </c>
      <c r="M8" s="191">
        <v>158</v>
      </c>
      <c r="N8" s="185">
        <v>307</v>
      </c>
    </row>
    <row r="9" spans="1:14" s="142" customFormat="1" ht="9" x14ac:dyDescent="0.25">
      <c r="A9" s="45" t="s">
        <v>45</v>
      </c>
      <c r="B9" s="46" t="s">
        <v>322</v>
      </c>
      <c r="C9" s="183"/>
      <c r="D9" s="184"/>
      <c r="E9" s="185"/>
      <c r="F9" s="186">
        <v>63</v>
      </c>
      <c r="G9" s="187">
        <v>62</v>
      </c>
      <c r="H9" s="188">
        <v>125</v>
      </c>
      <c r="I9" s="187">
        <v>8</v>
      </c>
      <c r="J9" s="184">
        <v>19</v>
      </c>
      <c r="K9" s="189">
        <v>27</v>
      </c>
      <c r="L9" s="190">
        <v>71</v>
      </c>
      <c r="M9" s="191">
        <v>81</v>
      </c>
      <c r="N9" s="185">
        <v>152</v>
      </c>
    </row>
    <row r="10" spans="1:14" s="142" customFormat="1" ht="9" x14ac:dyDescent="0.25">
      <c r="A10" s="45"/>
      <c r="B10" s="46" t="s">
        <v>323</v>
      </c>
      <c r="C10" s="183"/>
      <c r="D10" s="184"/>
      <c r="E10" s="185"/>
      <c r="F10" s="186">
        <v>6</v>
      </c>
      <c r="G10" s="187">
        <v>3</v>
      </c>
      <c r="H10" s="188">
        <v>9</v>
      </c>
      <c r="I10" s="187">
        <v>20</v>
      </c>
      <c r="J10" s="184">
        <v>2</v>
      </c>
      <c r="K10" s="189">
        <v>22</v>
      </c>
      <c r="L10" s="190">
        <v>26</v>
      </c>
      <c r="M10" s="191">
        <v>5</v>
      </c>
      <c r="N10" s="185">
        <v>31</v>
      </c>
    </row>
    <row r="11" spans="1:14" s="142" customFormat="1" ht="9" x14ac:dyDescent="0.25">
      <c r="A11" s="45" t="s">
        <v>74</v>
      </c>
      <c r="B11" s="46" t="s">
        <v>324</v>
      </c>
      <c r="C11" s="183">
        <v>2</v>
      </c>
      <c r="D11" s="184"/>
      <c r="E11" s="185">
        <v>2</v>
      </c>
      <c r="F11" s="186">
        <v>94</v>
      </c>
      <c r="G11" s="187">
        <v>134</v>
      </c>
      <c r="H11" s="188">
        <v>228</v>
      </c>
      <c r="I11" s="187">
        <v>33</v>
      </c>
      <c r="J11" s="184">
        <v>34</v>
      </c>
      <c r="K11" s="189">
        <v>67</v>
      </c>
      <c r="L11" s="190">
        <v>129</v>
      </c>
      <c r="M11" s="191">
        <v>168</v>
      </c>
      <c r="N11" s="185">
        <v>297</v>
      </c>
    </row>
    <row r="12" spans="1:14" s="142" customFormat="1" ht="9" x14ac:dyDescent="0.25">
      <c r="A12" s="45"/>
      <c r="B12" s="46" t="s">
        <v>512</v>
      </c>
      <c r="C12" s="183">
        <v>7</v>
      </c>
      <c r="D12" s="184">
        <v>12</v>
      </c>
      <c r="E12" s="185">
        <v>19</v>
      </c>
      <c r="F12" s="186">
        <v>43</v>
      </c>
      <c r="G12" s="187">
        <v>62</v>
      </c>
      <c r="H12" s="188">
        <v>105</v>
      </c>
      <c r="I12" s="187">
        <v>33</v>
      </c>
      <c r="J12" s="184">
        <v>32</v>
      </c>
      <c r="K12" s="189">
        <v>65</v>
      </c>
      <c r="L12" s="190">
        <v>83</v>
      </c>
      <c r="M12" s="191">
        <v>106</v>
      </c>
      <c r="N12" s="185">
        <v>189</v>
      </c>
    </row>
    <row r="13" spans="1:14" s="142" customFormat="1" ht="9" x14ac:dyDescent="0.25">
      <c r="A13" s="45"/>
      <c r="B13" s="46" t="s">
        <v>513</v>
      </c>
      <c r="C13" s="183">
        <v>2</v>
      </c>
      <c r="D13" s="184">
        <v>3</v>
      </c>
      <c r="E13" s="185">
        <v>5</v>
      </c>
      <c r="F13" s="186">
        <v>18</v>
      </c>
      <c r="G13" s="187">
        <v>24</v>
      </c>
      <c r="H13" s="188">
        <v>42</v>
      </c>
      <c r="I13" s="187">
        <v>26</v>
      </c>
      <c r="J13" s="184">
        <v>11</v>
      </c>
      <c r="K13" s="189">
        <v>37</v>
      </c>
      <c r="L13" s="190">
        <v>46</v>
      </c>
      <c r="M13" s="191">
        <v>38</v>
      </c>
      <c r="N13" s="185">
        <v>84</v>
      </c>
    </row>
    <row r="14" spans="1:14" s="142" customFormat="1" ht="9" x14ac:dyDescent="0.25">
      <c r="A14" s="45" t="s">
        <v>77</v>
      </c>
      <c r="B14" s="46" t="s">
        <v>325</v>
      </c>
      <c r="C14" s="183"/>
      <c r="D14" s="184"/>
      <c r="E14" s="185"/>
      <c r="F14" s="186">
        <v>86</v>
      </c>
      <c r="G14" s="187">
        <v>115</v>
      </c>
      <c r="H14" s="188">
        <v>201</v>
      </c>
      <c r="I14" s="187">
        <v>44</v>
      </c>
      <c r="J14" s="184">
        <v>34</v>
      </c>
      <c r="K14" s="189">
        <v>78</v>
      </c>
      <c r="L14" s="190">
        <v>130</v>
      </c>
      <c r="M14" s="191">
        <v>149</v>
      </c>
      <c r="N14" s="185">
        <v>279</v>
      </c>
    </row>
    <row r="15" spans="1:14" s="142" customFormat="1" ht="9" x14ac:dyDescent="0.25">
      <c r="A15" s="45"/>
      <c r="B15" s="46" t="s">
        <v>326</v>
      </c>
      <c r="C15" s="183"/>
      <c r="D15" s="184"/>
      <c r="E15" s="185"/>
      <c r="F15" s="186">
        <v>10</v>
      </c>
      <c r="G15" s="187">
        <v>3</v>
      </c>
      <c r="H15" s="188">
        <v>13</v>
      </c>
      <c r="I15" s="187">
        <v>141</v>
      </c>
      <c r="J15" s="184">
        <v>66</v>
      </c>
      <c r="K15" s="189">
        <v>207</v>
      </c>
      <c r="L15" s="190">
        <v>151</v>
      </c>
      <c r="M15" s="191">
        <v>69</v>
      </c>
      <c r="N15" s="185">
        <v>220</v>
      </c>
    </row>
    <row r="16" spans="1:14" s="142" customFormat="1" ht="9" x14ac:dyDescent="0.25">
      <c r="A16" s="45"/>
      <c r="B16" s="46" t="s">
        <v>327</v>
      </c>
      <c r="C16" s="183"/>
      <c r="D16" s="184"/>
      <c r="E16" s="185"/>
      <c r="F16" s="186"/>
      <c r="G16" s="187"/>
      <c r="H16" s="188"/>
      <c r="I16" s="187">
        <v>72</v>
      </c>
      <c r="J16" s="184">
        <v>25</v>
      </c>
      <c r="K16" s="189">
        <v>97</v>
      </c>
      <c r="L16" s="190">
        <v>72</v>
      </c>
      <c r="M16" s="191">
        <v>25</v>
      </c>
      <c r="N16" s="185">
        <v>97</v>
      </c>
    </row>
    <row r="17" spans="1:14" s="142" customFormat="1" ht="9" x14ac:dyDescent="0.25">
      <c r="A17" s="45"/>
      <c r="B17" s="46" t="s">
        <v>328</v>
      </c>
      <c r="C17" s="183"/>
      <c r="D17" s="184"/>
      <c r="E17" s="185"/>
      <c r="F17" s="186">
        <v>25</v>
      </c>
      <c r="G17" s="187">
        <v>22</v>
      </c>
      <c r="H17" s="188">
        <v>47</v>
      </c>
      <c r="I17" s="187">
        <v>43</v>
      </c>
      <c r="J17" s="184">
        <v>17</v>
      </c>
      <c r="K17" s="189">
        <v>60</v>
      </c>
      <c r="L17" s="190">
        <v>68</v>
      </c>
      <c r="M17" s="191">
        <v>39</v>
      </c>
      <c r="N17" s="185">
        <v>107</v>
      </c>
    </row>
    <row r="18" spans="1:14" s="142" customFormat="1" ht="9" x14ac:dyDescent="0.25">
      <c r="A18" s="45" t="s">
        <v>109</v>
      </c>
      <c r="B18" s="46" t="s">
        <v>329</v>
      </c>
      <c r="C18" s="183"/>
      <c r="D18" s="184"/>
      <c r="E18" s="185"/>
      <c r="F18" s="186">
        <v>53</v>
      </c>
      <c r="G18" s="187">
        <v>61</v>
      </c>
      <c r="H18" s="188">
        <v>114</v>
      </c>
      <c r="I18" s="187">
        <v>6</v>
      </c>
      <c r="J18" s="184">
        <v>7</v>
      </c>
      <c r="K18" s="189">
        <v>13</v>
      </c>
      <c r="L18" s="190">
        <v>59</v>
      </c>
      <c r="M18" s="191">
        <v>68</v>
      </c>
      <c r="N18" s="185">
        <v>127</v>
      </c>
    </row>
    <row r="19" spans="1:14" s="142" customFormat="1" ht="9" x14ac:dyDescent="0.25">
      <c r="A19" s="45" t="s">
        <v>122</v>
      </c>
      <c r="B19" s="46" t="s">
        <v>330</v>
      </c>
      <c r="C19" s="183"/>
      <c r="D19" s="184"/>
      <c r="E19" s="185"/>
      <c r="F19" s="186">
        <v>121</v>
      </c>
      <c r="G19" s="187">
        <v>130</v>
      </c>
      <c r="H19" s="188">
        <v>251</v>
      </c>
      <c r="I19" s="187">
        <v>61</v>
      </c>
      <c r="J19" s="184">
        <v>61</v>
      </c>
      <c r="K19" s="189">
        <v>122</v>
      </c>
      <c r="L19" s="190">
        <v>182</v>
      </c>
      <c r="M19" s="191">
        <v>191</v>
      </c>
      <c r="N19" s="185">
        <v>373</v>
      </c>
    </row>
    <row r="20" spans="1:14" s="142" customFormat="1" ht="9" x14ac:dyDescent="0.25">
      <c r="A20" s="47"/>
      <c r="B20" s="48" t="s">
        <v>331</v>
      </c>
      <c r="C20" s="193"/>
      <c r="D20" s="194"/>
      <c r="E20" s="195"/>
      <c r="F20" s="196"/>
      <c r="G20" s="197"/>
      <c r="H20" s="214"/>
      <c r="I20" s="197">
        <v>181</v>
      </c>
      <c r="J20" s="194">
        <v>65</v>
      </c>
      <c r="K20" s="199">
        <v>246</v>
      </c>
      <c r="L20" s="200">
        <v>181</v>
      </c>
      <c r="M20" s="201">
        <v>65</v>
      </c>
      <c r="N20" s="195">
        <v>246</v>
      </c>
    </row>
    <row r="21" spans="1:14" s="142" customFormat="1" ht="9" x14ac:dyDescent="0.25"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</row>
    <row r="22" spans="1:14" s="142" customFormat="1" ht="9" x14ac:dyDescent="0.25"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</row>
    <row r="23" spans="1:14" s="142" customFormat="1" ht="9" x14ac:dyDescent="0.25"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</row>
    <row r="24" spans="1:14" s="142" customFormat="1" ht="9" x14ac:dyDescent="0.25"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</row>
    <row r="25" spans="1:14" s="142" customFormat="1" ht="9" x14ac:dyDescent="0.25"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</row>
    <row r="26" spans="1:14" s="142" customFormat="1" ht="9" x14ac:dyDescent="0.25"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</row>
    <row r="27" spans="1:14" s="142" customFormat="1" ht="9" x14ac:dyDescent="0.25"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</row>
    <row r="28" spans="1:14" s="142" customFormat="1" ht="9" x14ac:dyDescent="0.25"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</row>
    <row r="29" spans="1:14" s="142" customFormat="1" ht="9" x14ac:dyDescent="0.25"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</row>
    <row r="30" spans="1:14" s="142" customFormat="1" ht="9" x14ac:dyDescent="0.25"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</row>
    <row r="31" spans="1:14" s="142" customFormat="1" ht="9" x14ac:dyDescent="0.25"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</row>
    <row r="32" spans="1:14" s="142" customFormat="1" ht="9" x14ac:dyDescent="0.25"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</row>
    <row r="33" spans="3:14" s="142" customFormat="1" ht="9" x14ac:dyDescent="0.25"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3:14" s="142" customFormat="1" ht="9" x14ac:dyDescent="0.25"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</row>
    <row r="35" spans="3:14" s="142" customFormat="1" ht="9" x14ac:dyDescent="0.25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</row>
    <row r="36" spans="3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3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3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3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3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3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3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3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3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3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3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3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3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privés - Allier_x000D_Année scolaire 2018-2019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showGridLines="0" zoomScaleNormal="100" workbookViewId="0">
      <selection activeCell="B22" sqref="B22"/>
    </sheetView>
  </sheetViews>
  <sheetFormatPr baseColWidth="10" defaultColWidth="11.42578125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440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516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9"/>
    </row>
    <row r="4" spans="1:14" ht="15.75" x14ac:dyDescent="0.25">
      <c r="A4" s="41" t="s">
        <v>127</v>
      </c>
      <c r="B4" s="42"/>
      <c r="C4" s="698" t="s">
        <v>0</v>
      </c>
      <c r="D4" s="699"/>
      <c r="E4" s="700"/>
      <c r="F4" s="698" t="s">
        <v>138</v>
      </c>
      <c r="G4" s="699"/>
      <c r="H4" s="700"/>
      <c r="I4" s="698" t="s">
        <v>2</v>
      </c>
      <c r="J4" s="699"/>
      <c r="K4" s="700"/>
      <c r="L4" s="698" t="s">
        <v>3</v>
      </c>
      <c r="M4" s="699"/>
      <c r="N4" s="700"/>
    </row>
    <row r="5" spans="1:14" ht="34.5" x14ac:dyDescent="0.25">
      <c r="A5" s="43"/>
      <c r="B5" s="44"/>
      <c r="C5" s="168" t="s">
        <v>151</v>
      </c>
      <c r="D5" s="169" t="s">
        <v>150</v>
      </c>
      <c r="E5" s="170" t="s">
        <v>3</v>
      </c>
      <c r="F5" s="171" t="s">
        <v>151</v>
      </c>
      <c r="G5" s="172" t="s">
        <v>150</v>
      </c>
      <c r="H5" s="173" t="s">
        <v>3</v>
      </c>
      <c r="I5" s="172" t="s">
        <v>151</v>
      </c>
      <c r="J5" s="169" t="s">
        <v>150</v>
      </c>
      <c r="K5" s="174" t="s">
        <v>3</v>
      </c>
      <c r="L5" s="172" t="s">
        <v>151</v>
      </c>
      <c r="M5" s="169" t="s">
        <v>150</v>
      </c>
      <c r="N5" s="170" t="s">
        <v>3</v>
      </c>
    </row>
    <row r="6" spans="1:14" x14ac:dyDescent="0.25">
      <c r="A6" s="705" t="s">
        <v>198</v>
      </c>
      <c r="B6" s="706"/>
      <c r="C6" s="245">
        <v>143</v>
      </c>
      <c r="D6" s="246">
        <v>125</v>
      </c>
      <c r="E6" s="247">
        <v>268</v>
      </c>
      <c r="F6" s="248">
        <v>272</v>
      </c>
      <c r="G6" s="246">
        <v>217</v>
      </c>
      <c r="H6" s="247">
        <v>489</v>
      </c>
      <c r="I6" s="248">
        <v>415</v>
      </c>
      <c r="J6" s="246">
        <v>289</v>
      </c>
      <c r="K6" s="249">
        <v>704</v>
      </c>
      <c r="L6" s="248">
        <v>830</v>
      </c>
      <c r="M6" s="246">
        <v>631</v>
      </c>
      <c r="N6" s="246">
        <v>1461</v>
      </c>
    </row>
    <row r="7" spans="1:14" s="142" customFormat="1" ht="9" x14ac:dyDescent="0.25">
      <c r="A7" s="182" t="s">
        <v>12</v>
      </c>
      <c r="B7" s="46" t="s">
        <v>332</v>
      </c>
      <c r="C7" s="183">
        <v>1</v>
      </c>
      <c r="D7" s="184">
        <v>13</v>
      </c>
      <c r="E7" s="185">
        <v>14</v>
      </c>
      <c r="F7" s="186">
        <v>114</v>
      </c>
      <c r="G7" s="187">
        <v>107</v>
      </c>
      <c r="H7" s="188">
        <v>221</v>
      </c>
      <c r="I7" s="187">
        <v>69</v>
      </c>
      <c r="J7" s="184">
        <v>54</v>
      </c>
      <c r="K7" s="189">
        <v>123</v>
      </c>
      <c r="L7" s="190">
        <v>184</v>
      </c>
      <c r="M7" s="191">
        <v>174</v>
      </c>
      <c r="N7" s="185">
        <v>358</v>
      </c>
    </row>
    <row r="8" spans="1:14" s="142" customFormat="1" ht="9" x14ac:dyDescent="0.25">
      <c r="A8" s="45"/>
      <c r="B8" s="46" t="s">
        <v>333</v>
      </c>
      <c r="C8" s="183">
        <v>124</v>
      </c>
      <c r="D8" s="184">
        <v>53</v>
      </c>
      <c r="E8" s="185">
        <v>177</v>
      </c>
      <c r="F8" s="186">
        <v>65</v>
      </c>
      <c r="G8" s="187">
        <v>32</v>
      </c>
      <c r="H8" s="188">
        <v>97</v>
      </c>
      <c r="I8" s="187">
        <v>152</v>
      </c>
      <c r="J8" s="184">
        <v>38</v>
      </c>
      <c r="K8" s="189">
        <v>190</v>
      </c>
      <c r="L8" s="190">
        <v>341</v>
      </c>
      <c r="M8" s="191">
        <v>123</v>
      </c>
      <c r="N8" s="185">
        <v>464</v>
      </c>
    </row>
    <row r="9" spans="1:14" s="142" customFormat="1" ht="9" x14ac:dyDescent="0.25">
      <c r="A9" s="45"/>
      <c r="B9" s="46" t="s">
        <v>334</v>
      </c>
      <c r="C9" s="183">
        <v>9</v>
      </c>
      <c r="D9" s="184">
        <v>50</v>
      </c>
      <c r="E9" s="185">
        <v>59</v>
      </c>
      <c r="F9" s="186"/>
      <c r="G9" s="187"/>
      <c r="H9" s="188"/>
      <c r="I9" s="187">
        <v>117</v>
      </c>
      <c r="J9" s="184">
        <v>99</v>
      </c>
      <c r="K9" s="189">
        <v>216</v>
      </c>
      <c r="L9" s="190">
        <v>126</v>
      </c>
      <c r="M9" s="191">
        <v>149</v>
      </c>
      <c r="N9" s="185">
        <v>275</v>
      </c>
    </row>
    <row r="10" spans="1:14" s="142" customFormat="1" ht="9" x14ac:dyDescent="0.25">
      <c r="A10" s="45" t="s">
        <v>71</v>
      </c>
      <c r="B10" s="46" t="s">
        <v>335</v>
      </c>
      <c r="C10" s="183"/>
      <c r="D10" s="184"/>
      <c r="E10" s="185"/>
      <c r="F10" s="186">
        <v>32</v>
      </c>
      <c r="G10" s="187">
        <v>28</v>
      </c>
      <c r="H10" s="188">
        <v>60</v>
      </c>
      <c r="I10" s="187">
        <v>1</v>
      </c>
      <c r="J10" s="184">
        <v>2</v>
      </c>
      <c r="K10" s="189">
        <v>3</v>
      </c>
      <c r="L10" s="190">
        <v>33</v>
      </c>
      <c r="M10" s="191">
        <v>30</v>
      </c>
      <c r="N10" s="185">
        <v>63</v>
      </c>
    </row>
    <row r="11" spans="1:14" s="142" customFormat="1" ht="9" x14ac:dyDescent="0.25">
      <c r="A11" s="45" t="s">
        <v>81</v>
      </c>
      <c r="B11" s="46" t="s">
        <v>336</v>
      </c>
      <c r="C11" s="183"/>
      <c r="D11" s="184"/>
      <c r="E11" s="185"/>
      <c r="F11" s="186">
        <v>15</v>
      </c>
      <c r="G11" s="187">
        <v>16</v>
      </c>
      <c r="H11" s="188">
        <v>31</v>
      </c>
      <c r="I11" s="187">
        <v>12</v>
      </c>
      <c r="J11" s="184">
        <v>7</v>
      </c>
      <c r="K11" s="189">
        <v>19</v>
      </c>
      <c r="L11" s="190">
        <v>27</v>
      </c>
      <c r="M11" s="191">
        <v>23</v>
      </c>
      <c r="N11" s="185">
        <v>50</v>
      </c>
    </row>
    <row r="12" spans="1:14" s="142" customFormat="1" ht="9" x14ac:dyDescent="0.25">
      <c r="A12" s="45" t="s">
        <v>102</v>
      </c>
      <c r="B12" s="46" t="s">
        <v>338</v>
      </c>
      <c r="C12" s="183">
        <v>3</v>
      </c>
      <c r="D12" s="184">
        <v>8</v>
      </c>
      <c r="E12" s="185">
        <v>11</v>
      </c>
      <c r="F12" s="186">
        <v>27</v>
      </c>
      <c r="G12" s="187">
        <v>20</v>
      </c>
      <c r="H12" s="188">
        <v>47</v>
      </c>
      <c r="I12" s="187">
        <v>61</v>
      </c>
      <c r="J12" s="184">
        <v>81</v>
      </c>
      <c r="K12" s="189">
        <v>142</v>
      </c>
      <c r="L12" s="190">
        <v>91</v>
      </c>
      <c r="M12" s="191">
        <v>109</v>
      </c>
      <c r="N12" s="185">
        <v>200</v>
      </c>
    </row>
    <row r="13" spans="1:14" s="142" customFormat="1" ht="9" x14ac:dyDescent="0.25">
      <c r="A13" s="47"/>
      <c r="B13" s="48" t="s">
        <v>339</v>
      </c>
      <c r="C13" s="193">
        <v>6</v>
      </c>
      <c r="D13" s="194">
        <v>1</v>
      </c>
      <c r="E13" s="195">
        <v>7</v>
      </c>
      <c r="F13" s="196">
        <v>19</v>
      </c>
      <c r="G13" s="197">
        <v>14</v>
      </c>
      <c r="H13" s="214">
        <v>33</v>
      </c>
      <c r="I13" s="197">
        <v>3</v>
      </c>
      <c r="J13" s="194">
        <v>8</v>
      </c>
      <c r="K13" s="199">
        <v>11</v>
      </c>
      <c r="L13" s="200">
        <v>28</v>
      </c>
      <c r="M13" s="201">
        <v>23</v>
      </c>
      <c r="N13" s="195">
        <v>51</v>
      </c>
    </row>
    <row r="14" spans="1:14" s="142" customFormat="1" ht="9" x14ac:dyDescent="0.25">
      <c r="C14" s="202"/>
      <c r="D14" s="202"/>
      <c r="E14" s="202"/>
      <c r="F14" s="202"/>
      <c r="G14" s="202"/>
      <c r="H14" s="202"/>
      <c r="I14" s="202"/>
      <c r="J14" s="202"/>
      <c r="K14" s="202"/>
      <c r="L14" s="202"/>
      <c r="M14" s="202"/>
      <c r="N14" s="202"/>
    </row>
    <row r="15" spans="1:14" s="142" customFormat="1" ht="9" x14ac:dyDescent="0.25">
      <c r="C15" s="202"/>
      <c r="D15" s="202"/>
      <c r="E15" s="202"/>
      <c r="F15" s="202"/>
      <c r="G15" s="202"/>
      <c r="H15" s="202"/>
      <c r="I15" s="202"/>
      <c r="J15" s="202"/>
      <c r="K15" s="202"/>
      <c r="L15" s="202"/>
      <c r="M15" s="202"/>
      <c r="N15" s="202"/>
    </row>
    <row r="16" spans="1:14" s="142" customFormat="1" ht="9" x14ac:dyDescent="0.25">
      <c r="C16" s="202"/>
      <c r="D16" s="202"/>
      <c r="E16" s="202"/>
      <c r="F16" s="202"/>
      <c r="G16" s="202"/>
      <c r="H16" s="202"/>
      <c r="I16" s="202"/>
      <c r="J16" s="202"/>
      <c r="K16" s="202"/>
      <c r="L16" s="202"/>
      <c r="M16" s="202"/>
      <c r="N16" s="202"/>
    </row>
    <row r="17" spans="3:14" s="142" customFormat="1" ht="9" x14ac:dyDescent="0.25">
      <c r="C17" s="202"/>
      <c r="D17" s="202"/>
      <c r="E17" s="202"/>
      <c r="F17" s="202"/>
      <c r="G17" s="202"/>
      <c r="H17" s="202"/>
      <c r="I17" s="202"/>
      <c r="J17" s="202"/>
      <c r="K17" s="202"/>
      <c r="L17" s="202"/>
      <c r="M17" s="202"/>
      <c r="N17" s="202"/>
    </row>
    <row r="18" spans="3:14" s="142" customFormat="1" ht="9" x14ac:dyDescent="0.25">
      <c r="C18" s="202"/>
      <c r="D18" s="202"/>
      <c r="E18" s="202"/>
      <c r="F18" s="202"/>
      <c r="G18" s="202"/>
      <c r="H18" s="202"/>
      <c r="I18" s="202"/>
      <c r="J18" s="202"/>
      <c r="K18" s="202"/>
      <c r="L18" s="202"/>
      <c r="M18" s="202"/>
      <c r="N18" s="202"/>
    </row>
    <row r="19" spans="3:14" s="142" customFormat="1" ht="9" x14ac:dyDescent="0.25">
      <c r="C19" s="202"/>
      <c r="D19" s="202"/>
      <c r="E19" s="202"/>
      <c r="F19" s="202"/>
      <c r="G19" s="202"/>
      <c r="H19" s="202"/>
      <c r="I19" s="202"/>
      <c r="J19" s="202"/>
      <c r="K19" s="202"/>
      <c r="L19" s="202"/>
      <c r="M19" s="202"/>
      <c r="N19" s="202"/>
    </row>
    <row r="20" spans="3:14" s="142" customFormat="1" ht="9" x14ac:dyDescent="0.25">
      <c r="C20" s="202"/>
      <c r="D20" s="202"/>
      <c r="E20" s="202"/>
      <c r="F20" s="202"/>
      <c r="G20" s="202"/>
      <c r="H20" s="202"/>
      <c r="I20" s="202"/>
      <c r="J20" s="202"/>
      <c r="K20" s="202"/>
      <c r="L20" s="202"/>
      <c r="M20" s="202"/>
      <c r="N20" s="202"/>
    </row>
    <row r="21" spans="3:14" s="142" customFormat="1" ht="9" x14ac:dyDescent="0.25">
      <c r="C21" s="202"/>
      <c r="D21" s="202"/>
      <c r="E21" s="202"/>
      <c r="F21" s="202"/>
      <c r="G21" s="202"/>
      <c r="H21" s="202"/>
      <c r="I21" s="202"/>
      <c r="J21" s="202"/>
      <c r="K21" s="202"/>
      <c r="L21" s="202"/>
      <c r="M21" s="202"/>
      <c r="N21" s="202"/>
    </row>
    <row r="22" spans="3:14" s="142" customFormat="1" ht="9" x14ac:dyDescent="0.25">
      <c r="C22" s="202"/>
      <c r="D22" s="202"/>
      <c r="E22" s="202"/>
      <c r="F22" s="202"/>
      <c r="G22" s="202"/>
      <c r="H22" s="202"/>
      <c r="I22" s="202"/>
      <c r="J22" s="202"/>
      <c r="K22" s="202"/>
      <c r="L22" s="202"/>
      <c r="M22" s="202"/>
      <c r="N22" s="202"/>
    </row>
    <row r="23" spans="3:14" s="142" customFormat="1" ht="9" x14ac:dyDescent="0.25">
      <c r="C23" s="202"/>
      <c r="D23" s="202"/>
      <c r="E23" s="202"/>
      <c r="F23" s="202"/>
      <c r="G23" s="202"/>
      <c r="H23" s="202"/>
      <c r="I23" s="202"/>
      <c r="J23" s="202"/>
      <c r="K23" s="202"/>
      <c r="L23" s="202"/>
      <c r="M23" s="202"/>
      <c r="N23" s="202"/>
    </row>
    <row r="24" spans="3:14" s="142" customFormat="1" ht="9" x14ac:dyDescent="0.25">
      <c r="C24" s="202"/>
      <c r="D24" s="202"/>
      <c r="E24" s="202"/>
      <c r="F24" s="202"/>
      <c r="G24" s="202"/>
      <c r="H24" s="202"/>
      <c r="I24" s="202"/>
      <c r="J24" s="202"/>
      <c r="K24" s="202"/>
      <c r="L24" s="202"/>
      <c r="M24" s="202"/>
      <c r="N24" s="202"/>
    </row>
    <row r="25" spans="3:14" s="142" customFormat="1" ht="9" x14ac:dyDescent="0.25">
      <c r="C25" s="202"/>
      <c r="D25" s="202"/>
      <c r="E25" s="202"/>
      <c r="F25" s="202"/>
      <c r="G25" s="202"/>
      <c r="H25" s="202"/>
      <c r="I25" s="202"/>
      <c r="J25" s="202"/>
      <c r="K25" s="202"/>
      <c r="L25" s="202"/>
      <c r="M25" s="202"/>
      <c r="N25" s="202"/>
    </row>
    <row r="26" spans="3:14" s="142" customFormat="1" ht="9" x14ac:dyDescent="0.25"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</row>
    <row r="27" spans="3:14" s="142" customFormat="1" ht="9" x14ac:dyDescent="0.25">
      <c r="C27" s="202"/>
      <c r="D27" s="202"/>
      <c r="E27" s="202"/>
      <c r="F27" s="202"/>
      <c r="G27" s="202"/>
      <c r="H27" s="202"/>
      <c r="I27" s="202"/>
      <c r="J27" s="202"/>
      <c r="K27" s="202"/>
      <c r="L27" s="202"/>
      <c r="M27" s="202"/>
      <c r="N27" s="202"/>
    </row>
    <row r="28" spans="3:14" s="142" customFormat="1" ht="9" x14ac:dyDescent="0.25">
      <c r="C28" s="202"/>
      <c r="D28" s="202"/>
      <c r="E28" s="202"/>
      <c r="F28" s="202"/>
      <c r="G28" s="202"/>
      <c r="H28" s="202"/>
      <c r="I28" s="202"/>
      <c r="J28" s="202"/>
      <c r="K28" s="202"/>
      <c r="L28" s="202"/>
      <c r="M28" s="202"/>
      <c r="N28" s="202"/>
    </row>
    <row r="29" spans="3:14" s="142" customFormat="1" ht="9" x14ac:dyDescent="0.25"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</row>
    <row r="30" spans="3:14" s="142" customFormat="1" ht="9" x14ac:dyDescent="0.25">
      <c r="C30" s="202"/>
      <c r="D30" s="202"/>
      <c r="E30" s="202"/>
      <c r="F30" s="202"/>
      <c r="G30" s="202"/>
      <c r="H30" s="202"/>
      <c r="I30" s="202"/>
      <c r="J30" s="202"/>
      <c r="K30" s="202"/>
      <c r="L30" s="202"/>
      <c r="M30" s="202"/>
      <c r="N30" s="202"/>
    </row>
    <row r="31" spans="3:14" s="142" customFormat="1" ht="9" x14ac:dyDescent="0.25">
      <c r="C31" s="202"/>
      <c r="D31" s="202"/>
      <c r="E31" s="202"/>
      <c r="F31" s="202"/>
      <c r="G31" s="202"/>
      <c r="H31" s="202"/>
      <c r="I31" s="202"/>
      <c r="J31" s="202"/>
      <c r="K31" s="202"/>
      <c r="L31" s="202"/>
      <c r="M31" s="202"/>
      <c r="N31" s="202"/>
    </row>
    <row r="32" spans="3:14" s="142" customFormat="1" ht="9" x14ac:dyDescent="0.25"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</row>
    <row r="33" spans="3:14" s="142" customFormat="1" ht="9" x14ac:dyDescent="0.25"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3:14" s="142" customFormat="1" ht="9" x14ac:dyDescent="0.25"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</row>
    <row r="35" spans="3:14" s="142" customFormat="1" ht="9" x14ac:dyDescent="0.25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</row>
    <row r="36" spans="3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3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3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3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3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3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3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3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3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3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3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3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3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privés - Cantal_x000D_Année scolaire 2018-2019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9"/>
  <sheetViews>
    <sheetView showGridLines="0" zoomScaleNormal="100" workbookViewId="0">
      <selection activeCell="E32" sqref="E32"/>
    </sheetView>
  </sheetViews>
  <sheetFormatPr baseColWidth="10" defaultRowHeight="15" x14ac:dyDescent="0.25"/>
  <cols>
    <col min="1" max="1" width="25.7109375" style="89" customWidth="1"/>
    <col min="2" max="2" width="28.7109375" style="89" customWidth="1"/>
    <col min="3" max="14" width="5.7109375" style="89" customWidth="1"/>
    <col min="15" max="16384" width="11.42578125" style="89"/>
  </cols>
  <sheetData>
    <row r="1" spans="1:14" s="7" customFormat="1" ht="18" x14ac:dyDescent="0.25">
      <c r="A1" s="119" t="s">
        <v>441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154" customFormat="1" ht="15.75" x14ac:dyDescent="0.25">
      <c r="A2" s="1" t="s">
        <v>516</v>
      </c>
      <c r="B2" s="159"/>
      <c r="C2" s="160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</row>
    <row r="3" spans="1:14" s="7" customFormat="1" x14ac:dyDescent="0.25">
      <c r="A3" s="8"/>
      <c r="B3" s="8"/>
      <c r="C3" s="9"/>
    </row>
    <row r="4" spans="1:14" ht="15.75" x14ac:dyDescent="0.25">
      <c r="A4" s="41" t="s">
        <v>127</v>
      </c>
      <c r="B4" s="42"/>
      <c r="C4" s="698" t="s">
        <v>0</v>
      </c>
      <c r="D4" s="699"/>
      <c r="E4" s="700"/>
      <c r="F4" s="698" t="s">
        <v>138</v>
      </c>
      <c r="G4" s="699"/>
      <c r="H4" s="700"/>
      <c r="I4" s="698" t="s">
        <v>2</v>
      </c>
      <c r="J4" s="699"/>
      <c r="K4" s="700"/>
      <c r="L4" s="698" t="s">
        <v>3</v>
      </c>
      <c r="M4" s="699"/>
      <c r="N4" s="700"/>
    </row>
    <row r="5" spans="1:14" ht="34.5" x14ac:dyDescent="0.25">
      <c r="A5" s="43"/>
      <c r="B5" s="44"/>
      <c r="C5" s="168" t="s">
        <v>151</v>
      </c>
      <c r="D5" s="169" t="s">
        <v>150</v>
      </c>
      <c r="E5" s="170" t="s">
        <v>3</v>
      </c>
      <c r="F5" s="171" t="s">
        <v>151</v>
      </c>
      <c r="G5" s="172" t="s">
        <v>150</v>
      </c>
      <c r="H5" s="173" t="s">
        <v>3</v>
      </c>
      <c r="I5" s="172" t="s">
        <v>151</v>
      </c>
      <c r="J5" s="169" t="s">
        <v>150</v>
      </c>
      <c r="K5" s="174" t="s">
        <v>3</v>
      </c>
      <c r="L5" s="172" t="s">
        <v>151</v>
      </c>
      <c r="M5" s="169" t="s">
        <v>150</v>
      </c>
      <c r="N5" s="170" t="s">
        <v>3</v>
      </c>
    </row>
    <row r="6" spans="1:14" x14ac:dyDescent="0.25">
      <c r="A6" s="705" t="s">
        <v>224</v>
      </c>
      <c r="B6" s="706"/>
      <c r="C6" s="245">
        <v>179</v>
      </c>
      <c r="D6" s="246">
        <v>220</v>
      </c>
      <c r="E6" s="247">
        <v>399</v>
      </c>
      <c r="F6" s="248">
        <v>2485</v>
      </c>
      <c r="G6" s="246">
        <v>2726</v>
      </c>
      <c r="H6" s="247">
        <v>5211</v>
      </c>
      <c r="I6" s="248">
        <v>1094</v>
      </c>
      <c r="J6" s="246">
        <v>1025</v>
      </c>
      <c r="K6" s="249">
        <v>2119</v>
      </c>
      <c r="L6" s="248">
        <v>3758</v>
      </c>
      <c r="M6" s="246">
        <v>3971</v>
      </c>
      <c r="N6" s="246">
        <v>7729</v>
      </c>
    </row>
    <row r="7" spans="1:14" s="142" customFormat="1" ht="9" x14ac:dyDescent="0.25">
      <c r="A7" s="45" t="s">
        <v>11</v>
      </c>
      <c r="B7" s="46" t="s">
        <v>340</v>
      </c>
      <c r="C7" s="183"/>
      <c r="D7" s="184"/>
      <c r="E7" s="185"/>
      <c r="F7" s="186">
        <v>77</v>
      </c>
      <c r="G7" s="187">
        <v>69</v>
      </c>
      <c r="H7" s="188">
        <v>146</v>
      </c>
      <c r="I7" s="187">
        <v>43</v>
      </c>
      <c r="J7" s="184">
        <v>53</v>
      </c>
      <c r="K7" s="189">
        <v>96</v>
      </c>
      <c r="L7" s="190">
        <v>120</v>
      </c>
      <c r="M7" s="191">
        <v>122</v>
      </c>
      <c r="N7" s="185">
        <v>242</v>
      </c>
    </row>
    <row r="8" spans="1:14" s="142" customFormat="1" ht="9" x14ac:dyDescent="0.25">
      <c r="A8" s="45" t="s">
        <v>22</v>
      </c>
      <c r="B8" s="46" t="s">
        <v>341</v>
      </c>
      <c r="C8" s="183">
        <v>3</v>
      </c>
      <c r="D8" s="184">
        <v>3</v>
      </c>
      <c r="E8" s="185">
        <v>6</v>
      </c>
      <c r="F8" s="186">
        <v>132</v>
      </c>
      <c r="G8" s="187">
        <v>118</v>
      </c>
      <c r="H8" s="188">
        <v>250</v>
      </c>
      <c r="I8" s="187">
        <v>47</v>
      </c>
      <c r="J8" s="184">
        <v>57</v>
      </c>
      <c r="K8" s="189">
        <v>104</v>
      </c>
      <c r="L8" s="190">
        <v>182</v>
      </c>
      <c r="M8" s="191">
        <v>178</v>
      </c>
      <c r="N8" s="185">
        <v>360</v>
      </c>
    </row>
    <row r="9" spans="1:14" s="142" customFormat="1" ht="9" x14ac:dyDescent="0.25">
      <c r="A9" s="45"/>
      <c r="B9" s="46" t="s">
        <v>342</v>
      </c>
      <c r="C9" s="183">
        <v>17</v>
      </c>
      <c r="D9" s="184">
        <v>13</v>
      </c>
      <c r="E9" s="185">
        <v>30</v>
      </c>
      <c r="F9" s="186">
        <v>67</v>
      </c>
      <c r="G9" s="187">
        <v>70</v>
      </c>
      <c r="H9" s="188">
        <v>137</v>
      </c>
      <c r="I9" s="187">
        <v>37</v>
      </c>
      <c r="J9" s="184">
        <v>36</v>
      </c>
      <c r="K9" s="189">
        <v>73</v>
      </c>
      <c r="L9" s="190">
        <v>121</v>
      </c>
      <c r="M9" s="191">
        <v>119</v>
      </c>
      <c r="N9" s="185">
        <v>240</v>
      </c>
    </row>
    <row r="10" spans="1:14" s="142" customFormat="1" ht="9" x14ac:dyDescent="0.25">
      <c r="A10" s="45" t="s">
        <v>23</v>
      </c>
      <c r="B10" s="46" t="s">
        <v>343</v>
      </c>
      <c r="C10" s="183"/>
      <c r="D10" s="184"/>
      <c r="E10" s="185"/>
      <c r="F10" s="186">
        <v>143</v>
      </c>
      <c r="G10" s="187">
        <v>165</v>
      </c>
      <c r="H10" s="188">
        <v>308</v>
      </c>
      <c r="I10" s="187">
        <v>31</v>
      </c>
      <c r="J10" s="184">
        <v>24</v>
      </c>
      <c r="K10" s="189">
        <v>55</v>
      </c>
      <c r="L10" s="190">
        <v>174</v>
      </c>
      <c r="M10" s="191">
        <v>189</v>
      </c>
      <c r="N10" s="185">
        <v>363</v>
      </c>
    </row>
    <row r="11" spans="1:14" s="142" customFormat="1" ht="9" x14ac:dyDescent="0.25">
      <c r="A11" s="45"/>
      <c r="B11" s="46" t="s">
        <v>344</v>
      </c>
      <c r="C11" s="183">
        <v>2</v>
      </c>
      <c r="D11" s="184">
        <v>65</v>
      </c>
      <c r="E11" s="185">
        <v>67</v>
      </c>
      <c r="F11" s="186">
        <v>6</v>
      </c>
      <c r="G11" s="187">
        <v>95</v>
      </c>
      <c r="H11" s="188">
        <v>101</v>
      </c>
      <c r="I11" s="187">
        <v>2</v>
      </c>
      <c r="J11" s="184">
        <v>28</v>
      </c>
      <c r="K11" s="189">
        <v>30</v>
      </c>
      <c r="L11" s="190">
        <v>10</v>
      </c>
      <c r="M11" s="191">
        <v>188</v>
      </c>
      <c r="N11" s="185">
        <v>198</v>
      </c>
    </row>
    <row r="12" spans="1:14" s="142" customFormat="1" ht="9" x14ac:dyDescent="0.25">
      <c r="A12" s="45"/>
      <c r="B12" s="46" t="s">
        <v>345</v>
      </c>
      <c r="C12" s="183">
        <v>40</v>
      </c>
      <c r="D12" s="184">
        <v>47</v>
      </c>
      <c r="E12" s="185">
        <v>87</v>
      </c>
      <c r="F12" s="186">
        <v>176</v>
      </c>
      <c r="G12" s="187">
        <v>206</v>
      </c>
      <c r="H12" s="188">
        <v>382</v>
      </c>
      <c r="I12" s="187">
        <v>29</v>
      </c>
      <c r="J12" s="184">
        <v>30</v>
      </c>
      <c r="K12" s="189">
        <v>59</v>
      </c>
      <c r="L12" s="190">
        <v>245</v>
      </c>
      <c r="M12" s="191">
        <v>283</v>
      </c>
      <c r="N12" s="185">
        <v>528</v>
      </c>
    </row>
    <row r="13" spans="1:14" s="142" customFormat="1" ht="9" x14ac:dyDescent="0.25">
      <c r="A13" s="45" t="s">
        <v>36</v>
      </c>
      <c r="B13" s="46" t="s">
        <v>346</v>
      </c>
      <c r="C13" s="183"/>
      <c r="D13" s="184"/>
      <c r="E13" s="185"/>
      <c r="F13" s="186">
        <v>51</v>
      </c>
      <c r="G13" s="187">
        <v>51</v>
      </c>
      <c r="H13" s="188">
        <v>102</v>
      </c>
      <c r="I13" s="187">
        <v>5</v>
      </c>
      <c r="J13" s="184">
        <v>8</v>
      </c>
      <c r="K13" s="189">
        <v>13</v>
      </c>
      <c r="L13" s="190">
        <v>56</v>
      </c>
      <c r="M13" s="191">
        <v>59</v>
      </c>
      <c r="N13" s="185">
        <v>115</v>
      </c>
    </row>
    <row r="14" spans="1:14" s="142" customFormat="1" ht="9" x14ac:dyDescent="0.25">
      <c r="A14" s="45" t="s">
        <v>43</v>
      </c>
      <c r="B14" s="46" t="s">
        <v>347</v>
      </c>
      <c r="C14" s="183"/>
      <c r="D14" s="184"/>
      <c r="E14" s="185"/>
      <c r="F14" s="186">
        <v>44</v>
      </c>
      <c r="G14" s="187">
        <v>52</v>
      </c>
      <c r="H14" s="188">
        <v>96</v>
      </c>
      <c r="I14" s="187">
        <v>41</v>
      </c>
      <c r="J14" s="184">
        <v>33</v>
      </c>
      <c r="K14" s="189">
        <v>74</v>
      </c>
      <c r="L14" s="190">
        <v>85</v>
      </c>
      <c r="M14" s="191">
        <v>85</v>
      </c>
      <c r="N14" s="185">
        <v>170</v>
      </c>
    </row>
    <row r="15" spans="1:14" s="142" customFormat="1" ht="9" x14ac:dyDescent="0.25">
      <c r="A15" s="45" t="s">
        <v>54</v>
      </c>
      <c r="B15" s="46" t="s">
        <v>320</v>
      </c>
      <c r="C15" s="183"/>
      <c r="D15" s="184"/>
      <c r="E15" s="185"/>
      <c r="F15" s="186">
        <v>53</v>
      </c>
      <c r="G15" s="187">
        <v>22</v>
      </c>
      <c r="H15" s="188">
        <v>75</v>
      </c>
      <c r="I15" s="187">
        <v>20</v>
      </c>
      <c r="J15" s="184">
        <v>23</v>
      </c>
      <c r="K15" s="189">
        <v>43</v>
      </c>
      <c r="L15" s="190">
        <v>73</v>
      </c>
      <c r="M15" s="191">
        <v>45</v>
      </c>
      <c r="N15" s="185">
        <v>118</v>
      </c>
    </row>
    <row r="16" spans="1:14" s="142" customFormat="1" ht="9" x14ac:dyDescent="0.25">
      <c r="A16" s="45" t="s">
        <v>60</v>
      </c>
      <c r="B16" s="46" t="s">
        <v>330</v>
      </c>
      <c r="C16" s="183"/>
      <c r="D16" s="184"/>
      <c r="E16" s="185"/>
      <c r="F16" s="186">
        <v>13</v>
      </c>
      <c r="G16" s="187">
        <v>14</v>
      </c>
      <c r="H16" s="188">
        <v>27</v>
      </c>
      <c r="I16" s="187">
        <v>49</v>
      </c>
      <c r="J16" s="184">
        <v>56</v>
      </c>
      <c r="K16" s="189">
        <v>105</v>
      </c>
      <c r="L16" s="190">
        <v>62</v>
      </c>
      <c r="M16" s="191">
        <v>70</v>
      </c>
      <c r="N16" s="185">
        <v>132</v>
      </c>
    </row>
    <row r="17" spans="1:14" s="142" customFormat="1" ht="9" x14ac:dyDescent="0.25">
      <c r="A17" s="45" t="s">
        <v>61</v>
      </c>
      <c r="B17" s="46" t="s">
        <v>481</v>
      </c>
      <c r="C17" s="183">
        <v>3</v>
      </c>
      <c r="D17" s="184">
        <v>1</v>
      </c>
      <c r="E17" s="185">
        <v>4</v>
      </c>
      <c r="F17" s="186">
        <v>60</v>
      </c>
      <c r="G17" s="187">
        <v>53</v>
      </c>
      <c r="H17" s="188">
        <v>113</v>
      </c>
      <c r="I17" s="187">
        <v>49</v>
      </c>
      <c r="J17" s="184">
        <v>40</v>
      </c>
      <c r="K17" s="189">
        <v>89</v>
      </c>
      <c r="L17" s="190">
        <v>112</v>
      </c>
      <c r="M17" s="191">
        <v>94</v>
      </c>
      <c r="N17" s="185">
        <v>206</v>
      </c>
    </row>
    <row r="18" spans="1:14" s="142" customFormat="1" ht="9" x14ac:dyDescent="0.25">
      <c r="A18" s="45"/>
      <c r="B18" s="46" t="s">
        <v>348</v>
      </c>
      <c r="C18" s="183"/>
      <c r="D18" s="184"/>
      <c r="E18" s="185"/>
      <c r="F18" s="186">
        <v>202</v>
      </c>
      <c r="G18" s="187">
        <v>188</v>
      </c>
      <c r="H18" s="188">
        <v>390</v>
      </c>
      <c r="I18" s="187">
        <v>42</v>
      </c>
      <c r="J18" s="184">
        <v>31</v>
      </c>
      <c r="K18" s="189">
        <v>73</v>
      </c>
      <c r="L18" s="190">
        <v>244</v>
      </c>
      <c r="M18" s="191">
        <v>219</v>
      </c>
      <c r="N18" s="185">
        <v>463</v>
      </c>
    </row>
    <row r="19" spans="1:14" s="142" customFormat="1" ht="9" x14ac:dyDescent="0.25">
      <c r="A19" s="45"/>
      <c r="B19" s="46" t="s">
        <v>349</v>
      </c>
      <c r="C19" s="183"/>
      <c r="D19" s="184"/>
      <c r="E19" s="185"/>
      <c r="F19" s="186">
        <v>115</v>
      </c>
      <c r="G19" s="187">
        <v>170</v>
      </c>
      <c r="H19" s="188">
        <v>285</v>
      </c>
      <c r="I19" s="187">
        <v>49</v>
      </c>
      <c r="J19" s="184">
        <v>60</v>
      </c>
      <c r="K19" s="189">
        <v>109</v>
      </c>
      <c r="L19" s="190">
        <v>164</v>
      </c>
      <c r="M19" s="191">
        <v>230</v>
      </c>
      <c r="N19" s="185">
        <v>394</v>
      </c>
    </row>
    <row r="20" spans="1:14" s="142" customFormat="1" ht="9" x14ac:dyDescent="0.25">
      <c r="A20" s="45"/>
      <c r="B20" s="46" t="s">
        <v>350</v>
      </c>
      <c r="C20" s="183">
        <v>46</v>
      </c>
      <c r="D20" s="184">
        <v>29</v>
      </c>
      <c r="E20" s="185">
        <v>75</v>
      </c>
      <c r="F20" s="186">
        <v>83</v>
      </c>
      <c r="G20" s="187">
        <v>34</v>
      </c>
      <c r="H20" s="188">
        <v>117</v>
      </c>
      <c r="I20" s="187">
        <v>209</v>
      </c>
      <c r="J20" s="184">
        <v>101</v>
      </c>
      <c r="K20" s="189">
        <v>310</v>
      </c>
      <c r="L20" s="190">
        <v>338</v>
      </c>
      <c r="M20" s="191">
        <v>164</v>
      </c>
      <c r="N20" s="185">
        <v>502</v>
      </c>
    </row>
    <row r="21" spans="1:14" s="142" customFormat="1" ht="9" x14ac:dyDescent="0.25">
      <c r="A21" s="45"/>
      <c r="B21" s="46" t="s">
        <v>351</v>
      </c>
      <c r="C21" s="183">
        <v>16</v>
      </c>
      <c r="D21" s="184">
        <v>4</v>
      </c>
      <c r="E21" s="185">
        <v>20</v>
      </c>
      <c r="F21" s="186">
        <v>46</v>
      </c>
      <c r="G21" s="187">
        <v>34</v>
      </c>
      <c r="H21" s="188">
        <v>80</v>
      </c>
      <c r="I21" s="187">
        <v>35</v>
      </c>
      <c r="J21" s="184">
        <v>27</v>
      </c>
      <c r="K21" s="189">
        <v>62</v>
      </c>
      <c r="L21" s="190">
        <v>97</v>
      </c>
      <c r="M21" s="191">
        <v>65</v>
      </c>
      <c r="N21" s="185">
        <v>162</v>
      </c>
    </row>
    <row r="22" spans="1:14" s="142" customFormat="1" ht="9" x14ac:dyDescent="0.25">
      <c r="A22" s="45" t="s">
        <v>73</v>
      </c>
      <c r="B22" s="46" t="s">
        <v>352</v>
      </c>
      <c r="C22" s="183"/>
      <c r="D22" s="184"/>
      <c r="E22" s="185"/>
      <c r="F22" s="186">
        <v>319</v>
      </c>
      <c r="G22" s="187">
        <v>307</v>
      </c>
      <c r="H22" s="188">
        <v>626</v>
      </c>
      <c r="I22" s="187">
        <v>85</v>
      </c>
      <c r="J22" s="184">
        <v>95</v>
      </c>
      <c r="K22" s="189">
        <v>180</v>
      </c>
      <c r="L22" s="190">
        <v>404</v>
      </c>
      <c r="M22" s="191">
        <v>402</v>
      </c>
      <c r="N22" s="185">
        <v>806</v>
      </c>
    </row>
    <row r="23" spans="1:14" s="142" customFormat="1" ht="9" x14ac:dyDescent="0.25">
      <c r="A23" s="45"/>
      <c r="B23" s="46" t="s">
        <v>353</v>
      </c>
      <c r="C23" s="183"/>
      <c r="D23" s="184">
        <v>12</v>
      </c>
      <c r="E23" s="185">
        <v>12</v>
      </c>
      <c r="F23" s="186">
        <v>39</v>
      </c>
      <c r="G23" s="187">
        <v>195</v>
      </c>
      <c r="H23" s="188">
        <v>234</v>
      </c>
      <c r="I23" s="187">
        <v>15</v>
      </c>
      <c r="J23" s="184">
        <v>55</v>
      </c>
      <c r="K23" s="189">
        <v>70</v>
      </c>
      <c r="L23" s="190">
        <v>54</v>
      </c>
      <c r="M23" s="191">
        <v>262</v>
      </c>
      <c r="N23" s="185">
        <v>316</v>
      </c>
    </row>
    <row r="24" spans="1:14" s="142" customFormat="1" ht="9" x14ac:dyDescent="0.25">
      <c r="A24" s="45"/>
      <c r="B24" s="46" t="s">
        <v>354</v>
      </c>
      <c r="C24" s="183">
        <v>36</v>
      </c>
      <c r="D24" s="184">
        <v>35</v>
      </c>
      <c r="E24" s="185">
        <v>71</v>
      </c>
      <c r="F24" s="186">
        <v>297</v>
      </c>
      <c r="G24" s="187">
        <v>287</v>
      </c>
      <c r="H24" s="188">
        <v>584</v>
      </c>
      <c r="I24" s="187">
        <v>50</v>
      </c>
      <c r="J24" s="184">
        <v>29</v>
      </c>
      <c r="K24" s="189">
        <v>79</v>
      </c>
      <c r="L24" s="190">
        <v>383</v>
      </c>
      <c r="M24" s="191">
        <v>351</v>
      </c>
      <c r="N24" s="185">
        <v>734</v>
      </c>
    </row>
    <row r="25" spans="1:14" s="142" customFormat="1" ht="9" x14ac:dyDescent="0.25">
      <c r="A25" s="45" t="s">
        <v>99</v>
      </c>
      <c r="B25" s="46" t="s">
        <v>269</v>
      </c>
      <c r="C25" s="183"/>
      <c r="D25" s="184"/>
      <c r="E25" s="185"/>
      <c r="F25" s="186">
        <v>179</v>
      </c>
      <c r="G25" s="187">
        <v>172</v>
      </c>
      <c r="H25" s="188">
        <v>351</v>
      </c>
      <c r="I25" s="187">
        <v>3</v>
      </c>
      <c r="J25" s="184">
        <v>1</v>
      </c>
      <c r="K25" s="189">
        <v>4</v>
      </c>
      <c r="L25" s="190">
        <v>182</v>
      </c>
      <c r="M25" s="191">
        <v>173</v>
      </c>
      <c r="N25" s="185">
        <v>355</v>
      </c>
    </row>
    <row r="26" spans="1:14" s="142" customFormat="1" ht="9" x14ac:dyDescent="0.25">
      <c r="A26" s="45" t="s">
        <v>112</v>
      </c>
      <c r="B26" s="46" t="s">
        <v>355</v>
      </c>
      <c r="C26" s="183"/>
      <c r="D26" s="184"/>
      <c r="E26" s="185"/>
      <c r="F26" s="186">
        <v>11</v>
      </c>
      <c r="G26" s="187">
        <v>10</v>
      </c>
      <c r="H26" s="188">
        <v>21</v>
      </c>
      <c r="I26" s="187">
        <v>12</v>
      </c>
      <c r="J26" s="184">
        <v>14</v>
      </c>
      <c r="K26" s="189">
        <v>26</v>
      </c>
      <c r="L26" s="190">
        <v>23</v>
      </c>
      <c r="M26" s="191">
        <v>24</v>
      </c>
      <c r="N26" s="185">
        <v>47</v>
      </c>
    </row>
    <row r="27" spans="1:14" s="142" customFormat="1" ht="9" x14ac:dyDescent="0.25">
      <c r="A27" s="45" t="s">
        <v>113</v>
      </c>
      <c r="B27" s="46" t="s">
        <v>337</v>
      </c>
      <c r="C27" s="183"/>
      <c r="D27" s="184"/>
      <c r="E27" s="185"/>
      <c r="F27" s="186">
        <v>8</v>
      </c>
      <c r="G27" s="187">
        <v>9</v>
      </c>
      <c r="H27" s="188">
        <v>17</v>
      </c>
      <c r="I27" s="187">
        <v>91</v>
      </c>
      <c r="J27" s="184">
        <v>96</v>
      </c>
      <c r="K27" s="189">
        <v>187</v>
      </c>
      <c r="L27" s="190">
        <v>99</v>
      </c>
      <c r="M27" s="191">
        <v>105</v>
      </c>
      <c r="N27" s="185">
        <v>204</v>
      </c>
    </row>
    <row r="28" spans="1:14" s="142" customFormat="1" ht="9" x14ac:dyDescent="0.25">
      <c r="A28" s="45" t="s">
        <v>107</v>
      </c>
      <c r="B28" s="46" t="s">
        <v>320</v>
      </c>
      <c r="C28" s="183"/>
      <c r="D28" s="184"/>
      <c r="E28" s="185"/>
      <c r="F28" s="186">
        <v>73</v>
      </c>
      <c r="G28" s="187">
        <v>92</v>
      </c>
      <c r="H28" s="188">
        <v>165</v>
      </c>
      <c r="I28" s="187">
        <v>11</v>
      </c>
      <c r="J28" s="184">
        <v>6</v>
      </c>
      <c r="K28" s="189">
        <v>17</v>
      </c>
      <c r="L28" s="190">
        <v>84</v>
      </c>
      <c r="M28" s="191">
        <v>98</v>
      </c>
      <c r="N28" s="185">
        <v>182</v>
      </c>
    </row>
    <row r="29" spans="1:14" s="142" customFormat="1" ht="9" x14ac:dyDescent="0.25">
      <c r="A29" s="45" t="s">
        <v>114</v>
      </c>
      <c r="B29" s="46" t="s">
        <v>356</v>
      </c>
      <c r="C29" s="183"/>
      <c r="D29" s="184"/>
      <c r="E29" s="185"/>
      <c r="F29" s="186">
        <v>12</v>
      </c>
      <c r="G29" s="187">
        <v>22</v>
      </c>
      <c r="H29" s="188">
        <v>34</v>
      </c>
      <c r="I29" s="187">
        <v>12</v>
      </c>
      <c r="J29" s="184">
        <v>17</v>
      </c>
      <c r="K29" s="189">
        <v>29</v>
      </c>
      <c r="L29" s="190">
        <v>24</v>
      </c>
      <c r="M29" s="191">
        <v>39</v>
      </c>
      <c r="N29" s="185">
        <v>63</v>
      </c>
    </row>
    <row r="30" spans="1:14" s="142" customFormat="1" ht="9" x14ac:dyDescent="0.25">
      <c r="A30" s="45" t="s">
        <v>115</v>
      </c>
      <c r="B30" s="46" t="s">
        <v>357</v>
      </c>
      <c r="C30" s="183"/>
      <c r="D30" s="184"/>
      <c r="E30" s="185"/>
      <c r="F30" s="186">
        <v>49</v>
      </c>
      <c r="G30" s="187">
        <v>58</v>
      </c>
      <c r="H30" s="188">
        <v>107</v>
      </c>
      <c r="I30" s="187">
        <v>24</v>
      </c>
      <c r="J30" s="184">
        <v>39</v>
      </c>
      <c r="K30" s="189">
        <v>63</v>
      </c>
      <c r="L30" s="190">
        <v>73</v>
      </c>
      <c r="M30" s="191">
        <v>97</v>
      </c>
      <c r="N30" s="185">
        <v>170</v>
      </c>
    </row>
    <row r="31" spans="1:14" s="142" customFormat="1" ht="9" x14ac:dyDescent="0.25">
      <c r="A31" s="45" t="s">
        <v>125</v>
      </c>
      <c r="B31" s="46" t="s">
        <v>482</v>
      </c>
      <c r="C31" s="183">
        <v>2</v>
      </c>
      <c r="D31" s="184">
        <v>2</v>
      </c>
      <c r="E31" s="185">
        <v>4</v>
      </c>
      <c r="F31" s="186">
        <v>142</v>
      </c>
      <c r="G31" s="187">
        <v>169</v>
      </c>
      <c r="H31" s="188">
        <v>311</v>
      </c>
      <c r="I31" s="187">
        <v>43</v>
      </c>
      <c r="J31" s="184">
        <v>35</v>
      </c>
      <c r="K31" s="189">
        <v>78</v>
      </c>
      <c r="L31" s="190">
        <v>187</v>
      </c>
      <c r="M31" s="191">
        <v>206</v>
      </c>
      <c r="N31" s="185">
        <v>393</v>
      </c>
    </row>
    <row r="32" spans="1:14" s="142" customFormat="1" ht="9" x14ac:dyDescent="0.25">
      <c r="A32" s="47"/>
      <c r="B32" s="48" t="s">
        <v>483</v>
      </c>
      <c r="C32" s="193">
        <v>14</v>
      </c>
      <c r="D32" s="194">
        <v>9</v>
      </c>
      <c r="E32" s="195">
        <v>23</v>
      </c>
      <c r="F32" s="196">
        <v>88</v>
      </c>
      <c r="G32" s="197">
        <v>64</v>
      </c>
      <c r="H32" s="214">
        <v>152</v>
      </c>
      <c r="I32" s="197">
        <v>60</v>
      </c>
      <c r="J32" s="194">
        <v>31</v>
      </c>
      <c r="K32" s="199">
        <v>91</v>
      </c>
      <c r="L32" s="200">
        <v>162</v>
      </c>
      <c r="M32" s="201">
        <v>104</v>
      </c>
      <c r="N32" s="195">
        <v>266</v>
      </c>
    </row>
    <row r="33" spans="3:14" s="142" customFormat="1" ht="9" x14ac:dyDescent="0.25">
      <c r="C33" s="202"/>
      <c r="D33" s="202"/>
      <c r="E33" s="202"/>
      <c r="F33" s="202"/>
      <c r="G33" s="202"/>
      <c r="H33" s="202"/>
      <c r="I33" s="202"/>
      <c r="J33" s="202"/>
      <c r="K33" s="202"/>
      <c r="L33" s="202"/>
      <c r="M33" s="202"/>
      <c r="N33" s="202"/>
    </row>
    <row r="34" spans="3:14" s="142" customFormat="1" ht="9" x14ac:dyDescent="0.25"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</row>
    <row r="35" spans="3:14" s="142" customFormat="1" ht="9" x14ac:dyDescent="0.25"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</row>
    <row r="36" spans="3:14" s="142" customFormat="1" ht="9" x14ac:dyDescent="0.25"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</row>
    <row r="37" spans="3:14" s="142" customFormat="1" ht="9" x14ac:dyDescent="0.25">
      <c r="C37" s="202"/>
      <c r="D37" s="202"/>
      <c r="E37" s="202"/>
      <c r="F37" s="202"/>
      <c r="G37" s="202"/>
      <c r="H37" s="202"/>
      <c r="I37" s="202"/>
      <c r="J37" s="202"/>
      <c r="K37" s="202"/>
      <c r="L37" s="202"/>
      <c r="M37" s="202"/>
      <c r="N37" s="202"/>
    </row>
    <row r="38" spans="3:14" s="142" customFormat="1" ht="9" x14ac:dyDescent="0.25"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</row>
    <row r="39" spans="3:14" s="142" customFormat="1" ht="9" x14ac:dyDescent="0.25">
      <c r="C39" s="202"/>
      <c r="D39" s="202"/>
      <c r="E39" s="202"/>
      <c r="F39" s="202"/>
      <c r="G39" s="202"/>
      <c r="H39" s="202"/>
      <c r="I39" s="202"/>
      <c r="J39" s="202"/>
      <c r="K39" s="202"/>
      <c r="L39" s="202"/>
      <c r="M39" s="202"/>
      <c r="N39" s="202"/>
    </row>
    <row r="40" spans="3:14" s="142" customFormat="1" ht="9" x14ac:dyDescent="0.25"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</row>
    <row r="41" spans="3:14" s="142" customFormat="1" ht="9" x14ac:dyDescent="0.25">
      <c r="C41" s="202"/>
      <c r="D41" s="202"/>
      <c r="E41" s="202"/>
      <c r="F41" s="202"/>
      <c r="G41" s="202"/>
      <c r="H41" s="202"/>
      <c r="I41" s="202"/>
      <c r="J41" s="202"/>
      <c r="K41" s="202"/>
      <c r="L41" s="202"/>
      <c r="M41" s="202"/>
      <c r="N41" s="202"/>
    </row>
    <row r="42" spans="3:14" s="142" customFormat="1" ht="9" x14ac:dyDescent="0.25">
      <c r="C42" s="202"/>
      <c r="D42" s="202"/>
      <c r="E42" s="202"/>
      <c r="F42" s="202"/>
      <c r="G42" s="202"/>
      <c r="H42" s="202"/>
      <c r="I42" s="202"/>
      <c r="J42" s="202"/>
      <c r="K42" s="202"/>
      <c r="L42" s="202"/>
      <c r="M42" s="202"/>
      <c r="N42" s="202"/>
    </row>
    <row r="43" spans="3:14" s="142" customFormat="1" ht="9" x14ac:dyDescent="0.25">
      <c r="C43" s="202"/>
      <c r="D43" s="202"/>
      <c r="E43" s="202"/>
      <c r="F43" s="202"/>
      <c r="G43" s="202"/>
      <c r="H43" s="202"/>
      <c r="I43" s="202"/>
      <c r="J43" s="202"/>
      <c r="K43" s="202"/>
      <c r="L43" s="202"/>
      <c r="M43" s="202"/>
      <c r="N43" s="202"/>
    </row>
    <row r="44" spans="3:14" s="142" customFormat="1" ht="9" x14ac:dyDescent="0.25">
      <c r="C44" s="202"/>
      <c r="D44" s="202"/>
      <c r="E44" s="202"/>
      <c r="F44" s="202"/>
      <c r="G44" s="202"/>
      <c r="H44" s="202"/>
      <c r="I44" s="202"/>
      <c r="J44" s="202"/>
      <c r="K44" s="202"/>
      <c r="L44" s="202"/>
      <c r="M44" s="202"/>
      <c r="N44" s="202"/>
    </row>
    <row r="45" spans="3:14" s="142" customFormat="1" ht="9" x14ac:dyDescent="0.25">
      <c r="C45" s="202"/>
      <c r="D45" s="202"/>
      <c r="E45" s="202"/>
      <c r="F45" s="202"/>
      <c r="G45" s="202"/>
      <c r="H45" s="202"/>
      <c r="I45" s="202"/>
      <c r="J45" s="202"/>
      <c r="K45" s="202"/>
      <c r="L45" s="202"/>
      <c r="M45" s="202"/>
      <c r="N45" s="202"/>
    </row>
    <row r="46" spans="3:14" s="142" customFormat="1" ht="9" x14ac:dyDescent="0.25">
      <c r="C46" s="202"/>
      <c r="D46" s="202"/>
      <c r="E46" s="202"/>
      <c r="F46" s="202"/>
      <c r="G46" s="202"/>
      <c r="H46" s="202"/>
      <c r="I46" s="202"/>
      <c r="J46" s="202"/>
      <c r="K46" s="202"/>
      <c r="L46" s="202"/>
      <c r="M46" s="202"/>
      <c r="N46" s="202"/>
    </row>
    <row r="47" spans="3:14" s="142" customFormat="1" ht="9" x14ac:dyDescent="0.25">
      <c r="C47" s="202"/>
      <c r="D47" s="202"/>
      <c r="E47" s="202"/>
      <c r="F47" s="202"/>
      <c r="G47" s="202"/>
      <c r="H47" s="202"/>
      <c r="I47" s="202"/>
      <c r="J47" s="202"/>
      <c r="K47" s="202"/>
      <c r="L47" s="202"/>
      <c r="M47" s="202"/>
      <c r="N47" s="202"/>
    </row>
    <row r="48" spans="3:14" s="142" customFormat="1" ht="9" x14ac:dyDescent="0.25"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</row>
    <row r="49" spans="3:14" s="142" customFormat="1" ht="9" x14ac:dyDescent="0.25">
      <c r="C49" s="202"/>
      <c r="D49" s="202"/>
      <c r="E49" s="202"/>
      <c r="F49" s="202"/>
      <c r="G49" s="202"/>
      <c r="H49" s="202"/>
      <c r="I49" s="202"/>
      <c r="J49" s="202"/>
      <c r="K49" s="202"/>
      <c r="L49" s="202"/>
      <c r="M49" s="202"/>
      <c r="N49" s="202"/>
    </row>
    <row r="50" spans="3:14" s="142" customFormat="1" ht="9" x14ac:dyDescent="0.25">
      <c r="C50" s="202"/>
      <c r="D50" s="202"/>
      <c r="E50" s="202"/>
      <c r="F50" s="202"/>
      <c r="G50" s="202"/>
      <c r="H50" s="202"/>
      <c r="I50" s="202"/>
      <c r="J50" s="202"/>
      <c r="K50" s="202"/>
      <c r="L50" s="202"/>
      <c r="M50" s="202"/>
      <c r="N50" s="202"/>
    </row>
    <row r="51" spans="3:14" s="142" customFormat="1" ht="9" x14ac:dyDescent="0.25">
      <c r="C51" s="202"/>
      <c r="D51" s="202"/>
      <c r="E51" s="202"/>
      <c r="F51" s="202"/>
      <c r="G51" s="202"/>
      <c r="H51" s="202"/>
      <c r="I51" s="202"/>
      <c r="J51" s="202"/>
      <c r="K51" s="202"/>
      <c r="L51" s="202"/>
      <c r="M51" s="202"/>
      <c r="N51" s="202"/>
    </row>
    <row r="52" spans="3:14" s="142" customFormat="1" ht="9" x14ac:dyDescent="0.25">
      <c r="C52" s="202"/>
      <c r="D52" s="202"/>
      <c r="E52" s="202"/>
      <c r="F52" s="202"/>
      <c r="G52" s="202"/>
      <c r="H52" s="202"/>
      <c r="I52" s="202"/>
      <c r="J52" s="202"/>
      <c r="K52" s="202"/>
      <c r="L52" s="202"/>
      <c r="M52" s="202"/>
      <c r="N52" s="202"/>
    </row>
    <row r="53" spans="3:14" s="142" customFormat="1" ht="9" x14ac:dyDescent="0.25">
      <c r="C53" s="202"/>
      <c r="D53" s="202"/>
      <c r="E53" s="202"/>
      <c r="F53" s="202"/>
      <c r="G53" s="202"/>
      <c r="H53" s="202"/>
      <c r="I53" s="202"/>
      <c r="J53" s="202"/>
      <c r="K53" s="202"/>
      <c r="L53" s="202"/>
      <c r="M53" s="202"/>
      <c r="N53" s="202"/>
    </row>
    <row r="54" spans="3:14" s="142" customFormat="1" ht="9" x14ac:dyDescent="0.25">
      <c r="C54" s="202"/>
      <c r="D54" s="202"/>
      <c r="E54" s="202"/>
      <c r="F54" s="202"/>
      <c r="G54" s="202"/>
      <c r="H54" s="202"/>
      <c r="I54" s="202"/>
      <c r="J54" s="202"/>
      <c r="K54" s="202"/>
      <c r="L54" s="202"/>
      <c r="M54" s="202"/>
      <c r="N54" s="202"/>
    </row>
    <row r="55" spans="3:14" s="142" customFormat="1" ht="9" x14ac:dyDescent="0.25">
      <c r="C55" s="202"/>
      <c r="D55" s="202"/>
      <c r="E55" s="202"/>
      <c r="F55" s="202"/>
      <c r="G55" s="202"/>
      <c r="H55" s="202"/>
      <c r="I55" s="202"/>
      <c r="J55" s="202"/>
      <c r="K55" s="202"/>
      <c r="L55" s="202"/>
      <c r="M55" s="202"/>
      <c r="N55" s="202"/>
    </row>
    <row r="56" spans="3:14" s="142" customFormat="1" ht="9" x14ac:dyDescent="0.25">
      <c r="C56" s="202"/>
      <c r="D56" s="202"/>
      <c r="E56" s="202"/>
      <c r="F56" s="202"/>
      <c r="G56" s="202"/>
      <c r="H56" s="202"/>
      <c r="I56" s="202"/>
      <c r="J56" s="202"/>
      <c r="K56" s="202"/>
      <c r="L56" s="202"/>
      <c r="M56" s="202"/>
      <c r="N56" s="202"/>
    </row>
    <row r="57" spans="3:14" s="142" customFormat="1" ht="9" x14ac:dyDescent="0.25">
      <c r="C57" s="202"/>
      <c r="D57" s="202"/>
      <c r="E57" s="202"/>
      <c r="F57" s="202"/>
      <c r="G57" s="202"/>
      <c r="H57" s="202"/>
      <c r="I57" s="202"/>
      <c r="J57" s="202"/>
      <c r="K57" s="202"/>
      <c r="L57" s="202"/>
      <c r="M57" s="202"/>
      <c r="N57" s="202"/>
    </row>
    <row r="58" spans="3:14" s="142" customFormat="1" ht="9" x14ac:dyDescent="0.25">
      <c r="C58" s="202"/>
      <c r="D58" s="202"/>
      <c r="E58" s="202"/>
      <c r="F58" s="202"/>
      <c r="G58" s="202"/>
      <c r="H58" s="202"/>
      <c r="I58" s="202"/>
      <c r="J58" s="202"/>
      <c r="K58" s="202"/>
      <c r="L58" s="202"/>
      <c r="M58" s="202"/>
      <c r="N58" s="202"/>
    </row>
    <row r="59" spans="3:14" s="142" customFormat="1" ht="9" x14ac:dyDescent="0.25">
      <c r="C59" s="202"/>
      <c r="D59" s="202"/>
      <c r="E59" s="202"/>
      <c r="F59" s="202"/>
      <c r="G59" s="202"/>
      <c r="H59" s="202"/>
      <c r="I59" s="202"/>
      <c r="J59" s="202"/>
      <c r="K59" s="202"/>
      <c r="L59" s="202"/>
      <c r="M59" s="202"/>
      <c r="N59" s="202"/>
    </row>
    <row r="60" spans="3:14" s="142" customFormat="1" ht="9" x14ac:dyDescent="0.25">
      <c r="C60" s="202"/>
      <c r="D60" s="202"/>
      <c r="E60" s="202"/>
      <c r="F60" s="202"/>
      <c r="G60" s="202"/>
      <c r="H60" s="202"/>
      <c r="I60" s="202"/>
      <c r="J60" s="202"/>
      <c r="K60" s="202"/>
      <c r="L60" s="202"/>
      <c r="M60" s="202"/>
      <c r="N60" s="202"/>
    </row>
    <row r="61" spans="3:14" s="142" customFormat="1" ht="9" x14ac:dyDescent="0.25">
      <c r="C61" s="202"/>
      <c r="D61" s="202"/>
      <c r="E61" s="202"/>
      <c r="F61" s="202"/>
      <c r="G61" s="202"/>
      <c r="H61" s="202"/>
      <c r="I61" s="202"/>
      <c r="J61" s="202"/>
      <c r="K61" s="202"/>
      <c r="L61" s="202"/>
      <c r="M61" s="202"/>
      <c r="N61" s="202"/>
    </row>
    <row r="62" spans="3:14" s="142" customFormat="1" ht="9" x14ac:dyDescent="0.25">
      <c r="C62" s="202"/>
      <c r="D62" s="202"/>
      <c r="E62" s="202"/>
      <c r="F62" s="202"/>
      <c r="G62" s="202"/>
      <c r="H62" s="202"/>
      <c r="I62" s="202"/>
      <c r="J62" s="202"/>
      <c r="K62" s="202"/>
      <c r="L62" s="202"/>
      <c r="M62" s="202"/>
      <c r="N62" s="202"/>
    </row>
    <row r="63" spans="3:14" s="142" customFormat="1" ht="9" x14ac:dyDescent="0.25">
      <c r="C63" s="202"/>
      <c r="D63" s="202"/>
      <c r="E63" s="202"/>
      <c r="F63" s="202"/>
      <c r="G63" s="202"/>
      <c r="H63" s="202"/>
      <c r="I63" s="202"/>
      <c r="J63" s="202"/>
      <c r="K63" s="202"/>
      <c r="L63" s="202"/>
      <c r="M63" s="202"/>
      <c r="N63" s="202"/>
    </row>
    <row r="64" spans="3:14" s="142" customFormat="1" ht="9" x14ac:dyDescent="0.25">
      <c r="C64" s="202"/>
      <c r="D64" s="202"/>
      <c r="E64" s="202"/>
      <c r="F64" s="202"/>
      <c r="G64" s="202"/>
      <c r="H64" s="202"/>
      <c r="I64" s="202"/>
      <c r="J64" s="202"/>
      <c r="K64" s="202"/>
      <c r="L64" s="202"/>
      <c r="M64" s="202"/>
      <c r="N64" s="202"/>
    </row>
    <row r="65" spans="3:14" s="142" customFormat="1" ht="9" x14ac:dyDescent="0.25">
      <c r="C65" s="202"/>
      <c r="D65" s="202"/>
      <c r="E65" s="202"/>
      <c r="F65" s="202"/>
      <c r="G65" s="202"/>
      <c r="H65" s="202"/>
      <c r="I65" s="202"/>
      <c r="J65" s="202"/>
      <c r="K65" s="202"/>
      <c r="L65" s="202"/>
      <c r="M65" s="202"/>
      <c r="N65" s="202"/>
    </row>
    <row r="66" spans="3:14" s="142" customFormat="1" ht="9" x14ac:dyDescent="0.25">
      <c r="C66" s="202"/>
      <c r="D66" s="202"/>
      <c r="E66" s="202"/>
      <c r="F66" s="202"/>
      <c r="G66" s="202"/>
      <c r="H66" s="202"/>
      <c r="I66" s="202"/>
      <c r="J66" s="202"/>
      <c r="K66" s="202"/>
      <c r="L66" s="202"/>
      <c r="M66" s="202"/>
      <c r="N66" s="202"/>
    </row>
    <row r="67" spans="3:14" s="142" customFormat="1" ht="9" x14ac:dyDescent="0.25">
      <c r="C67" s="202"/>
      <c r="D67" s="202"/>
      <c r="E67" s="202"/>
      <c r="F67" s="202"/>
      <c r="G67" s="202"/>
      <c r="H67" s="202"/>
      <c r="I67" s="202"/>
      <c r="J67" s="202"/>
      <c r="K67" s="202"/>
      <c r="L67" s="202"/>
      <c r="M67" s="202"/>
      <c r="N67" s="202"/>
    </row>
    <row r="68" spans="3:14" s="142" customFormat="1" ht="9" x14ac:dyDescent="0.25">
      <c r="C68" s="202"/>
      <c r="D68" s="202"/>
      <c r="E68" s="202"/>
      <c r="F68" s="202"/>
      <c r="G68" s="202"/>
      <c r="H68" s="202"/>
      <c r="I68" s="202"/>
      <c r="J68" s="202"/>
      <c r="K68" s="202"/>
      <c r="L68" s="202"/>
      <c r="M68" s="202"/>
      <c r="N68" s="202"/>
    </row>
    <row r="69" spans="3:14" s="142" customFormat="1" ht="9" x14ac:dyDescent="0.25">
      <c r="C69" s="202"/>
      <c r="D69" s="202"/>
      <c r="E69" s="202"/>
      <c r="F69" s="202"/>
      <c r="G69" s="202"/>
      <c r="H69" s="202"/>
      <c r="I69" s="202"/>
      <c r="J69" s="202"/>
      <c r="K69" s="202"/>
      <c r="L69" s="202"/>
      <c r="M69" s="202"/>
      <c r="N69" s="202"/>
    </row>
    <row r="70" spans="3:14" s="142" customFormat="1" ht="9" x14ac:dyDescent="0.25">
      <c r="C70" s="202"/>
      <c r="D70" s="202"/>
      <c r="E70" s="202"/>
      <c r="F70" s="202"/>
      <c r="G70" s="202"/>
      <c r="H70" s="202"/>
      <c r="I70" s="202"/>
      <c r="J70" s="202"/>
      <c r="K70" s="202"/>
      <c r="L70" s="202"/>
      <c r="M70" s="202"/>
      <c r="N70" s="202"/>
    </row>
    <row r="71" spans="3:14" s="142" customFormat="1" ht="9" x14ac:dyDescent="0.25"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</row>
    <row r="72" spans="3:14" s="142" customFormat="1" ht="9" x14ac:dyDescent="0.25">
      <c r="C72" s="202"/>
      <c r="D72" s="202"/>
      <c r="E72" s="202"/>
      <c r="F72" s="202"/>
      <c r="G72" s="202"/>
      <c r="H72" s="202"/>
      <c r="I72" s="202"/>
      <c r="J72" s="202"/>
      <c r="K72" s="202"/>
      <c r="L72" s="202"/>
      <c r="M72" s="202"/>
      <c r="N72" s="202"/>
    </row>
    <row r="73" spans="3:14" s="142" customFormat="1" ht="9" x14ac:dyDescent="0.25">
      <c r="C73" s="202"/>
      <c r="D73" s="202"/>
      <c r="E73" s="202"/>
      <c r="F73" s="202"/>
      <c r="G73" s="202"/>
      <c r="H73" s="202"/>
      <c r="I73" s="202"/>
      <c r="J73" s="202"/>
      <c r="K73" s="202"/>
      <c r="L73" s="202"/>
      <c r="M73" s="202"/>
      <c r="N73" s="202"/>
    </row>
    <row r="74" spans="3:14" s="142" customFormat="1" ht="9" x14ac:dyDescent="0.25">
      <c r="C74" s="202"/>
      <c r="D74" s="202"/>
      <c r="E74" s="202"/>
      <c r="F74" s="202"/>
      <c r="G74" s="202"/>
      <c r="H74" s="202"/>
      <c r="I74" s="202"/>
      <c r="J74" s="202"/>
      <c r="K74" s="202"/>
      <c r="L74" s="202"/>
      <c r="M74" s="202"/>
      <c r="N74" s="202"/>
    </row>
    <row r="75" spans="3:14" s="142" customFormat="1" ht="9" x14ac:dyDescent="0.25">
      <c r="C75" s="202"/>
      <c r="D75" s="202"/>
      <c r="E75" s="202"/>
      <c r="F75" s="202"/>
      <c r="G75" s="202"/>
      <c r="H75" s="202"/>
      <c r="I75" s="202"/>
      <c r="J75" s="202"/>
      <c r="K75" s="202"/>
      <c r="L75" s="202"/>
      <c r="M75" s="202"/>
      <c r="N75" s="202"/>
    </row>
    <row r="76" spans="3:14" s="142" customFormat="1" ht="9" x14ac:dyDescent="0.25">
      <c r="C76" s="202"/>
      <c r="D76" s="202"/>
      <c r="E76" s="202"/>
      <c r="F76" s="202"/>
      <c r="G76" s="202"/>
      <c r="H76" s="202"/>
      <c r="I76" s="202"/>
      <c r="J76" s="202"/>
      <c r="K76" s="202"/>
      <c r="L76" s="202"/>
      <c r="M76" s="202"/>
      <c r="N76" s="202"/>
    </row>
    <row r="77" spans="3:14" s="142" customFormat="1" ht="9" x14ac:dyDescent="0.25">
      <c r="C77" s="202"/>
      <c r="D77" s="202"/>
      <c r="E77" s="202"/>
      <c r="F77" s="202"/>
      <c r="G77" s="202"/>
      <c r="H77" s="202"/>
      <c r="I77" s="202"/>
      <c r="J77" s="202"/>
      <c r="K77" s="202"/>
      <c r="L77" s="202"/>
      <c r="M77" s="202"/>
      <c r="N77" s="202"/>
    </row>
    <row r="78" spans="3:14" s="142" customFormat="1" ht="9" x14ac:dyDescent="0.25">
      <c r="C78" s="202"/>
      <c r="D78" s="202"/>
      <c r="E78" s="202"/>
      <c r="F78" s="202"/>
      <c r="G78" s="202"/>
      <c r="H78" s="202"/>
      <c r="I78" s="202"/>
      <c r="J78" s="202"/>
      <c r="K78" s="202"/>
      <c r="L78" s="202"/>
      <c r="M78" s="202"/>
      <c r="N78" s="202"/>
    </row>
    <row r="79" spans="3:14" s="142" customFormat="1" ht="9" x14ac:dyDescent="0.25"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</row>
    <row r="80" spans="3:14" s="142" customFormat="1" ht="9" x14ac:dyDescent="0.25"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</row>
    <row r="81" spans="3:14" s="142" customFormat="1" ht="9" x14ac:dyDescent="0.25">
      <c r="C81" s="202"/>
      <c r="D81" s="202"/>
      <c r="E81" s="202"/>
      <c r="F81" s="202"/>
      <c r="G81" s="202"/>
      <c r="H81" s="202"/>
      <c r="I81" s="202"/>
      <c r="J81" s="202"/>
      <c r="K81" s="202"/>
      <c r="L81" s="202"/>
      <c r="M81" s="202"/>
      <c r="N81" s="202"/>
    </row>
    <row r="82" spans="3:14" s="142" customFormat="1" ht="9" x14ac:dyDescent="0.25">
      <c r="C82" s="202"/>
      <c r="D82" s="202"/>
      <c r="E82" s="202"/>
      <c r="F82" s="202"/>
      <c r="G82" s="202"/>
      <c r="H82" s="202"/>
      <c r="I82" s="202"/>
      <c r="J82" s="202"/>
      <c r="K82" s="202"/>
      <c r="L82" s="202"/>
      <c r="M82" s="202"/>
      <c r="N82" s="202"/>
    </row>
    <row r="83" spans="3:14" s="142" customFormat="1" ht="9" x14ac:dyDescent="0.25">
      <c r="C83" s="202"/>
      <c r="D83" s="202"/>
      <c r="E83" s="202"/>
      <c r="F83" s="202"/>
      <c r="G83" s="202"/>
      <c r="H83" s="202"/>
      <c r="I83" s="202"/>
      <c r="J83" s="202"/>
      <c r="K83" s="202"/>
      <c r="L83" s="202"/>
      <c r="M83" s="202"/>
      <c r="N83" s="202"/>
    </row>
    <row r="84" spans="3:14" s="142" customFormat="1" ht="9" x14ac:dyDescent="0.25">
      <c r="C84" s="202"/>
      <c r="D84" s="202"/>
      <c r="E84" s="202"/>
      <c r="F84" s="202"/>
      <c r="G84" s="202"/>
      <c r="H84" s="202"/>
      <c r="I84" s="202"/>
      <c r="J84" s="202"/>
      <c r="K84" s="202"/>
      <c r="L84" s="202"/>
      <c r="M84" s="202"/>
      <c r="N84" s="202"/>
    </row>
    <row r="85" spans="3:14" s="142" customFormat="1" ht="9" x14ac:dyDescent="0.25"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</row>
    <row r="86" spans="3:14" s="142" customFormat="1" ht="9" x14ac:dyDescent="0.25"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</row>
    <row r="87" spans="3:14" s="142" customFormat="1" ht="9" x14ac:dyDescent="0.25"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</row>
    <row r="88" spans="3:14" s="142" customFormat="1" ht="9" x14ac:dyDescent="0.25"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</row>
    <row r="89" spans="3:14" s="142" customFormat="1" ht="9" x14ac:dyDescent="0.25"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</row>
    <row r="90" spans="3:14" s="142" customFormat="1" ht="9" x14ac:dyDescent="0.25"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</row>
    <row r="91" spans="3:14" s="142" customFormat="1" ht="9" x14ac:dyDescent="0.25"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</row>
    <row r="92" spans="3:14" s="142" customFormat="1" ht="9" x14ac:dyDescent="0.25">
      <c r="C92" s="202"/>
      <c r="D92" s="202"/>
      <c r="E92" s="202"/>
      <c r="F92" s="202"/>
      <c r="G92" s="202"/>
      <c r="H92" s="202"/>
      <c r="I92" s="202"/>
      <c r="J92" s="202"/>
      <c r="K92" s="202"/>
      <c r="L92" s="202"/>
      <c r="M92" s="202"/>
      <c r="N92" s="202"/>
    </row>
    <row r="93" spans="3:14" s="142" customFormat="1" ht="9" x14ac:dyDescent="0.25">
      <c r="C93" s="202"/>
      <c r="D93" s="202"/>
      <c r="E93" s="202"/>
      <c r="F93" s="202"/>
      <c r="G93" s="202"/>
      <c r="H93" s="202"/>
      <c r="I93" s="202"/>
      <c r="J93" s="202"/>
      <c r="K93" s="202"/>
      <c r="L93" s="202"/>
      <c r="M93" s="202"/>
      <c r="N93" s="202"/>
    </row>
    <row r="94" spans="3:14" s="142" customFormat="1" ht="9" x14ac:dyDescent="0.25">
      <c r="C94" s="202"/>
      <c r="D94" s="202"/>
      <c r="E94" s="202"/>
      <c r="F94" s="202"/>
      <c r="G94" s="202"/>
      <c r="H94" s="202"/>
      <c r="I94" s="202"/>
      <c r="J94" s="202"/>
      <c r="K94" s="202"/>
      <c r="L94" s="202"/>
      <c r="M94" s="202"/>
      <c r="N94" s="202"/>
    </row>
    <row r="95" spans="3:14" s="142" customFormat="1" ht="9" x14ac:dyDescent="0.25">
      <c r="C95" s="202"/>
      <c r="D95" s="202"/>
      <c r="E95" s="202"/>
      <c r="F95" s="202"/>
      <c r="G95" s="202"/>
      <c r="H95" s="202"/>
      <c r="I95" s="202"/>
      <c r="J95" s="202"/>
      <c r="K95" s="202"/>
      <c r="L95" s="202"/>
      <c r="M95" s="202"/>
      <c r="N95" s="202"/>
    </row>
    <row r="96" spans="3:14" s="142" customFormat="1" ht="9" x14ac:dyDescent="0.25">
      <c r="C96" s="202"/>
      <c r="D96" s="202"/>
      <c r="E96" s="202"/>
      <c r="F96" s="202"/>
      <c r="G96" s="202"/>
      <c r="H96" s="202"/>
      <c r="I96" s="202"/>
      <c r="J96" s="202"/>
      <c r="K96" s="202"/>
      <c r="L96" s="202"/>
      <c r="M96" s="202"/>
      <c r="N96" s="202"/>
    </row>
    <row r="97" spans="3:14" s="142" customFormat="1" ht="9" x14ac:dyDescent="0.25">
      <c r="C97" s="202"/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</row>
    <row r="98" spans="3:14" s="142" customFormat="1" ht="9" x14ac:dyDescent="0.25">
      <c r="C98" s="202"/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</row>
    <row r="99" spans="3:14" s="142" customFormat="1" ht="9" x14ac:dyDescent="0.25">
      <c r="C99" s="202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</row>
  </sheetData>
  <mergeCells count="5">
    <mergeCell ref="C4:E4"/>
    <mergeCell ref="F4:H4"/>
    <mergeCell ref="I4:K4"/>
    <mergeCell ref="L4:N4"/>
    <mergeCell ref="A6:B6"/>
  </mergeCells>
  <pageMargins left="0.08" right="0.08" top="1" bottom="1" header="0.5" footer="0.4921259845"/>
  <pageSetup orientation="portrait" horizontalDpi="300" verticalDpi="300"/>
  <headerFooter>
    <oddHeader>Régime scolaire des établissements privés - Haute-Loire_x000D_Année scolaire 2018-2019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"/>
  <sheetViews>
    <sheetView showGridLines="0" zoomScaleNormal="100" workbookViewId="0">
      <selection activeCell="R24" sqref="R24"/>
    </sheetView>
  </sheetViews>
  <sheetFormatPr baseColWidth="10" defaultRowHeight="15" x14ac:dyDescent="0.25"/>
  <cols>
    <col min="1" max="1" width="25.7109375" style="130" customWidth="1"/>
    <col min="2" max="2" width="28.7109375" style="130" customWidth="1"/>
    <col min="3" max="14" width="5.7109375" style="130" customWidth="1"/>
    <col min="15" max="16384" width="11.42578125" style="89"/>
  </cols>
  <sheetData>
    <row r="1" spans="1:14" s="34" customFormat="1" ht="18" x14ac:dyDescent="0.25">
      <c r="A1" s="30" t="s">
        <v>442</v>
      </c>
      <c r="B1" s="31"/>
      <c r="C1" s="32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2" spans="1:14" s="158" customFormat="1" ht="15.75" x14ac:dyDescent="0.25">
      <c r="A2" s="35" t="s">
        <v>516</v>
      </c>
      <c r="B2" s="155"/>
      <c r="C2" s="156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</row>
    <row r="3" spans="1:14" s="34" customFormat="1" x14ac:dyDescent="0.25">
      <c r="A3" s="36"/>
      <c r="B3" s="36"/>
      <c r="C3" s="37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</row>
    <row r="4" spans="1:14" s="129" customFormat="1" ht="12.75" x14ac:dyDescent="0.25">
      <c r="A4" s="736" t="s">
        <v>127</v>
      </c>
      <c r="B4" s="737"/>
      <c r="C4" s="738" t="s">
        <v>0</v>
      </c>
      <c r="D4" s="735"/>
      <c r="E4" s="735"/>
      <c r="F4" s="738" t="s">
        <v>138</v>
      </c>
      <c r="G4" s="735"/>
      <c r="H4" s="735"/>
      <c r="I4" s="738" t="s">
        <v>2</v>
      </c>
      <c r="J4" s="735"/>
      <c r="K4" s="739"/>
      <c r="L4" s="734" t="s">
        <v>3</v>
      </c>
      <c r="M4" s="735"/>
      <c r="N4" s="735"/>
    </row>
    <row r="5" spans="1:14" s="129" customFormat="1" ht="34.5" x14ac:dyDescent="0.25">
      <c r="A5" s="736"/>
      <c r="B5" s="737"/>
      <c r="C5" s="168" t="s">
        <v>151</v>
      </c>
      <c r="D5" s="169" t="s">
        <v>150</v>
      </c>
      <c r="E5" s="170" t="s">
        <v>3</v>
      </c>
      <c r="F5" s="171" t="s">
        <v>151</v>
      </c>
      <c r="G5" s="172" t="s">
        <v>150</v>
      </c>
      <c r="H5" s="173" t="s">
        <v>3</v>
      </c>
      <c r="I5" s="172" t="s">
        <v>151</v>
      </c>
      <c r="J5" s="169" t="s">
        <v>150</v>
      </c>
      <c r="K5" s="174" t="s">
        <v>3</v>
      </c>
      <c r="L5" s="172" t="s">
        <v>151</v>
      </c>
      <c r="M5" s="169" t="s">
        <v>150</v>
      </c>
      <c r="N5" s="170" t="s">
        <v>3</v>
      </c>
    </row>
    <row r="6" spans="1:14" s="129" customFormat="1" ht="12.75" x14ac:dyDescent="0.25">
      <c r="A6" s="617" t="s">
        <v>253</v>
      </c>
      <c r="B6" s="617"/>
      <c r="C6" s="241">
        <v>123</v>
      </c>
      <c r="D6" s="242">
        <v>186</v>
      </c>
      <c r="E6" s="243">
        <v>309</v>
      </c>
      <c r="F6" s="241">
        <v>3045</v>
      </c>
      <c r="G6" s="242">
        <v>3214</v>
      </c>
      <c r="H6" s="243">
        <v>6259</v>
      </c>
      <c r="I6" s="241">
        <v>2099</v>
      </c>
      <c r="J6" s="242">
        <v>1892</v>
      </c>
      <c r="K6" s="241">
        <v>3991</v>
      </c>
      <c r="L6" s="244">
        <v>5267</v>
      </c>
      <c r="M6" s="242">
        <v>5292</v>
      </c>
      <c r="N6" s="243">
        <v>10559</v>
      </c>
    </row>
    <row r="7" spans="1:14" s="177" customFormat="1" ht="9" x14ac:dyDescent="0.25">
      <c r="A7" s="175" t="s">
        <v>5</v>
      </c>
      <c r="B7" s="176" t="s">
        <v>358</v>
      </c>
      <c r="C7" s="203"/>
      <c r="D7" s="204"/>
      <c r="E7" s="205"/>
      <c r="F7" s="203">
        <v>37</v>
      </c>
      <c r="G7" s="204">
        <v>48</v>
      </c>
      <c r="H7" s="205">
        <v>85</v>
      </c>
      <c r="I7" s="203">
        <v>2</v>
      </c>
      <c r="J7" s="204">
        <v>4</v>
      </c>
      <c r="K7" s="206">
        <v>6</v>
      </c>
      <c r="L7" s="207">
        <v>39</v>
      </c>
      <c r="M7" s="204">
        <v>52</v>
      </c>
      <c r="N7" s="205">
        <v>91</v>
      </c>
    </row>
    <row r="8" spans="1:14" s="177" customFormat="1" ht="9" x14ac:dyDescent="0.25">
      <c r="A8" s="175" t="s">
        <v>8</v>
      </c>
      <c r="B8" s="176" t="s">
        <v>320</v>
      </c>
      <c r="C8" s="203"/>
      <c r="D8" s="204"/>
      <c r="E8" s="205"/>
      <c r="F8" s="203">
        <v>36</v>
      </c>
      <c r="G8" s="204">
        <v>64</v>
      </c>
      <c r="H8" s="205">
        <v>100</v>
      </c>
      <c r="I8" s="203">
        <v>7</v>
      </c>
      <c r="J8" s="204">
        <v>14</v>
      </c>
      <c r="K8" s="206">
        <v>21</v>
      </c>
      <c r="L8" s="207">
        <v>43</v>
      </c>
      <c r="M8" s="204">
        <v>78</v>
      </c>
      <c r="N8" s="205">
        <v>121</v>
      </c>
    </row>
    <row r="9" spans="1:14" s="177" customFormat="1" ht="9" x14ac:dyDescent="0.25">
      <c r="A9" s="175" t="s">
        <v>10</v>
      </c>
      <c r="B9" s="176" t="s">
        <v>320</v>
      </c>
      <c r="C9" s="203"/>
      <c r="D9" s="204"/>
      <c r="E9" s="205"/>
      <c r="F9" s="203">
        <v>63</v>
      </c>
      <c r="G9" s="204">
        <v>71</v>
      </c>
      <c r="H9" s="205">
        <v>134</v>
      </c>
      <c r="I9" s="203">
        <v>44</v>
      </c>
      <c r="J9" s="204">
        <v>48</v>
      </c>
      <c r="K9" s="206">
        <v>92</v>
      </c>
      <c r="L9" s="207">
        <v>107</v>
      </c>
      <c r="M9" s="204">
        <v>119</v>
      </c>
      <c r="N9" s="205">
        <v>226</v>
      </c>
    </row>
    <row r="10" spans="1:14" s="177" customFormat="1" ht="9" x14ac:dyDescent="0.25">
      <c r="A10" s="175" t="s">
        <v>17</v>
      </c>
      <c r="B10" s="176" t="s">
        <v>346</v>
      </c>
      <c r="C10" s="203"/>
      <c r="D10" s="204"/>
      <c r="E10" s="205"/>
      <c r="F10" s="203">
        <v>83</v>
      </c>
      <c r="G10" s="204">
        <v>114</v>
      </c>
      <c r="H10" s="205">
        <v>197</v>
      </c>
      <c r="I10" s="203">
        <v>8</v>
      </c>
      <c r="J10" s="204">
        <v>9</v>
      </c>
      <c r="K10" s="206">
        <v>17</v>
      </c>
      <c r="L10" s="207">
        <v>91</v>
      </c>
      <c r="M10" s="204">
        <v>123</v>
      </c>
      <c r="N10" s="205">
        <v>214</v>
      </c>
    </row>
    <row r="11" spans="1:14" s="177" customFormat="1" ht="9" x14ac:dyDescent="0.25">
      <c r="A11" s="178" t="s">
        <v>26</v>
      </c>
      <c r="B11" s="176" t="s">
        <v>359</v>
      </c>
      <c r="C11" s="203">
        <v>2</v>
      </c>
      <c r="D11" s="204">
        <v>2</v>
      </c>
      <c r="E11" s="205">
        <v>4</v>
      </c>
      <c r="F11" s="203">
        <v>193</v>
      </c>
      <c r="G11" s="204">
        <v>210</v>
      </c>
      <c r="H11" s="205">
        <v>403</v>
      </c>
      <c r="I11" s="203">
        <v>42</v>
      </c>
      <c r="J11" s="204">
        <v>43</v>
      </c>
      <c r="K11" s="206">
        <v>85</v>
      </c>
      <c r="L11" s="207">
        <v>237</v>
      </c>
      <c r="M11" s="204">
        <v>255</v>
      </c>
      <c r="N11" s="205">
        <v>492</v>
      </c>
    </row>
    <row r="12" spans="1:14" s="177" customFormat="1" ht="9" x14ac:dyDescent="0.25">
      <c r="A12" s="178"/>
      <c r="B12" s="176" t="s">
        <v>360</v>
      </c>
      <c r="C12" s="203">
        <v>17</v>
      </c>
      <c r="D12" s="204">
        <v>3</v>
      </c>
      <c r="E12" s="205">
        <v>20</v>
      </c>
      <c r="F12" s="203">
        <v>130</v>
      </c>
      <c r="G12" s="204">
        <v>95</v>
      </c>
      <c r="H12" s="205">
        <v>225</v>
      </c>
      <c r="I12" s="203">
        <v>75</v>
      </c>
      <c r="J12" s="204">
        <v>36</v>
      </c>
      <c r="K12" s="206">
        <v>111</v>
      </c>
      <c r="L12" s="207">
        <v>222</v>
      </c>
      <c r="M12" s="204">
        <v>134</v>
      </c>
      <c r="N12" s="205">
        <v>356</v>
      </c>
    </row>
    <row r="13" spans="1:14" s="177" customFormat="1" ht="9" x14ac:dyDescent="0.25">
      <c r="A13" s="178" t="s">
        <v>30</v>
      </c>
      <c r="B13" s="176" t="s">
        <v>361</v>
      </c>
      <c r="C13" s="203"/>
      <c r="D13" s="204"/>
      <c r="E13" s="205"/>
      <c r="F13" s="203">
        <v>194</v>
      </c>
      <c r="G13" s="204">
        <v>206</v>
      </c>
      <c r="H13" s="205">
        <v>400</v>
      </c>
      <c r="I13" s="203">
        <v>89</v>
      </c>
      <c r="J13" s="204">
        <v>79</v>
      </c>
      <c r="K13" s="206">
        <v>168</v>
      </c>
      <c r="L13" s="207">
        <v>283</v>
      </c>
      <c r="M13" s="204">
        <v>285</v>
      </c>
      <c r="N13" s="205">
        <v>568</v>
      </c>
    </row>
    <row r="14" spans="1:14" s="177" customFormat="1" ht="9" x14ac:dyDescent="0.25">
      <c r="A14" s="178"/>
      <c r="B14" s="176" t="s">
        <v>362</v>
      </c>
      <c r="C14" s="203"/>
      <c r="D14" s="204">
        <v>13</v>
      </c>
      <c r="E14" s="205">
        <v>13</v>
      </c>
      <c r="F14" s="203">
        <v>173</v>
      </c>
      <c r="G14" s="204">
        <v>237</v>
      </c>
      <c r="H14" s="205">
        <v>410</v>
      </c>
      <c r="I14" s="203">
        <v>90</v>
      </c>
      <c r="J14" s="204">
        <v>84</v>
      </c>
      <c r="K14" s="206">
        <v>174</v>
      </c>
      <c r="L14" s="207">
        <v>263</v>
      </c>
      <c r="M14" s="204">
        <v>334</v>
      </c>
      <c r="N14" s="205">
        <v>597</v>
      </c>
    </row>
    <row r="15" spans="1:14" s="177" customFormat="1" ht="9" x14ac:dyDescent="0.25">
      <c r="A15" s="178"/>
      <c r="B15" s="176" t="s">
        <v>363</v>
      </c>
      <c r="C15" s="203"/>
      <c r="D15" s="204"/>
      <c r="E15" s="205"/>
      <c r="F15" s="203">
        <v>67</v>
      </c>
      <c r="G15" s="204">
        <v>50</v>
      </c>
      <c r="H15" s="205">
        <v>117</v>
      </c>
      <c r="I15" s="203">
        <v>58</v>
      </c>
      <c r="J15" s="204">
        <v>49</v>
      </c>
      <c r="K15" s="206">
        <v>107</v>
      </c>
      <c r="L15" s="207">
        <v>125</v>
      </c>
      <c r="M15" s="204">
        <v>99</v>
      </c>
      <c r="N15" s="205">
        <v>224</v>
      </c>
    </row>
    <row r="16" spans="1:14" s="177" customFormat="1" ht="9" x14ac:dyDescent="0.25">
      <c r="A16" s="178"/>
      <c r="B16" s="176" t="s">
        <v>364</v>
      </c>
      <c r="C16" s="203"/>
      <c r="D16" s="204"/>
      <c r="E16" s="205"/>
      <c r="F16" s="203">
        <v>133</v>
      </c>
      <c r="G16" s="204">
        <v>155</v>
      </c>
      <c r="H16" s="205">
        <v>288</v>
      </c>
      <c r="I16" s="203">
        <v>107</v>
      </c>
      <c r="J16" s="204">
        <v>95</v>
      </c>
      <c r="K16" s="206">
        <v>202</v>
      </c>
      <c r="L16" s="207">
        <v>240</v>
      </c>
      <c r="M16" s="204">
        <v>250</v>
      </c>
      <c r="N16" s="205">
        <v>490</v>
      </c>
    </row>
    <row r="17" spans="1:14" s="177" customFormat="1" ht="9" x14ac:dyDescent="0.25">
      <c r="A17" s="178"/>
      <c r="B17" s="176" t="s">
        <v>365</v>
      </c>
      <c r="C17" s="203">
        <v>6</v>
      </c>
      <c r="D17" s="204">
        <v>7</v>
      </c>
      <c r="E17" s="205">
        <v>13</v>
      </c>
      <c r="F17" s="203">
        <v>247</v>
      </c>
      <c r="G17" s="204">
        <v>226</v>
      </c>
      <c r="H17" s="205">
        <v>473</v>
      </c>
      <c r="I17" s="203">
        <v>121</v>
      </c>
      <c r="J17" s="204">
        <v>118</v>
      </c>
      <c r="K17" s="206">
        <v>239</v>
      </c>
      <c r="L17" s="207">
        <v>374</v>
      </c>
      <c r="M17" s="204">
        <v>351</v>
      </c>
      <c r="N17" s="205">
        <v>725</v>
      </c>
    </row>
    <row r="18" spans="1:14" s="177" customFormat="1" ht="9" x14ac:dyDescent="0.25">
      <c r="A18" s="178"/>
      <c r="B18" s="176" t="s">
        <v>326</v>
      </c>
      <c r="C18" s="203">
        <v>3</v>
      </c>
      <c r="D18" s="204">
        <v>5</v>
      </c>
      <c r="E18" s="205">
        <v>8</v>
      </c>
      <c r="F18" s="203">
        <v>48</v>
      </c>
      <c r="G18" s="204">
        <v>24</v>
      </c>
      <c r="H18" s="205">
        <v>72</v>
      </c>
      <c r="I18" s="203">
        <v>58</v>
      </c>
      <c r="J18" s="204">
        <v>20</v>
      </c>
      <c r="K18" s="206">
        <v>78</v>
      </c>
      <c r="L18" s="207">
        <v>109</v>
      </c>
      <c r="M18" s="204">
        <v>49</v>
      </c>
      <c r="N18" s="205">
        <v>158</v>
      </c>
    </row>
    <row r="19" spans="1:14" s="177" customFormat="1" ht="9" x14ac:dyDescent="0.25">
      <c r="A19" s="178"/>
      <c r="B19" s="176" t="s">
        <v>484</v>
      </c>
      <c r="C19" s="203">
        <v>19</v>
      </c>
      <c r="D19" s="204">
        <v>20</v>
      </c>
      <c r="E19" s="205">
        <v>39</v>
      </c>
      <c r="F19" s="203">
        <v>51</v>
      </c>
      <c r="G19" s="204">
        <v>122</v>
      </c>
      <c r="H19" s="205">
        <v>173</v>
      </c>
      <c r="I19" s="203">
        <v>38</v>
      </c>
      <c r="J19" s="204">
        <v>58</v>
      </c>
      <c r="K19" s="206">
        <v>96</v>
      </c>
      <c r="L19" s="207">
        <v>108</v>
      </c>
      <c r="M19" s="204">
        <v>200</v>
      </c>
      <c r="N19" s="205">
        <v>308</v>
      </c>
    </row>
    <row r="20" spans="1:14" s="177" customFormat="1" ht="9" x14ac:dyDescent="0.25">
      <c r="A20" s="178"/>
      <c r="B20" s="176" t="s">
        <v>366</v>
      </c>
      <c r="C20" s="203"/>
      <c r="D20" s="204"/>
      <c r="E20" s="205"/>
      <c r="F20" s="203">
        <v>44</v>
      </c>
      <c r="G20" s="204">
        <v>41</v>
      </c>
      <c r="H20" s="205">
        <v>85</v>
      </c>
      <c r="I20" s="203">
        <v>109</v>
      </c>
      <c r="J20" s="204">
        <v>54</v>
      </c>
      <c r="K20" s="206">
        <v>163</v>
      </c>
      <c r="L20" s="207">
        <v>153</v>
      </c>
      <c r="M20" s="204">
        <v>95</v>
      </c>
      <c r="N20" s="205">
        <v>248</v>
      </c>
    </row>
    <row r="21" spans="1:14" s="177" customFormat="1" ht="9" x14ac:dyDescent="0.25">
      <c r="A21" s="178"/>
      <c r="B21" s="176" t="s">
        <v>485</v>
      </c>
      <c r="C21" s="203"/>
      <c r="D21" s="204"/>
      <c r="E21" s="205"/>
      <c r="F21" s="203"/>
      <c r="G21" s="204"/>
      <c r="H21" s="205"/>
      <c r="I21" s="203">
        <v>79</v>
      </c>
      <c r="J21" s="204">
        <v>15</v>
      </c>
      <c r="K21" s="206">
        <v>94</v>
      </c>
      <c r="L21" s="207">
        <v>79</v>
      </c>
      <c r="M21" s="204">
        <v>15</v>
      </c>
      <c r="N21" s="205">
        <v>94</v>
      </c>
    </row>
    <row r="22" spans="1:14" s="177" customFormat="1" ht="9" x14ac:dyDescent="0.25">
      <c r="A22" s="178"/>
      <c r="B22" s="176" t="s">
        <v>367</v>
      </c>
      <c r="C22" s="203"/>
      <c r="D22" s="204">
        <v>2</v>
      </c>
      <c r="E22" s="205">
        <v>2</v>
      </c>
      <c r="F22" s="203">
        <v>10</v>
      </c>
      <c r="G22" s="204">
        <v>15</v>
      </c>
      <c r="H22" s="205">
        <v>25</v>
      </c>
      <c r="I22" s="203">
        <v>35</v>
      </c>
      <c r="J22" s="204">
        <v>14</v>
      </c>
      <c r="K22" s="206">
        <v>49</v>
      </c>
      <c r="L22" s="207">
        <v>45</v>
      </c>
      <c r="M22" s="204">
        <v>31</v>
      </c>
      <c r="N22" s="205">
        <v>76</v>
      </c>
    </row>
    <row r="23" spans="1:14" s="177" customFormat="1" ht="9" x14ac:dyDescent="0.25">
      <c r="A23" s="178"/>
      <c r="B23" s="176" t="s">
        <v>368</v>
      </c>
      <c r="C23" s="203"/>
      <c r="D23" s="204"/>
      <c r="E23" s="205"/>
      <c r="F23" s="203">
        <v>119</v>
      </c>
      <c r="G23" s="204">
        <v>90</v>
      </c>
      <c r="H23" s="205">
        <v>209</v>
      </c>
      <c r="I23" s="203">
        <v>116</v>
      </c>
      <c r="J23" s="204">
        <v>123</v>
      </c>
      <c r="K23" s="206">
        <v>239</v>
      </c>
      <c r="L23" s="207">
        <v>235</v>
      </c>
      <c r="M23" s="204">
        <v>213</v>
      </c>
      <c r="N23" s="205">
        <v>448</v>
      </c>
    </row>
    <row r="24" spans="1:14" s="177" customFormat="1" ht="9" x14ac:dyDescent="0.25">
      <c r="A24" s="178"/>
      <c r="B24" s="176" t="s">
        <v>486</v>
      </c>
      <c r="C24" s="203">
        <v>22</v>
      </c>
      <c r="D24" s="204">
        <v>77</v>
      </c>
      <c r="E24" s="205">
        <v>99</v>
      </c>
      <c r="F24" s="203">
        <v>212</v>
      </c>
      <c r="G24" s="204">
        <v>287</v>
      </c>
      <c r="H24" s="205">
        <v>499</v>
      </c>
      <c r="I24" s="203">
        <v>202</v>
      </c>
      <c r="J24" s="204">
        <v>265</v>
      </c>
      <c r="K24" s="206">
        <v>467</v>
      </c>
      <c r="L24" s="207">
        <v>436</v>
      </c>
      <c r="M24" s="204">
        <v>629</v>
      </c>
      <c r="N24" s="205">
        <v>1065</v>
      </c>
    </row>
    <row r="25" spans="1:14" s="177" customFormat="1" ht="9" x14ac:dyDescent="0.25">
      <c r="A25" s="178"/>
      <c r="B25" s="176" t="s">
        <v>369</v>
      </c>
      <c r="C25" s="203"/>
      <c r="D25" s="204"/>
      <c r="E25" s="205"/>
      <c r="F25" s="203">
        <v>71</v>
      </c>
      <c r="G25" s="204">
        <v>69</v>
      </c>
      <c r="H25" s="205">
        <v>140</v>
      </c>
      <c r="I25" s="203">
        <v>132</v>
      </c>
      <c r="J25" s="204">
        <v>96</v>
      </c>
      <c r="K25" s="206">
        <v>228</v>
      </c>
      <c r="L25" s="207">
        <v>203</v>
      </c>
      <c r="M25" s="204">
        <v>165</v>
      </c>
      <c r="N25" s="205">
        <v>368</v>
      </c>
    </row>
    <row r="26" spans="1:14" s="177" customFormat="1" ht="9" x14ac:dyDescent="0.25">
      <c r="A26" s="178"/>
      <c r="B26" s="176" t="s">
        <v>370</v>
      </c>
      <c r="C26" s="203">
        <v>35</v>
      </c>
      <c r="D26" s="204">
        <v>35</v>
      </c>
      <c r="E26" s="205">
        <v>70</v>
      </c>
      <c r="F26" s="203">
        <v>199</v>
      </c>
      <c r="G26" s="204">
        <v>182</v>
      </c>
      <c r="H26" s="205">
        <v>381</v>
      </c>
      <c r="I26" s="203">
        <v>160</v>
      </c>
      <c r="J26" s="204">
        <v>158</v>
      </c>
      <c r="K26" s="206">
        <v>318</v>
      </c>
      <c r="L26" s="207">
        <v>394</v>
      </c>
      <c r="M26" s="204">
        <v>375</v>
      </c>
      <c r="N26" s="205">
        <v>769</v>
      </c>
    </row>
    <row r="27" spans="1:14" s="177" customFormat="1" ht="9" x14ac:dyDescent="0.25">
      <c r="A27" s="178" t="s">
        <v>35</v>
      </c>
      <c r="B27" s="176" t="s">
        <v>371</v>
      </c>
      <c r="C27" s="203"/>
      <c r="D27" s="204"/>
      <c r="E27" s="205"/>
      <c r="F27" s="203">
        <v>78</v>
      </c>
      <c r="G27" s="204">
        <v>67</v>
      </c>
      <c r="H27" s="205">
        <v>145</v>
      </c>
      <c r="I27" s="203">
        <v>8</v>
      </c>
      <c r="J27" s="204">
        <v>9</v>
      </c>
      <c r="K27" s="206">
        <v>17</v>
      </c>
      <c r="L27" s="207">
        <v>86</v>
      </c>
      <c r="M27" s="204">
        <v>76</v>
      </c>
      <c r="N27" s="205">
        <v>162</v>
      </c>
    </row>
    <row r="28" spans="1:14" s="177" customFormat="1" ht="9" x14ac:dyDescent="0.25">
      <c r="A28" s="178"/>
      <c r="B28" s="176" t="s">
        <v>321</v>
      </c>
      <c r="C28" s="203">
        <v>1</v>
      </c>
      <c r="D28" s="204"/>
      <c r="E28" s="205">
        <v>1</v>
      </c>
      <c r="F28" s="203">
        <v>56</v>
      </c>
      <c r="G28" s="204">
        <v>29</v>
      </c>
      <c r="H28" s="205">
        <v>85</v>
      </c>
      <c r="I28" s="203">
        <v>10</v>
      </c>
      <c r="J28" s="204">
        <v>2</v>
      </c>
      <c r="K28" s="206">
        <v>12</v>
      </c>
      <c r="L28" s="207">
        <v>67</v>
      </c>
      <c r="M28" s="204">
        <v>31</v>
      </c>
      <c r="N28" s="205">
        <v>98</v>
      </c>
    </row>
    <row r="29" spans="1:14" s="177" customFormat="1" ht="9" x14ac:dyDescent="0.25">
      <c r="A29" s="178" t="s">
        <v>48</v>
      </c>
      <c r="B29" s="176" t="s">
        <v>487</v>
      </c>
      <c r="C29" s="203">
        <v>1</v>
      </c>
      <c r="D29" s="204">
        <v>1</v>
      </c>
      <c r="E29" s="205">
        <v>2</v>
      </c>
      <c r="F29" s="203">
        <v>134</v>
      </c>
      <c r="G29" s="204">
        <v>164</v>
      </c>
      <c r="H29" s="205">
        <v>298</v>
      </c>
      <c r="I29" s="203">
        <v>86</v>
      </c>
      <c r="J29" s="204">
        <v>101</v>
      </c>
      <c r="K29" s="206">
        <v>187</v>
      </c>
      <c r="L29" s="207">
        <v>221</v>
      </c>
      <c r="M29" s="204">
        <v>266</v>
      </c>
      <c r="N29" s="205">
        <v>487</v>
      </c>
    </row>
    <row r="30" spans="1:14" s="177" customFormat="1" ht="9" x14ac:dyDescent="0.25">
      <c r="A30" s="178"/>
      <c r="B30" s="176" t="s">
        <v>488</v>
      </c>
      <c r="C30" s="203"/>
      <c r="D30" s="204"/>
      <c r="E30" s="205"/>
      <c r="F30" s="203">
        <v>35</v>
      </c>
      <c r="G30" s="204">
        <v>31</v>
      </c>
      <c r="H30" s="205">
        <v>66</v>
      </c>
      <c r="I30" s="203">
        <v>111</v>
      </c>
      <c r="J30" s="204">
        <v>101</v>
      </c>
      <c r="K30" s="206">
        <v>212</v>
      </c>
      <c r="L30" s="207">
        <v>146</v>
      </c>
      <c r="M30" s="204">
        <v>132</v>
      </c>
      <c r="N30" s="205">
        <v>278</v>
      </c>
    </row>
    <row r="31" spans="1:14" s="177" customFormat="1" ht="9" x14ac:dyDescent="0.25">
      <c r="A31" s="175" t="s">
        <v>69</v>
      </c>
      <c r="B31" s="176" t="s">
        <v>320</v>
      </c>
      <c r="C31" s="203"/>
      <c r="D31" s="204"/>
      <c r="E31" s="205"/>
      <c r="F31" s="203">
        <v>58</v>
      </c>
      <c r="G31" s="204">
        <v>39</v>
      </c>
      <c r="H31" s="205">
        <v>97</v>
      </c>
      <c r="I31" s="203">
        <v>11</v>
      </c>
      <c r="J31" s="204">
        <v>6</v>
      </c>
      <c r="K31" s="206">
        <v>17</v>
      </c>
      <c r="L31" s="207">
        <v>69</v>
      </c>
      <c r="M31" s="204">
        <v>45</v>
      </c>
      <c r="N31" s="205">
        <v>114</v>
      </c>
    </row>
    <row r="32" spans="1:14" s="177" customFormat="1" ht="9" x14ac:dyDescent="0.25">
      <c r="A32" s="175" t="s">
        <v>83</v>
      </c>
      <c r="B32" s="176" t="s">
        <v>372</v>
      </c>
      <c r="C32" s="203">
        <v>5</v>
      </c>
      <c r="D32" s="204">
        <v>6</v>
      </c>
      <c r="E32" s="205">
        <v>11</v>
      </c>
      <c r="F32" s="203">
        <v>13</v>
      </c>
      <c r="G32" s="204">
        <v>31</v>
      </c>
      <c r="H32" s="205">
        <v>44</v>
      </c>
      <c r="I32" s="203">
        <v>1</v>
      </c>
      <c r="J32" s="204">
        <v>4</v>
      </c>
      <c r="K32" s="206">
        <v>5</v>
      </c>
      <c r="L32" s="207">
        <v>19</v>
      </c>
      <c r="M32" s="204">
        <v>41</v>
      </c>
      <c r="N32" s="205">
        <v>60</v>
      </c>
    </row>
    <row r="33" spans="1:14" s="177" customFormat="1" ht="9" x14ac:dyDescent="0.25">
      <c r="A33" s="175" t="s">
        <v>88</v>
      </c>
      <c r="B33" s="176" t="s">
        <v>320</v>
      </c>
      <c r="C33" s="203"/>
      <c r="D33" s="204"/>
      <c r="E33" s="205"/>
      <c r="F33" s="203">
        <v>33</v>
      </c>
      <c r="G33" s="204">
        <v>19</v>
      </c>
      <c r="H33" s="205">
        <v>52</v>
      </c>
      <c r="I33" s="203">
        <v>129</v>
      </c>
      <c r="J33" s="204">
        <v>112</v>
      </c>
      <c r="K33" s="206">
        <v>241</v>
      </c>
      <c r="L33" s="207">
        <v>162</v>
      </c>
      <c r="M33" s="204">
        <v>131</v>
      </c>
      <c r="N33" s="205">
        <v>293</v>
      </c>
    </row>
    <row r="34" spans="1:14" s="177" customFormat="1" ht="9" x14ac:dyDescent="0.25">
      <c r="A34" s="178" t="s">
        <v>93</v>
      </c>
      <c r="B34" s="176" t="s">
        <v>373</v>
      </c>
      <c r="C34" s="203"/>
      <c r="D34" s="204"/>
      <c r="E34" s="205"/>
      <c r="F34" s="203">
        <v>249</v>
      </c>
      <c r="G34" s="204">
        <v>236</v>
      </c>
      <c r="H34" s="205">
        <v>485</v>
      </c>
      <c r="I34" s="203">
        <v>49</v>
      </c>
      <c r="J34" s="204">
        <v>55</v>
      </c>
      <c r="K34" s="206">
        <v>104</v>
      </c>
      <c r="L34" s="207">
        <v>298</v>
      </c>
      <c r="M34" s="204">
        <v>291</v>
      </c>
      <c r="N34" s="205">
        <v>589</v>
      </c>
    </row>
    <row r="35" spans="1:14" s="177" customFormat="1" ht="9" x14ac:dyDescent="0.25">
      <c r="A35" s="178"/>
      <c r="B35" s="176" t="s">
        <v>374</v>
      </c>
      <c r="C35" s="203"/>
      <c r="D35" s="204"/>
      <c r="E35" s="205"/>
      <c r="F35" s="203">
        <v>94</v>
      </c>
      <c r="G35" s="204">
        <v>92</v>
      </c>
      <c r="H35" s="205">
        <v>186</v>
      </c>
      <c r="I35" s="203">
        <v>48</v>
      </c>
      <c r="J35" s="204">
        <v>47</v>
      </c>
      <c r="K35" s="206">
        <v>95</v>
      </c>
      <c r="L35" s="207">
        <v>142</v>
      </c>
      <c r="M35" s="204">
        <v>139</v>
      </c>
      <c r="N35" s="205">
        <v>281</v>
      </c>
    </row>
    <row r="36" spans="1:14" s="177" customFormat="1" ht="9" x14ac:dyDescent="0.25">
      <c r="A36" s="175" t="s">
        <v>101</v>
      </c>
      <c r="B36" s="176" t="s">
        <v>269</v>
      </c>
      <c r="C36" s="203"/>
      <c r="D36" s="204"/>
      <c r="E36" s="205"/>
      <c r="F36" s="203">
        <v>29</v>
      </c>
      <c r="G36" s="204">
        <v>31</v>
      </c>
      <c r="H36" s="205">
        <v>60</v>
      </c>
      <c r="I36" s="203">
        <v>12</v>
      </c>
      <c r="J36" s="204">
        <v>4</v>
      </c>
      <c r="K36" s="206">
        <v>16</v>
      </c>
      <c r="L36" s="207">
        <v>41</v>
      </c>
      <c r="M36" s="204">
        <v>35</v>
      </c>
      <c r="N36" s="205">
        <v>76</v>
      </c>
    </row>
    <row r="37" spans="1:14" s="177" customFormat="1" ht="9" x14ac:dyDescent="0.25">
      <c r="A37" s="175" t="s">
        <v>110</v>
      </c>
      <c r="B37" s="176" t="s">
        <v>320</v>
      </c>
      <c r="C37" s="203">
        <v>12</v>
      </c>
      <c r="D37" s="204">
        <v>15</v>
      </c>
      <c r="E37" s="205">
        <v>27</v>
      </c>
      <c r="F37" s="203">
        <v>89</v>
      </c>
      <c r="G37" s="204">
        <v>92</v>
      </c>
      <c r="H37" s="205">
        <v>181</v>
      </c>
      <c r="I37" s="203"/>
      <c r="J37" s="204">
        <v>5</v>
      </c>
      <c r="K37" s="206">
        <v>5</v>
      </c>
      <c r="L37" s="207">
        <v>101</v>
      </c>
      <c r="M37" s="204">
        <v>112</v>
      </c>
      <c r="N37" s="205">
        <v>213</v>
      </c>
    </row>
    <row r="38" spans="1:14" s="177" customFormat="1" ht="9" x14ac:dyDescent="0.25">
      <c r="A38" s="175" t="s">
        <v>116</v>
      </c>
      <c r="B38" s="176" t="s">
        <v>489</v>
      </c>
      <c r="C38" s="203"/>
      <c r="D38" s="204"/>
      <c r="E38" s="205"/>
      <c r="F38" s="203">
        <v>37</v>
      </c>
      <c r="G38" s="204">
        <v>46</v>
      </c>
      <c r="H38" s="205">
        <v>83</v>
      </c>
      <c r="I38" s="203">
        <v>32</v>
      </c>
      <c r="J38" s="204">
        <v>31</v>
      </c>
      <c r="K38" s="206">
        <v>63</v>
      </c>
      <c r="L38" s="207">
        <v>69</v>
      </c>
      <c r="M38" s="204">
        <v>77</v>
      </c>
      <c r="N38" s="205">
        <v>146</v>
      </c>
    </row>
    <row r="39" spans="1:14" s="177" customFormat="1" ht="9" x14ac:dyDescent="0.25">
      <c r="A39" s="179" t="s">
        <v>123</v>
      </c>
      <c r="B39" s="180" t="s">
        <v>375</v>
      </c>
      <c r="C39" s="208"/>
      <c r="D39" s="209"/>
      <c r="E39" s="210"/>
      <c r="F39" s="208">
        <v>30</v>
      </c>
      <c r="G39" s="209">
        <v>31</v>
      </c>
      <c r="H39" s="210">
        <v>61</v>
      </c>
      <c r="I39" s="208">
        <v>30</v>
      </c>
      <c r="J39" s="209">
        <v>33</v>
      </c>
      <c r="K39" s="211">
        <v>63</v>
      </c>
      <c r="L39" s="212">
        <v>60</v>
      </c>
      <c r="M39" s="209">
        <v>64</v>
      </c>
      <c r="N39" s="210">
        <v>124</v>
      </c>
    </row>
    <row r="40" spans="1:14" s="142" customFormat="1" ht="9" x14ac:dyDescent="0.25">
      <c r="A40" s="181"/>
      <c r="B40" s="181"/>
      <c r="C40" s="213"/>
      <c r="D40" s="213"/>
      <c r="E40" s="213"/>
      <c r="F40" s="213"/>
      <c r="G40" s="213"/>
      <c r="H40" s="213"/>
      <c r="I40" s="213"/>
      <c r="J40" s="213"/>
      <c r="K40" s="213"/>
      <c r="L40" s="213"/>
      <c r="M40" s="213"/>
      <c r="N40" s="213"/>
    </row>
    <row r="41" spans="1:14" s="142" customFormat="1" ht="9" x14ac:dyDescent="0.25">
      <c r="A41" s="181"/>
      <c r="B41" s="181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</row>
    <row r="42" spans="1:14" s="142" customFormat="1" ht="9" x14ac:dyDescent="0.25">
      <c r="A42" s="181"/>
      <c r="B42" s="181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</row>
    <row r="43" spans="1:14" s="142" customFormat="1" ht="9" x14ac:dyDescent="0.25">
      <c r="A43" s="181"/>
      <c r="B43" s="181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</row>
    <row r="44" spans="1:14" s="142" customFormat="1" ht="9" x14ac:dyDescent="0.25">
      <c r="A44" s="181"/>
      <c r="B44" s="181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</row>
    <row r="45" spans="1:14" s="142" customFormat="1" ht="9" x14ac:dyDescent="0.25">
      <c r="A45" s="181"/>
      <c r="B45" s="181"/>
      <c r="C45" s="213"/>
      <c r="D45" s="213"/>
      <c r="E45" s="213"/>
      <c r="F45" s="213"/>
      <c r="G45" s="213"/>
      <c r="H45" s="213"/>
      <c r="I45" s="213"/>
      <c r="J45" s="213"/>
      <c r="K45" s="213"/>
      <c r="L45" s="213"/>
      <c r="M45" s="213"/>
      <c r="N45" s="213"/>
    </row>
    <row r="46" spans="1:14" s="142" customFormat="1" ht="9" x14ac:dyDescent="0.25">
      <c r="A46" s="181"/>
      <c r="B46" s="181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</row>
    <row r="47" spans="1:14" s="142" customFormat="1" ht="9" x14ac:dyDescent="0.25">
      <c r="A47" s="181"/>
      <c r="B47" s="181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</row>
    <row r="48" spans="1:14" s="142" customFormat="1" ht="9" x14ac:dyDescent="0.25">
      <c r="A48" s="181"/>
      <c r="B48" s="181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</row>
    <row r="49" spans="1:14" s="142" customFormat="1" ht="9" x14ac:dyDescent="0.25">
      <c r="A49" s="181"/>
      <c r="B49" s="181"/>
      <c r="C49" s="213"/>
      <c r="D49" s="213"/>
      <c r="E49" s="213"/>
      <c r="F49" s="213"/>
      <c r="G49" s="213"/>
      <c r="H49" s="213"/>
      <c r="I49" s="213"/>
      <c r="J49" s="213"/>
      <c r="K49" s="213"/>
      <c r="L49" s="213"/>
      <c r="M49" s="213"/>
      <c r="N49" s="213"/>
    </row>
    <row r="50" spans="1:14" s="142" customFormat="1" ht="9" x14ac:dyDescent="0.25">
      <c r="A50" s="181"/>
      <c r="B50" s="181"/>
      <c r="C50" s="213"/>
      <c r="D50" s="213"/>
      <c r="E50" s="213"/>
      <c r="F50" s="213"/>
      <c r="G50" s="213"/>
      <c r="H50" s="213"/>
      <c r="I50" s="213"/>
      <c r="J50" s="213"/>
      <c r="K50" s="213"/>
      <c r="L50" s="213"/>
      <c r="M50" s="213"/>
      <c r="N50" s="213"/>
    </row>
    <row r="51" spans="1:14" s="142" customFormat="1" ht="9" x14ac:dyDescent="0.25">
      <c r="A51" s="181"/>
      <c r="B51" s="181"/>
      <c r="C51" s="213"/>
      <c r="D51" s="213"/>
      <c r="E51" s="213"/>
      <c r="F51" s="213"/>
      <c r="G51" s="213"/>
      <c r="H51" s="213"/>
      <c r="I51" s="213"/>
      <c r="J51" s="213"/>
      <c r="K51" s="213"/>
      <c r="L51" s="213"/>
      <c r="M51" s="213"/>
      <c r="N51" s="213"/>
    </row>
    <row r="52" spans="1:14" s="142" customFormat="1" ht="9" x14ac:dyDescent="0.25">
      <c r="A52" s="181"/>
      <c r="B52" s="181"/>
      <c r="C52" s="213"/>
      <c r="D52" s="213"/>
      <c r="E52" s="213"/>
      <c r="F52" s="213"/>
      <c r="G52" s="213"/>
      <c r="H52" s="213"/>
      <c r="I52" s="213"/>
      <c r="J52" s="213"/>
      <c r="K52" s="213"/>
      <c r="L52" s="213"/>
      <c r="M52" s="213"/>
      <c r="N52" s="213"/>
    </row>
    <row r="53" spans="1:14" s="142" customFormat="1" ht="9" x14ac:dyDescent="0.25">
      <c r="A53" s="181"/>
      <c r="B53" s="181"/>
      <c r="C53" s="213"/>
      <c r="D53" s="213"/>
      <c r="E53" s="213"/>
      <c r="F53" s="213"/>
      <c r="G53" s="213"/>
      <c r="H53" s="213"/>
      <c r="I53" s="213"/>
      <c r="J53" s="213"/>
      <c r="K53" s="213"/>
      <c r="L53" s="213"/>
      <c r="M53" s="213"/>
      <c r="N53" s="213"/>
    </row>
    <row r="54" spans="1:14" s="142" customFormat="1" ht="9" x14ac:dyDescent="0.25">
      <c r="A54" s="181"/>
      <c r="B54" s="181"/>
      <c r="C54" s="213"/>
      <c r="D54" s="213"/>
      <c r="E54" s="213"/>
      <c r="F54" s="213"/>
      <c r="G54" s="213"/>
      <c r="H54" s="213"/>
      <c r="I54" s="213"/>
      <c r="J54" s="213"/>
      <c r="K54" s="213"/>
      <c r="L54" s="213"/>
      <c r="M54" s="213"/>
      <c r="N54" s="213"/>
    </row>
    <row r="55" spans="1:14" s="142" customFormat="1" ht="9" x14ac:dyDescent="0.25">
      <c r="A55" s="181"/>
      <c r="B55" s="181"/>
      <c r="C55" s="213"/>
      <c r="D55" s="213"/>
      <c r="E55" s="213"/>
      <c r="F55" s="213"/>
      <c r="G55" s="213"/>
      <c r="H55" s="213"/>
      <c r="I55" s="213"/>
      <c r="J55" s="213"/>
      <c r="K55" s="213"/>
      <c r="L55" s="213"/>
      <c r="M55" s="213"/>
      <c r="N55" s="213"/>
    </row>
    <row r="56" spans="1:14" s="142" customFormat="1" ht="9" x14ac:dyDescent="0.25">
      <c r="A56" s="181"/>
      <c r="B56" s="181"/>
      <c r="C56" s="213"/>
      <c r="D56" s="213"/>
      <c r="E56" s="213"/>
      <c r="F56" s="213"/>
      <c r="G56" s="213"/>
      <c r="H56" s="213"/>
      <c r="I56" s="213"/>
      <c r="J56" s="213"/>
      <c r="K56" s="213"/>
      <c r="L56" s="213"/>
      <c r="M56" s="213"/>
      <c r="N56" s="213"/>
    </row>
    <row r="57" spans="1:14" s="142" customFormat="1" ht="9" x14ac:dyDescent="0.25">
      <c r="A57" s="181"/>
      <c r="B57" s="181"/>
      <c r="C57" s="213"/>
      <c r="D57" s="213"/>
      <c r="E57" s="213"/>
      <c r="F57" s="213"/>
      <c r="G57" s="213"/>
      <c r="H57" s="213"/>
      <c r="I57" s="213"/>
      <c r="J57" s="213"/>
      <c r="K57" s="213"/>
      <c r="L57" s="213"/>
      <c r="M57" s="213"/>
      <c r="N57" s="213"/>
    </row>
    <row r="58" spans="1:14" s="142" customFormat="1" ht="9" x14ac:dyDescent="0.25">
      <c r="A58" s="181"/>
      <c r="B58" s="181"/>
      <c r="C58" s="213"/>
      <c r="D58" s="213"/>
      <c r="E58" s="213"/>
      <c r="F58" s="213"/>
      <c r="G58" s="213"/>
      <c r="H58" s="213"/>
      <c r="I58" s="213"/>
      <c r="J58" s="213"/>
      <c r="K58" s="213"/>
      <c r="L58" s="213"/>
      <c r="M58" s="213"/>
      <c r="N58" s="213"/>
    </row>
    <row r="59" spans="1:14" s="142" customFormat="1" ht="9" x14ac:dyDescent="0.25">
      <c r="A59" s="181"/>
      <c r="B59" s="181"/>
      <c r="C59" s="213"/>
      <c r="D59" s="213"/>
      <c r="E59" s="213"/>
      <c r="F59" s="213"/>
      <c r="G59" s="213"/>
      <c r="H59" s="213"/>
      <c r="I59" s="213"/>
      <c r="J59" s="213"/>
      <c r="K59" s="213"/>
      <c r="L59" s="213"/>
      <c r="M59" s="213"/>
      <c r="N59" s="213"/>
    </row>
    <row r="60" spans="1:14" s="142" customFormat="1" ht="9" x14ac:dyDescent="0.25">
      <c r="A60" s="181"/>
      <c r="B60" s="181"/>
      <c r="C60" s="213"/>
      <c r="D60" s="213"/>
      <c r="E60" s="213"/>
      <c r="F60" s="213"/>
      <c r="G60" s="213"/>
      <c r="H60" s="213"/>
      <c r="I60" s="213"/>
      <c r="J60" s="213"/>
      <c r="K60" s="213"/>
      <c r="L60" s="213"/>
      <c r="M60" s="213"/>
      <c r="N60" s="213"/>
    </row>
    <row r="61" spans="1:14" s="142" customFormat="1" ht="9" x14ac:dyDescent="0.25">
      <c r="A61" s="181"/>
      <c r="B61" s="181"/>
      <c r="C61" s="213"/>
      <c r="D61" s="213"/>
      <c r="E61" s="213"/>
      <c r="F61" s="213"/>
      <c r="G61" s="213"/>
      <c r="H61" s="213"/>
      <c r="I61" s="213"/>
      <c r="J61" s="213"/>
      <c r="K61" s="213"/>
      <c r="L61" s="213"/>
      <c r="M61" s="213"/>
      <c r="N61" s="213"/>
    </row>
    <row r="62" spans="1:14" s="142" customFormat="1" ht="9" x14ac:dyDescent="0.25">
      <c r="A62" s="181"/>
      <c r="B62" s="181"/>
      <c r="C62" s="213"/>
      <c r="D62" s="213"/>
      <c r="E62" s="213"/>
      <c r="F62" s="213"/>
      <c r="G62" s="213"/>
      <c r="H62" s="213"/>
      <c r="I62" s="213"/>
      <c r="J62" s="213"/>
      <c r="K62" s="213"/>
      <c r="L62" s="213"/>
      <c r="M62" s="213"/>
      <c r="N62" s="213"/>
    </row>
    <row r="63" spans="1:14" s="142" customFormat="1" ht="9" x14ac:dyDescent="0.25">
      <c r="A63" s="181"/>
      <c r="B63" s="181"/>
      <c r="C63" s="213"/>
      <c r="D63" s="213"/>
      <c r="E63" s="213"/>
      <c r="F63" s="213"/>
      <c r="G63" s="213"/>
      <c r="H63" s="213"/>
      <c r="I63" s="213"/>
      <c r="J63" s="213"/>
      <c r="K63" s="213"/>
      <c r="L63" s="213"/>
      <c r="M63" s="213"/>
      <c r="N63" s="213"/>
    </row>
    <row r="64" spans="1:14" s="142" customFormat="1" ht="9" x14ac:dyDescent="0.25">
      <c r="A64" s="181"/>
      <c r="B64" s="181"/>
      <c r="C64" s="213"/>
      <c r="D64" s="213"/>
      <c r="E64" s="213"/>
      <c r="F64" s="213"/>
      <c r="G64" s="213"/>
      <c r="H64" s="213"/>
      <c r="I64" s="213"/>
      <c r="J64" s="213"/>
      <c r="K64" s="213"/>
      <c r="L64" s="213"/>
      <c r="M64" s="213"/>
      <c r="N64" s="213"/>
    </row>
    <row r="65" spans="1:14" s="142" customFormat="1" ht="9" x14ac:dyDescent="0.25">
      <c r="A65" s="181"/>
      <c r="B65" s="181"/>
      <c r="C65" s="213"/>
      <c r="D65" s="213"/>
      <c r="E65" s="213"/>
      <c r="F65" s="213"/>
      <c r="G65" s="213"/>
      <c r="H65" s="213"/>
      <c r="I65" s="213"/>
      <c r="J65" s="213"/>
      <c r="K65" s="213"/>
      <c r="L65" s="213"/>
      <c r="M65" s="213"/>
      <c r="N65" s="213"/>
    </row>
    <row r="66" spans="1:14" s="142" customFormat="1" ht="9" x14ac:dyDescent="0.25">
      <c r="A66" s="181"/>
      <c r="B66" s="181"/>
      <c r="C66" s="213"/>
      <c r="D66" s="213"/>
      <c r="E66" s="213"/>
      <c r="F66" s="213"/>
      <c r="G66" s="213"/>
      <c r="H66" s="213"/>
      <c r="I66" s="213"/>
      <c r="J66" s="213"/>
      <c r="K66" s="213"/>
      <c r="L66" s="213"/>
      <c r="M66" s="213"/>
      <c r="N66" s="213"/>
    </row>
    <row r="67" spans="1:14" s="142" customFormat="1" ht="9" x14ac:dyDescent="0.25">
      <c r="A67" s="181"/>
      <c r="B67" s="181"/>
      <c r="C67" s="213"/>
      <c r="D67" s="213"/>
      <c r="E67" s="213"/>
      <c r="F67" s="213"/>
      <c r="G67" s="213"/>
      <c r="H67" s="213"/>
      <c r="I67" s="213"/>
      <c r="J67" s="213"/>
      <c r="K67" s="213"/>
      <c r="L67" s="213"/>
      <c r="M67" s="213"/>
      <c r="N67" s="213"/>
    </row>
    <row r="68" spans="1:14" s="142" customFormat="1" ht="9" x14ac:dyDescent="0.25">
      <c r="A68" s="181"/>
      <c r="B68" s="181"/>
      <c r="C68" s="213"/>
      <c r="D68" s="213"/>
      <c r="E68" s="213"/>
      <c r="F68" s="213"/>
      <c r="G68" s="213"/>
      <c r="H68" s="213"/>
      <c r="I68" s="213"/>
      <c r="J68" s="213"/>
      <c r="K68" s="213"/>
      <c r="L68" s="213"/>
      <c r="M68" s="213"/>
      <c r="N68" s="213"/>
    </row>
    <row r="69" spans="1:14" s="142" customFormat="1" ht="9" x14ac:dyDescent="0.25">
      <c r="A69" s="181"/>
      <c r="B69" s="181"/>
      <c r="C69" s="213"/>
      <c r="D69" s="213"/>
      <c r="E69" s="213"/>
      <c r="F69" s="213"/>
      <c r="G69" s="213"/>
      <c r="H69" s="213"/>
      <c r="I69" s="213"/>
      <c r="J69" s="213"/>
      <c r="K69" s="213"/>
      <c r="L69" s="213"/>
      <c r="M69" s="213"/>
      <c r="N69" s="213"/>
    </row>
    <row r="70" spans="1:14" s="142" customFormat="1" ht="9" x14ac:dyDescent="0.25">
      <c r="A70" s="181"/>
      <c r="B70" s="181"/>
      <c r="C70" s="213"/>
      <c r="D70" s="213"/>
      <c r="E70" s="213"/>
      <c r="F70" s="213"/>
      <c r="G70" s="213"/>
      <c r="H70" s="213"/>
      <c r="I70" s="213"/>
      <c r="J70" s="213"/>
      <c r="K70" s="213"/>
      <c r="L70" s="213"/>
      <c r="M70" s="213"/>
      <c r="N70" s="213"/>
    </row>
    <row r="71" spans="1:14" s="142" customFormat="1" ht="9" x14ac:dyDescent="0.25">
      <c r="A71" s="181"/>
      <c r="B71" s="181"/>
      <c r="C71" s="213"/>
      <c r="D71" s="213"/>
      <c r="E71" s="213"/>
      <c r="F71" s="213"/>
      <c r="G71" s="213"/>
      <c r="H71" s="213"/>
      <c r="I71" s="213"/>
      <c r="J71" s="213"/>
      <c r="K71" s="213"/>
      <c r="L71" s="213"/>
      <c r="M71" s="213"/>
      <c r="N71" s="213"/>
    </row>
    <row r="72" spans="1:14" s="142" customFormat="1" ht="9" x14ac:dyDescent="0.25">
      <c r="A72" s="181"/>
      <c r="B72" s="181"/>
      <c r="C72" s="213"/>
      <c r="D72" s="213"/>
      <c r="E72" s="213"/>
      <c r="F72" s="213"/>
      <c r="G72" s="213"/>
      <c r="H72" s="213"/>
      <c r="I72" s="213"/>
      <c r="J72" s="213"/>
      <c r="K72" s="213"/>
      <c r="L72" s="213"/>
      <c r="M72" s="213"/>
      <c r="N72" s="213"/>
    </row>
    <row r="73" spans="1:14" s="142" customFormat="1" ht="9" x14ac:dyDescent="0.25">
      <c r="A73" s="181"/>
      <c r="B73" s="181"/>
      <c r="C73" s="213"/>
      <c r="D73" s="213"/>
      <c r="E73" s="213"/>
      <c r="F73" s="213"/>
      <c r="G73" s="213"/>
      <c r="H73" s="213"/>
      <c r="I73" s="213"/>
      <c r="J73" s="213"/>
      <c r="K73" s="213"/>
      <c r="L73" s="213"/>
      <c r="M73" s="213"/>
      <c r="N73" s="213"/>
    </row>
    <row r="74" spans="1:14" s="142" customFormat="1" ht="9" x14ac:dyDescent="0.25">
      <c r="A74" s="181"/>
      <c r="B74" s="181"/>
      <c r="C74" s="213"/>
      <c r="D74" s="213"/>
      <c r="E74" s="213"/>
      <c r="F74" s="213"/>
      <c r="G74" s="213"/>
      <c r="H74" s="213"/>
      <c r="I74" s="213"/>
      <c r="J74" s="213"/>
      <c r="K74" s="213"/>
      <c r="L74" s="213"/>
      <c r="M74" s="213"/>
      <c r="N74" s="213"/>
    </row>
    <row r="75" spans="1:14" s="142" customFormat="1" ht="9" x14ac:dyDescent="0.25">
      <c r="A75" s="181"/>
      <c r="B75" s="181"/>
      <c r="C75" s="213"/>
      <c r="D75" s="213"/>
      <c r="E75" s="213"/>
      <c r="F75" s="213"/>
      <c r="G75" s="213"/>
      <c r="H75" s="213"/>
      <c r="I75" s="213"/>
      <c r="J75" s="213"/>
      <c r="K75" s="213"/>
      <c r="L75" s="213"/>
      <c r="M75" s="213"/>
      <c r="N75" s="213"/>
    </row>
    <row r="76" spans="1:14" s="142" customFormat="1" ht="9" x14ac:dyDescent="0.25">
      <c r="A76" s="181"/>
      <c r="B76" s="181"/>
      <c r="C76" s="213"/>
      <c r="D76" s="213"/>
      <c r="E76" s="213"/>
      <c r="F76" s="213"/>
      <c r="G76" s="213"/>
      <c r="H76" s="213"/>
      <c r="I76" s="213"/>
      <c r="J76" s="213"/>
      <c r="K76" s="213"/>
      <c r="L76" s="213"/>
      <c r="M76" s="213"/>
      <c r="N76" s="213"/>
    </row>
    <row r="77" spans="1:14" s="142" customFormat="1" ht="9" x14ac:dyDescent="0.25">
      <c r="A77" s="181"/>
      <c r="B77" s="181"/>
      <c r="C77" s="213"/>
      <c r="D77" s="213"/>
      <c r="E77" s="213"/>
      <c r="F77" s="213"/>
      <c r="G77" s="213"/>
      <c r="H77" s="213"/>
      <c r="I77" s="213"/>
      <c r="J77" s="213"/>
      <c r="K77" s="213"/>
      <c r="L77" s="213"/>
      <c r="M77" s="213"/>
      <c r="N77" s="213"/>
    </row>
    <row r="78" spans="1:14" s="142" customFormat="1" ht="9" x14ac:dyDescent="0.25">
      <c r="A78" s="181"/>
      <c r="B78" s="181"/>
      <c r="C78" s="213"/>
      <c r="D78" s="213"/>
      <c r="E78" s="213"/>
      <c r="F78" s="213"/>
      <c r="G78" s="213"/>
      <c r="H78" s="213"/>
      <c r="I78" s="213"/>
      <c r="J78" s="213"/>
      <c r="K78" s="213"/>
      <c r="L78" s="213"/>
      <c r="M78" s="213"/>
      <c r="N78" s="213"/>
    </row>
    <row r="79" spans="1:14" s="142" customFormat="1" ht="9" x14ac:dyDescent="0.25">
      <c r="A79" s="181"/>
      <c r="B79" s="181"/>
      <c r="C79" s="213"/>
      <c r="D79" s="213"/>
      <c r="E79" s="213"/>
      <c r="F79" s="213"/>
      <c r="G79" s="213"/>
      <c r="H79" s="213"/>
      <c r="I79" s="213"/>
      <c r="J79" s="213"/>
      <c r="K79" s="213"/>
      <c r="L79" s="213"/>
      <c r="M79" s="213"/>
      <c r="N79" s="213"/>
    </row>
    <row r="80" spans="1:14" s="142" customFormat="1" ht="9" x14ac:dyDescent="0.25">
      <c r="A80" s="181"/>
      <c r="B80" s="181"/>
      <c r="C80" s="213"/>
      <c r="D80" s="213"/>
      <c r="E80" s="213"/>
      <c r="F80" s="213"/>
      <c r="G80" s="213"/>
      <c r="H80" s="213"/>
      <c r="I80" s="213"/>
      <c r="J80" s="213"/>
      <c r="K80" s="213"/>
      <c r="L80" s="213"/>
      <c r="M80" s="213"/>
      <c r="N80" s="213"/>
    </row>
    <row r="81" spans="1:14" s="142" customFormat="1" ht="9" x14ac:dyDescent="0.25">
      <c r="A81" s="181"/>
      <c r="B81" s="181"/>
      <c r="C81" s="213"/>
      <c r="D81" s="213"/>
      <c r="E81" s="213"/>
      <c r="F81" s="213"/>
      <c r="G81" s="213"/>
      <c r="H81" s="213"/>
      <c r="I81" s="213"/>
      <c r="J81" s="213"/>
      <c r="K81" s="213"/>
      <c r="L81" s="213"/>
      <c r="M81" s="213"/>
      <c r="N81" s="213"/>
    </row>
    <row r="82" spans="1:14" s="142" customFormat="1" ht="9" x14ac:dyDescent="0.25">
      <c r="A82" s="181"/>
      <c r="B82" s="181"/>
      <c r="C82" s="213"/>
      <c r="D82" s="213"/>
      <c r="E82" s="213"/>
      <c r="F82" s="213"/>
      <c r="G82" s="213"/>
      <c r="H82" s="213"/>
      <c r="I82" s="213"/>
      <c r="J82" s="213"/>
      <c r="K82" s="213"/>
      <c r="L82" s="213"/>
      <c r="M82" s="213"/>
      <c r="N82" s="213"/>
    </row>
    <row r="83" spans="1:14" s="142" customFormat="1" ht="9" x14ac:dyDescent="0.25">
      <c r="A83" s="181"/>
      <c r="B83" s="181"/>
      <c r="C83" s="213"/>
      <c r="D83" s="213"/>
      <c r="E83" s="213"/>
      <c r="F83" s="213"/>
      <c r="G83" s="213"/>
      <c r="H83" s="213"/>
      <c r="I83" s="213"/>
      <c r="J83" s="213"/>
      <c r="K83" s="213"/>
      <c r="L83" s="213"/>
      <c r="M83" s="213"/>
      <c r="N83" s="213"/>
    </row>
    <row r="84" spans="1:14" s="142" customFormat="1" ht="9" x14ac:dyDescent="0.25">
      <c r="A84" s="181"/>
      <c r="B84" s="181"/>
      <c r="C84" s="213"/>
      <c r="D84" s="213"/>
      <c r="E84" s="213"/>
      <c r="F84" s="213"/>
      <c r="G84" s="213"/>
      <c r="H84" s="213"/>
      <c r="I84" s="213"/>
      <c r="J84" s="213"/>
      <c r="K84" s="213"/>
      <c r="L84" s="213"/>
      <c r="M84" s="213"/>
      <c r="N84" s="213"/>
    </row>
    <row r="85" spans="1:14" s="142" customFormat="1" ht="9" x14ac:dyDescent="0.25">
      <c r="A85" s="181"/>
      <c r="B85" s="181"/>
      <c r="C85" s="213"/>
      <c r="D85" s="213"/>
      <c r="E85" s="213"/>
      <c r="F85" s="213"/>
      <c r="G85" s="213"/>
      <c r="H85" s="213"/>
      <c r="I85" s="213"/>
      <c r="J85" s="213"/>
      <c r="K85" s="213"/>
      <c r="L85" s="213"/>
      <c r="M85" s="213"/>
      <c r="N85" s="213"/>
    </row>
    <row r="86" spans="1:14" s="142" customFormat="1" ht="9" x14ac:dyDescent="0.25">
      <c r="A86" s="181"/>
      <c r="B86" s="181"/>
      <c r="C86" s="213"/>
      <c r="D86" s="213"/>
      <c r="E86" s="213"/>
      <c r="F86" s="213"/>
      <c r="G86" s="213"/>
      <c r="H86" s="213"/>
      <c r="I86" s="213"/>
      <c r="J86" s="213"/>
      <c r="K86" s="213"/>
      <c r="L86" s="213"/>
      <c r="M86" s="213"/>
      <c r="N86" s="213"/>
    </row>
    <row r="87" spans="1:14" s="142" customFormat="1" ht="9" x14ac:dyDescent="0.25">
      <c r="A87" s="181"/>
      <c r="B87" s="181"/>
      <c r="C87" s="213"/>
      <c r="D87" s="213"/>
      <c r="E87" s="213"/>
      <c r="F87" s="213"/>
      <c r="G87" s="213"/>
      <c r="H87" s="213"/>
      <c r="I87" s="213"/>
      <c r="J87" s="213"/>
      <c r="K87" s="213"/>
      <c r="L87" s="213"/>
      <c r="M87" s="213"/>
      <c r="N87" s="213"/>
    </row>
    <row r="88" spans="1:14" s="142" customFormat="1" ht="9" x14ac:dyDescent="0.25">
      <c r="A88" s="181"/>
      <c r="B88" s="181"/>
      <c r="C88" s="213"/>
      <c r="D88" s="213"/>
      <c r="E88" s="213"/>
      <c r="F88" s="213"/>
      <c r="G88" s="213"/>
      <c r="H88" s="213"/>
      <c r="I88" s="213"/>
      <c r="J88" s="213"/>
      <c r="K88" s="213"/>
      <c r="L88" s="213"/>
      <c r="M88" s="213"/>
      <c r="N88" s="213"/>
    </row>
    <row r="89" spans="1:14" s="142" customFormat="1" ht="9" x14ac:dyDescent="0.25">
      <c r="A89" s="181"/>
      <c r="B89" s="181"/>
      <c r="C89" s="213"/>
      <c r="D89" s="213"/>
      <c r="E89" s="213"/>
      <c r="F89" s="213"/>
      <c r="G89" s="213"/>
      <c r="H89" s="213"/>
      <c r="I89" s="213"/>
      <c r="J89" s="213"/>
      <c r="K89" s="213"/>
      <c r="L89" s="213"/>
      <c r="M89" s="213"/>
      <c r="N89" s="213"/>
    </row>
    <row r="90" spans="1:14" s="142" customFormat="1" ht="9" x14ac:dyDescent="0.25">
      <c r="A90" s="181"/>
      <c r="B90" s="181"/>
      <c r="C90" s="213"/>
      <c r="D90" s="213"/>
      <c r="E90" s="213"/>
      <c r="F90" s="213"/>
      <c r="G90" s="213"/>
      <c r="H90" s="213"/>
      <c r="I90" s="213"/>
      <c r="J90" s="213"/>
      <c r="K90" s="213"/>
      <c r="L90" s="213"/>
      <c r="M90" s="213"/>
      <c r="N90" s="213"/>
    </row>
    <row r="91" spans="1:14" s="142" customFormat="1" ht="9" x14ac:dyDescent="0.25">
      <c r="A91" s="181"/>
      <c r="B91" s="181"/>
      <c r="C91" s="213"/>
      <c r="D91" s="213"/>
      <c r="E91" s="213"/>
      <c r="F91" s="213"/>
      <c r="G91" s="213"/>
      <c r="H91" s="213"/>
      <c r="I91" s="213"/>
      <c r="J91" s="213"/>
      <c r="K91" s="213"/>
      <c r="L91" s="213"/>
      <c r="M91" s="213"/>
      <c r="N91" s="213"/>
    </row>
    <row r="92" spans="1:14" s="142" customFormat="1" ht="9" x14ac:dyDescent="0.25">
      <c r="A92" s="181"/>
      <c r="B92" s="181"/>
      <c r="C92" s="213"/>
      <c r="D92" s="213"/>
      <c r="E92" s="213"/>
      <c r="F92" s="213"/>
      <c r="G92" s="213"/>
      <c r="H92" s="213"/>
      <c r="I92" s="213"/>
      <c r="J92" s="213"/>
      <c r="K92" s="213"/>
      <c r="L92" s="213"/>
      <c r="M92" s="213"/>
      <c r="N92" s="213"/>
    </row>
    <row r="93" spans="1:14" s="142" customFormat="1" ht="9" x14ac:dyDescent="0.25">
      <c r="A93" s="181"/>
      <c r="B93" s="181"/>
      <c r="C93" s="213"/>
      <c r="D93" s="213"/>
      <c r="E93" s="213"/>
      <c r="F93" s="213"/>
      <c r="G93" s="213"/>
      <c r="H93" s="213"/>
      <c r="I93" s="213"/>
      <c r="J93" s="213"/>
      <c r="K93" s="213"/>
      <c r="L93" s="213"/>
      <c r="M93" s="213"/>
      <c r="N93" s="213"/>
    </row>
    <row r="94" spans="1:14" s="142" customFormat="1" ht="9" x14ac:dyDescent="0.25">
      <c r="A94" s="181"/>
      <c r="B94" s="181"/>
      <c r="C94" s="213"/>
      <c r="D94" s="213"/>
      <c r="E94" s="213"/>
      <c r="F94" s="213"/>
      <c r="G94" s="213"/>
      <c r="H94" s="213"/>
      <c r="I94" s="213"/>
      <c r="J94" s="213"/>
      <c r="K94" s="213"/>
      <c r="L94" s="213"/>
      <c r="M94" s="213"/>
      <c r="N94" s="213"/>
    </row>
    <row r="95" spans="1:14" s="142" customFormat="1" ht="9" x14ac:dyDescent="0.25">
      <c r="A95" s="181"/>
      <c r="B95" s="181"/>
      <c r="C95" s="213"/>
      <c r="D95" s="213"/>
      <c r="E95" s="213"/>
      <c r="F95" s="213"/>
      <c r="G95" s="213"/>
      <c r="H95" s="213"/>
      <c r="I95" s="213"/>
      <c r="J95" s="213"/>
      <c r="K95" s="213"/>
      <c r="L95" s="213"/>
      <c r="M95" s="213"/>
      <c r="N95" s="213"/>
    </row>
    <row r="96" spans="1:14" s="142" customFormat="1" ht="9" x14ac:dyDescent="0.25">
      <c r="A96" s="181"/>
      <c r="B96" s="181"/>
      <c r="C96" s="213"/>
      <c r="D96" s="213"/>
      <c r="E96" s="213"/>
      <c r="F96" s="213"/>
      <c r="G96" s="213"/>
      <c r="H96" s="213"/>
      <c r="I96" s="213"/>
      <c r="J96" s="213"/>
      <c r="K96" s="213"/>
      <c r="L96" s="213"/>
      <c r="M96" s="213"/>
      <c r="N96" s="213"/>
    </row>
    <row r="97" spans="1:14" s="142" customFormat="1" ht="9" x14ac:dyDescent="0.25">
      <c r="A97" s="181"/>
      <c r="B97" s="181"/>
      <c r="C97" s="213"/>
      <c r="D97" s="213"/>
      <c r="E97" s="213"/>
      <c r="F97" s="213"/>
      <c r="G97" s="213"/>
      <c r="H97" s="213"/>
      <c r="I97" s="213"/>
      <c r="J97" s="213"/>
      <c r="K97" s="213"/>
      <c r="L97" s="213"/>
      <c r="M97" s="213"/>
      <c r="N97" s="213"/>
    </row>
    <row r="98" spans="1:14" s="142" customFormat="1" ht="9" x14ac:dyDescent="0.25">
      <c r="A98" s="181"/>
      <c r="B98" s="181"/>
      <c r="C98" s="213"/>
      <c r="D98" s="213"/>
      <c r="E98" s="213"/>
      <c r="F98" s="213"/>
      <c r="G98" s="213"/>
      <c r="H98" s="213"/>
      <c r="I98" s="213"/>
      <c r="J98" s="213"/>
      <c r="K98" s="213"/>
      <c r="L98" s="213"/>
      <c r="M98" s="213"/>
      <c r="N98" s="213"/>
    </row>
  </sheetData>
  <mergeCells count="6">
    <mergeCell ref="L4:N4"/>
    <mergeCell ref="A6:B6"/>
    <mergeCell ref="A4:B5"/>
    <mergeCell ref="C4:E4"/>
    <mergeCell ref="F4:H4"/>
    <mergeCell ref="I4:K4"/>
  </mergeCells>
  <pageMargins left="0.08" right="0.08" top="1" bottom="1" header="0.5" footer="0.4921259845"/>
  <pageSetup orientation="portrait" horizontalDpi="300" verticalDpi="300" r:id="rId1"/>
  <headerFooter>
    <oddHeader>Régime scolaire des établissements privés - Puy-de-Dôme_x000D_Année scolaire 2018-2019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showGridLines="0" zoomScaleNormal="100" workbookViewId="0">
      <selection activeCell="O7" sqref="O7"/>
    </sheetView>
  </sheetViews>
  <sheetFormatPr baseColWidth="10" defaultRowHeight="15" x14ac:dyDescent="0.25"/>
  <cols>
    <col min="1" max="1" width="15" style="89" customWidth="1"/>
    <col min="2" max="13" width="8.5703125" style="89" bestFit="1" customWidth="1"/>
    <col min="14" max="16384" width="11.42578125" style="89"/>
  </cols>
  <sheetData>
    <row r="1" spans="1:14" s="7" customFormat="1" ht="18" x14ac:dyDescent="0.25">
      <c r="A1" s="3" t="s">
        <v>478</v>
      </c>
      <c r="B1" s="4"/>
      <c r="C1" s="5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s="34" customFormat="1" ht="15.75" x14ac:dyDescent="0.25">
      <c r="A2" s="35" t="s">
        <v>516</v>
      </c>
      <c r="B2" s="31"/>
      <c r="C2" s="3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</row>
    <row r="3" spans="1:14" s="34" customFormat="1" ht="15.75" x14ac:dyDescent="0.25">
      <c r="A3" s="35"/>
      <c r="B3" s="31"/>
      <c r="C3" s="32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x14ac:dyDescent="0.25">
      <c r="A4" s="740" t="s">
        <v>127</v>
      </c>
      <c r="B4" s="742" t="s">
        <v>0</v>
      </c>
      <c r="C4" s="743"/>
      <c r="D4" s="744"/>
      <c r="E4" s="742" t="s">
        <v>138</v>
      </c>
      <c r="F4" s="743"/>
      <c r="G4" s="744"/>
      <c r="H4" s="742" t="s">
        <v>2</v>
      </c>
      <c r="I4" s="743"/>
      <c r="J4" s="744"/>
      <c r="K4" s="742" t="s">
        <v>3</v>
      </c>
      <c r="L4" s="743"/>
      <c r="M4" s="744"/>
    </row>
    <row r="5" spans="1:14" x14ac:dyDescent="0.25">
      <c r="A5" s="741"/>
      <c r="B5" s="102" t="s">
        <v>151</v>
      </c>
      <c r="C5" s="102" t="s">
        <v>150</v>
      </c>
      <c r="D5" s="102" t="s">
        <v>3</v>
      </c>
      <c r="E5" s="102" t="s">
        <v>151</v>
      </c>
      <c r="F5" s="102" t="s">
        <v>150</v>
      </c>
      <c r="G5" s="102" t="s">
        <v>3</v>
      </c>
      <c r="H5" s="102" t="s">
        <v>151</v>
      </c>
      <c r="I5" s="102" t="s">
        <v>150</v>
      </c>
      <c r="J5" s="102" t="s">
        <v>3</v>
      </c>
      <c r="K5" s="102" t="s">
        <v>151</v>
      </c>
      <c r="L5" s="102" t="s">
        <v>150</v>
      </c>
      <c r="M5" s="102" t="s">
        <v>3</v>
      </c>
    </row>
    <row r="6" spans="1:14" ht="21" x14ac:dyDescent="0.25">
      <c r="A6" s="103" t="s">
        <v>376</v>
      </c>
      <c r="B6" s="253">
        <v>102</v>
      </c>
      <c r="C6" s="253">
        <v>335</v>
      </c>
      <c r="D6" s="253">
        <v>437</v>
      </c>
      <c r="E6" s="253">
        <v>1032</v>
      </c>
      <c r="F6" s="253">
        <v>1348</v>
      </c>
      <c r="G6" s="253">
        <v>2380</v>
      </c>
      <c r="H6" s="253">
        <v>1491</v>
      </c>
      <c r="I6" s="253">
        <v>1223</v>
      </c>
      <c r="J6" s="253">
        <v>2714</v>
      </c>
      <c r="K6" s="253">
        <v>2625</v>
      </c>
      <c r="L6" s="253">
        <v>2906</v>
      </c>
      <c r="M6" s="253">
        <v>5531</v>
      </c>
    </row>
    <row r="7" spans="1:14" x14ac:dyDescent="0.25">
      <c r="A7" s="251" t="s">
        <v>377</v>
      </c>
      <c r="B7" s="252">
        <v>17</v>
      </c>
      <c r="C7" s="252">
        <v>24</v>
      </c>
      <c r="D7" s="252">
        <v>41</v>
      </c>
      <c r="E7" s="252">
        <v>16</v>
      </c>
      <c r="F7" s="252">
        <v>12</v>
      </c>
      <c r="G7" s="252">
        <v>28</v>
      </c>
      <c r="H7" s="252">
        <v>4</v>
      </c>
      <c r="I7" s="252">
        <v>3</v>
      </c>
      <c r="J7" s="252">
        <v>7</v>
      </c>
      <c r="K7" s="252">
        <v>37</v>
      </c>
      <c r="L7" s="252">
        <v>39</v>
      </c>
      <c r="M7" s="252">
        <v>76</v>
      </c>
    </row>
    <row r="8" spans="1:14" x14ac:dyDescent="0.25">
      <c r="A8" s="251" t="s">
        <v>378</v>
      </c>
      <c r="B8" s="252">
        <v>6</v>
      </c>
      <c r="C8" s="252">
        <v>22</v>
      </c>
      <c r="D8" s="252">
        <v>28</v>
      </c>
      <c r="E8" s="252">
        <v>25</v>
      </c>
      <c r="F8" s="252">
        <v>44</v>
      </c>
      <c r="G8" s="252">
        <v>69</v>
      </c>
      <c r="H8" s="252">
        <v>37</v>
      </c>
      <c r="I8" s="252">
        <v>77</v>
      </c>
      <c r="J8" s="252">
        <v>114</v>
      </c>
      <c r="K8" s="252">
        <v>68</v>
      </c>
      <c r="L8" s="252">
        <v>143</v>
      </c>
      <c r="M8" s="252">
        <v>211</v>
      </c>
    </row>
    <row r="9" spans="1:14" x14ac:dyDescent="0.25">
      <c r="A9" s="251" t="s">
        <v>379</v>
      </c>
      <c r="B9" s="252">
        <v>1</v>
      </c>
      <c r="C9" s="252"/>
      <c r="D9" s="252">
        <v>1</v>
      </c>
      <c r="E9" s="252">
        <v>67</v>
      </c>
      <c r="F9" s="252">
        <v>46</v>
      </c>
      <c r="G9" s="252">
        <v>113</v>
      </c>
      <c r="H9" s="252">
        <v>80</v>
      </c>
      <c r="I9" s="252">
        <v>49</v>
      </c>
      <c r="J9" s="252">
        <v>129</v>
      </c>
      <c r="K9" s="252">
        <v>148</v>
      </c>
      <c r="L9" s="252">
        <v>95</v>
      </c>
      <c r="M9" s="252">
        <v>243</v>
      </c>
    </row>
    <row r="10" spans="1:14" x14ac:dyDescent="0.25">
      <c r="A10" s="251" t="s">
        <v>380</v>
      </c>
      <c r="B10" s="252">
        <v>5</v>
      </c>
      <c r="C10" s="252">
        <v>8</v>
      </c>
      <c r="D10" s="252">
        <v>13</v>
      </c>
      <c r="E10" s="252">
        <v>62</v>
      </c>
      <c r="F10" s="252">
        <v>71</v>
      </c>
      <c r="G10" s="252">
        <v>133</v>
      </c>
      <c r="H10" s="252">
        <v>76</v>
      </c>
      <c r="I10" s="252">
        <v>43</v>
      </c>
      <c r="J10" s="252">
        <v>119</v>
      </c>
      <c r="K10" s="252">
        <v>143</v>
      </c>
      <c r="L10" s="252">
        <v>122</v>
      </c>
      <c r="M10" s="252">
        <v>265</v>
      </c>
    </row>
    <row r="11" spans="1:14" x14ac:dyDescent="0.25">
      <c r="A11" s="251" t="s">
        <v>381</v>
      </c>
      <c r="B11" s="252"/>
      <c r="C11" s="252">
        <v>5</v>
      </c>
      <c r="D11" s="252">
        <v>5</v>
      </c>
      <c r="E11" s="252"/>
      <c r="F11" s="252">
        <v>7</v>
      </c>
      <c r="G11" s="252">
        <v>7</v>
      </c>
      <c r="H11" s="252"/>
      <c r="I11" s="252"/>
      <c r="J11" s="252"/>
      <c r="K11" s="252"/>
      <c r="L11" s="252">
        <v>12</v>
      </c>
      <c r="M11" s="252">
        <v>12</v>
      </c>
    </row>
    <row r="12" spans="1:14" x14ac:dyDescent="0.25">
      <c r="A12" s="251" t="s">
        <v>382</v>
      </c>
      <c r="B12" s="252"/>
      <c r="C12" s="252"/>
      <c r="D12" s="252"/>
      <c r="E12" s="252"/>
      <c r="F12" s="252"/>
      <c r="G12" s="252"/>
      <c r="H12" s="252">
        <v>118</v>
      </c>
      <c r="I12" s="252">
        <v>65</v>
      </c>
      <c r="J12" s="252">
        <v>183</v>
      </c>
      <c r="K12" s="252">
        <v>118</v>
      </c>
      <c r="L12" s="252">
        <v>65</v>
      </c>
      <c r="M12" s="252">
        <v>183</v>
      </c>
    </row>
    <row r="13" spans="1:14" x14ac:dyDescent="0.25">
      <c r="A13" s="251" t="s">
        <v>383</v>
      </c>
      <c r="B13" s="252"/>
      <c r="C13" s="252"/>
      <c r="D13" s="252"/>
      <c r="E13" s="252"/>
      <c r="F13" s="252"/>
      <c r="G13" s="252"/>
      <c r="H13" s="252">
        <v>23</v>
      </c>
      <c r="I13" s="252">
        <v>6</v>
      </c>
      <c r="J13" s="252">
        <v>29</v>
      </c>
      <c r="K13" s="252">
        <v>23</v>
      </c>
      <c r="L13" s="252">
        <v>6</v>
      </c>
      <c r="M13" s="252">
        <v>29</v>
      </c>
    </row>
    <row r="14" spans="1:14" x14ac:dyDescent="0.25">
      <c r="A14" s="251" t="s">
        <v>384</v>
      </c>
      <c r="B14" s="252"/>
      <c r="C14" s="252">
        <v>8</v>
      </c>
      <c r="D14" s="252">
        <v>8</v>
      </c>
      <c r="E14" s="252"/>
      <c r="F14" s="252">
        <v>11</v>
      </c>
      <c r="G14" s="252">
        <v>11</v>
      </c>
      <c r="H14" s="252">
        <v>1</v>
      </c>
      <c r="I14" s="252">
        <v>4</v>
      </c>
      <c r="J14" s="252">
        <v>5</v>
      </c>
      <c r="K14" s="252">
        <v>1</v>
      </c>
      <c r="L14" s="252">
        <v>23</v>
      </c>
      <c r="M14" s="252">
        <v>24</v>
      </c>
    </row>
    <row r="15" spans="1:14" x14ac:dyDescent="0.25">
      <c r="A15" s="251" t="s">
        <v>385</v>
      </c>
      <c r="B15" s="252"/>
      <c r="C15" s="252"/>
      <c r="D15" s="252"/>
      <c r="E15" s="252">
        <v>61</v>
      </c>
      <c r="F15" s="252">
        <v>24</v>
      </c>
      <c r="G15" s="252">
        <v>85</v>
      </c>
      <c r="H15" s="252">
        <v>26</v>
      </c>
      <c r="I15" s="252">
        <v>5</v>
      </c>
      <c r="J15" s="252">
        <v>31</v>
      </c>
      <c r="K15" s="252">
        <v>87</v>
      </c>
      <c r="L15" s="252">
        <v>29</v>
      </c>
      <c r="M15" s="252">
        <v>116</v>
      </c>
    </row>
    <row r="16" spans="1:14" x14ac:dyDescent="0.25">
      <c r="A16" s="251" t="s">
        <v>386</v>
      </c>
      <c r="B16" s="252"/>
      <c r="C16" s="252"/>
      <c r="D16" s="252"/>
      <c r="E16" s="252">
        <v>21</v>
      </c>
      <c r="F16" s="252">
        <v>60</v>
      </c>
      <c r="G16" s="252">
        <v>81</v>
      </c>
      <c r="H16" s="252">
        <v>9</v>
      </c>
      <c r="I16" s="252">
        <v>25</v>
      </c>
      <c r="J16" s="252">
        <v>34</v>
      </c>
      <c r="K16" s="252">
        <v>30</v>
      </c>
      <c r="L16" s="252">
        <v>85</v>
      </c>
      <c r="M16" s="252">
        <v>115</v>
      </c>
    </row>
    <row r="17" spans="1:13" x14ac:dyDescent="0.25">
      <c r="A17" s="251" t="s">
        <v>387</v>
      </c>
      <c r="B17" s="252">
        <v>4</v>
      </c>
      <c r="C17" s="252"/>
      <c r="D17" s="252">
        <v>4</v>
      </c>
      <c r="E17" s="252">
        <v>9</v>
      </c>
      <c r="F17" s="252">
        <v>4</v>
      </c>
      <c r="G17" s="252">
        <v>13</v>
      </c>
      <c r="H17" s="252">
        <v>6</v>
      </c>
      <c r="I17" s="252">
        <v>1</v>
      </c>
      <c r="J17" s="252">
        <v>7</v>
      </c>
      <c r="K17" s="252">
        <v>19</v>
      </c>
      <c r="L17" s="252">
        <v>5</v>
      </c>
      <c r="M17" s="252">
        <v>24</v>
      </c>
    </row>
    <row r="18" spans="1:13" x14ac:dyDescent="0.25">
      <c r="A18" s="251" t="s">
        <v>388</v>
      </c>
      <c r="B18" s="252"/>
      <c r="C18" s="252"/>
      <c r="D18" s="252"/>
      <c r="E18" s="252">
        <v>17</v>
      </c>
      <c r="F18" s="252">
        <v>13</v>
      </c>
      <c r="G18" s="252">
        <v>30</v>
      </c>
      <c r="H18" s="252">
        <v>127</v>
      </c>
      <c r="I18" s="252">
        <v>32</v>
      </c>
      <c r="J18" s="252">
        <v>159</v>
      </c>
      <c r="K18" s="252">
        <v>144</v>
      </c>
      <c r="L18" s="252">
        <v>45</v>
      </c>
      <c r="M18" s="252">
        <v>189</v>
      </c>
    </row>
    <row r="19" spans="1:13" x14ac:dyDescent="0.25">
      <c r="A19" s="251" t="s">
        <v>389</v>
      </c>
      <c r="B19" s="252">
        <v>4</v>
      </c>
      <c r="C19" s="252">
        <v>5</v>
      </c>
      <c r="D19" s="252">
        <v>9</v>
      </c>
      <c r="E19" s="252"/>
      <c r="F19" s="252">
        <v>2</v>
      </c>
      <c r="G19" s="252">
        <v>2</v>
      </c>
      <c r="H19" s="252">
        <v>1</v>
      </c>
      <c r="I19" s="252"/>
      <c r="J19" s="252">
        <v>1</v>
      </c>
      <c r="K19" s="252">
        <v>5</v>
      </c>
      <c r="L19" s="252">
        <v>7</v>
      </c>
      <c r="M19" s="252">
        <v>12</v>
      </c>
    </row>
    <row r="20" spans="1:13" x14ac:dyDescent="0.25">
      <c r="A20" s="251" t="s">
        <v>390</v>
      </c>
      <c r="B20" s="252"/>
      <c r="C20" s="252"/>
      <c r="D20" s="252"/>
      <c r="E20" s="252">
        <v>1</v>
      </c>
      <c r="F20" s="252">
        <v>11</v>
      </c>
      <c r="G20" s="252">
        <v>12</v>
      </c>
      <c r="H20" s="252">
        <v>9</v>
      </c>
      <c r="I20" s="252">
        <v>29</v>
      </c>
      <c r="J20" s="252">
        <v>38</v>
      </c>
      <c r="K20" s="252">
        <v>10</v>
      </c>
      <c r="L20" s="252">
        <v>40</v>
      </c>
      <c r="M20" s="252">
        <v>50</v>
      </c>
    </row>
    <row r="21" spans="1:13" x14ac:dyDescent="0.25">
      <c r="A21" s="251" t="s">
        <v>391</v>
      </c>
      <c r="B21" s="252">
        <v>1</v>
      </c>
      <c r="C21" s="252"/>
      <c r="D21" s="252">
        <v>1</v>
      </c>
      <c r="E21" s="252">
        <v>37</v>
      </c>
      <c r="F21" s="252">
        <v>32</v>
      </c>
      <c r="G21" s="252">
        <v>69</v>
      </c>
      <c r="H21" s="252">
        <v>48</v>
      </c>
      <c r="I21" s="252">
        <v>28</v>
      </c>
      <c r="J21" s="252">
        <v>76</v>
      </c>
      <c r="K21" s="252">
        <v>86</v>
      </c>
      <c r="L21" s="252">
        <v>60</v>
      </c>
      <c r="M21" s="252">
        <v>146</v>
      </c>
    </row>
    <row r="22" spans="1:13" x14ac:dyDescent="0.25">
      <c r="A22" s="251" t="s">
        <v>392</v>
      </c>
      <c r="B22" s="252">
        <v>1</v>
      </c>
      <c r="C22" s="252">
        <v>6</v>
      </c>
      <c r="D22" s="252">
        <v>7</v>
      </c>
      <c r="E22" s="252">
        <v>9</v>
      </c>
      <c r="F22" s="252">
        <v>43</v>
      </c>
      <c r="G22" s="252">
        <v>52</v>
      </c>
      <c r="H22" s="252">
        <v>5</v>
      </c>
      <c r="I22" s="252">
        <v>12</v>
      </c>
      <c r="J22" s="252">
        <v>17</v>
      </c>
      <c r="K22" s="252">
        <v>15</v>
      </c>
      <c r="L22" s="252">
        <v>61</v>
      </c>
      <c r="M22" s="252">
        <v>76</v>
      </c>
    </row>
    <row r="23" spans="1:13" x14ac:dyDescent="0.25">
      <c r="A23" s="251" t="s">
        <v>393</v>
      </c>
      <c r="B23" s="252">
        <v>2</v>
      </c>
      <c r="C23" s="252"/>
      <c r="D23" s="252">
        <v>2</v>
      </c>
      <c r="E23" s="252">
        <v>29</v>
      </c>
      <c r="F23" s="252">
        <v>20</v>
      </c>
      <c r="G23" s="252">
        <v>49</v>
      </c>
      <c r="H23" s="252">
        <v>22</v>
      </c>
      <c r="I23" s="252">
        <v>4</v>
      </c>
      <c r="J23" s="252">
        <v>26</v>
      </c>
      <c r="K23" s="252">
        <v>53</v>
      </c>
      <c r="L23" s="252">
        <v>24</v>
      </c>
      <c r="M23" s="252">
        <v>77</v>
      </c>
    </row>
    <row r="24" spans="1:13" x14ac:dyDescent="0.25">
      <c r="A24" s="251" t="s">
        <v>394</v>
      </c>
      <c r="B24" s="252">
        <v>3</v>
      </c>
      <c r="C24" s="252"/>
      <c r="D24" s="252">
        <v>3</v>
      </c>
      <c r="E24" s="252"/>
      <c r="F24" s="252"/>
      <c r="G24" s="252"/>
      <c r="H24" s="252">
        <v>89</v>
      </c>
      <c r="I24" s="252">
        <v>36</v>
      </c>
      <c r="J24" s="252">
        <v>125</v>
      </c>
      <c r="K24" s="252">
        <v>92</v>
      </c>
      <c r="L24" s="252">
        <v>36</v>
      </c>
      <c r="M24" s="252">
        <v>128</v>
      </c>
    </row>
    <row r="25" spans="1:13" x14ac:dyDescent="0.25">
      <c r="A25" s="251" t="s">
        <v>395</v>
      </c>
      <c r="B25" s="252"/>
      <c r="C25" s="252">
        <v>1</v>
      </c>
      <c r="D25" s="252">
        <v>1</v>
      </c>
      <c r="E25" s="252">
        <v>3</v>
      </c>
      <c r="F25" s="252">
        <v>18</v>
      </c>
      <c r="G25" s="252">
        <v>21</v>
      </c>
      <c r="H25" s="252">
        <v>2</v>
      </c>
      <c r="I25" s="252">
        <v>5</v>
      </c>
      <c r="J25" s="252">
        <v>7</v>
      </c>
      <c r="K25" s="252">
        <v>5</v>
      </c>
      <c r="L25" s="252">
        <v>24</v>
      </c>
      <c r="M25" s="252">
        <v>29</v>
      </c>
    </row>
    <row r="26" spans="1:13" x14ac:dyDescent="0.25">
      <c r="A26" s="251" t="s">
        <v>396</v>
      </c>
      <c r="B26" s="252"/>
      <c r="C26" s="252"/>
      <c r="D26" s="252"/>
      <c r="E26" s="252"/>
      <c r="F26" s="252">
        <v>5</v>
      </c>
      <c r="G26" s="252">
        <v>5</v>
      </c>
      <c r="H26" s="252">
        <v>1</v>
      </c>
      <c r="I26" s="252"/>
      <c r="J26" s="252">
        <v>1</v>
      </c>
      <c r="K26" s="252">
        <v>1</v>
      </c>
      <c r="L26" s="252">
        <v>5</v>
      </c>
      <c r="M26" s="252">
        <v>6</v>
      </c>
    </row>
    <row r="27" spans="1:13" x14ac:dyDescent="0.25">
      <c r="A27" s="251" t="s">
        <v>477</v>
      </c>
      <c r="B27" s="252"/>
      <c r="C27" s="252"/>
      <c r="D27" s="252"/>
      <c r="E27" s="252"/>
      <c r="F27" s="252"/>
      <c r="G27" s="252"/>
      <c r="H27" s="252">
        <v>11</v>
      </c>
      <c r="I27" s="252">
        <v>3</v>
      </c>
      <c r="J27" s="252">
        <v>14</v>
      </c>
      <c r="K27" s="252">
        <v>11</v>
      </c>
      <c r="L27" s="252">
        <v>3</v>
      </c>
      <c r="M27" s="252">
        <v>14</v>
      </c>
    </row>
    <row r="28" spans="1:13" x14ac:dyDescent="0.25">
      <c r="A28" s="251" t="s">
        <v>397</v>
      </c>
      <c r="B28" s="252">
        <v>28</v>
      </c>
      <c r="C28" s="252">
        <v>117</v>
      </c>
      <c r="D28" s="252">
        <v>145</v>
      </c>
      <c r="E28" s="252">
        <v>189</v>
      </c>
      <c r="F28" s="252">
        <v>255</v>
      </c>
      <c r="G28" s="252">
        <v>444</v>
      </c>
      <c r="H28" s="252">
        <v>27</v>
      </c>
      <c r="I28" s="252">
        <v>67</v>
      </c>
      <c r="J28" s="252">
        <v>94</v>
      </c>
      <c r="K28" s="252">
        <v>244</v>
      </c>
      <c r="L28" s="252">
        <v>439</v>
      </c>
      <c r="M28" s="252">
        <v>683</v>
      </c>
    </row>
    <row r="29" spans="1:13" x14ac:dyDescent="0.25">
      <c r="A29" s="251" t="s">
        <v>398</v>
      </c>
      <c r="B29" s="252"/>
      <c r="C29" s="252">
        <v>1</v>
      </c>
      <c r="D29" s="252">
        <v>1</v>
      </c>
      <c r="E29" s="252">
        <v>133</v>
      </c>
      <c r="F29" s="252">
        <v>141</v>
      </c>
      <c r="G29" s="252">
        <v>274</v>
      </c>
      <c r="H29" s="252">
        <v>260</v>
      </c>
      <c r="I29" s="252">
        <v>133</v>
      </c>
      <c r="J29" s="252">
        <v>393</v>
      </c>
      <c r="K29" s="252">
        <v>393</v>
      </c>
      <c r="L29" s="252">
        <v>275</v>
      </c>
      <c r="M29" s="252">
        <v>668</v>
      </c>
    </row>
    <row r="30" spans="1:13" x14ac:dyDescent="0.25">
      <c r="A30" s="251" t="s">
        <v>399</v>
      </c>
      <c r="B30" s="252">
        <v>10</v>
      </c>
      <c r="C30" s="252">
        <v>54</v>
      </c>
      <c r="D30" s="252">
        <v>64</v>
      </c>
      <c r="E30" s="252">
        <v>25</v>
      </c>
      <c r="F30" s="252">
        <v>157</v>
      </c>
      <c r="G30" s="252">
        <v>182</v>
      </c>
      <c r="H30" s="252">
        <v>16</v>
      </c>
      <c r="I30" s="252">
        <v>78</v>
      </c>
      <c r="J30" s="252">
        <v>94</v>
      </c>
      <c r="K30" s="252">
        <v>51</v>
      </c>
      <c r="L30" s="252">
        <v>289</v>
      </c>
      <c r="M30" s="252">
        <v>340</v>
      </c>
    </row>
    <row r="31" spans="1:13" x14ac:dyDescent="0.25">
      <c r="A31" s="251" t="s">
        <v>400</v>
      </c>
      <c r="B31" s="252">
        <v>1</v>
      </c>
      <c r="C31" s="252">
        <v>2</v>
      </c>
      <c r="D31" s="252">
        <v>3</v>
      </c>
      <c r="E31" s="252">
        <v>6</v>
      </c>
      <c r="F31" s="252">
        <v>39</v>
      </c>
      <c r="G31" s="252">
        <v>45</v>
      </c>
      <c r="H31" s="252">
        <v>1</v>
      </c>
      <c r="I31" s="252">
        <v>16</v>
      </c>
      <c r="J31" s="252">
        <v>17</v>
      </c>
      <c r="K31" s="252">
        <v>8</v>
      </c>
      <c r="L31" s="252">
        <v>57</v>
      </c>
      <c r="M31" s="252">
        <v>65</v>
      </c>
    </row>
    <row r="32" spans="1:13" x14ac:dyDescent="0.25">
      <c r="A32" s="251" t="s">
        <v>401</v>
      </c>
      <c r="B32" s="252"/>
      <c r="C32" s="252"/>
      <c r="D32" s="252"/>
      <c r="E32" s="252">
        <v>6</v>
      </c>
      <c r="F32" s="252">
        <v>16</v>
      </c>
      <c r="G32" s="252">
        <v>22</v>
      </c>
      <c r="H32" s="252">
        <v>14</v>
      </c>
      <c r="I32" s="252">
        <v>12</v>
      </c>
      <c r="J32" s="252">
        <v>26</v>
      </c>
      <c r="K32" s="252">
        <v>20</v>
      </c>
      <c r="L32" s="252">
        <v>28</v>
      </c>
      <c r="M32" s="252">
        <v>48</v>
      </c>
    </row>
    <row r="33" spans="1:13" x14ac:dyDescent="0.25">
      <c r="A33" s="251" t="s">
        <v>402</v>
      </c>
      <c r="B33" s="252"/>
      <c r="C33" s="252"/>
      <c r="D33" s="252"/>
      <c r="E33" s="252">
        <v>1</v>
      </c>
      <c r="F33" s="252">
        <v>4</v>
      </c>
      <c r="G33" s="252">
        <v>5</v>
      </c>
      <c r="H33" s="252"/>
      <c r="I33" s="252">
        <v>1</v>
      </c>
      <c r="J33" s="252">
        <v>1</v>
      </c>
      <c r="K33" s="252">
        <v>1</v>
      </c>
      <c r="L33" s="252">
        <v>5</v>
      </c>
      <c r="M33" s="252">
        <v>6</v>
      </c>
    </row>
    <row r="34" spans="1:13" x14ac:dyDescent="0.25">
      <c r="A34" s="251" t="s">
        <v>403</v>
      </c>
      <c r="B34" s="252"/>
      <c r="C34" s="252"/>
      <c r="D34" s="252"/>
      <c r="E34" s="252">
        <v>9</v>
      </c>
      <c r="F34" s="252">
        <v>10</v>
      </c>
      <c r="G34" s="252">
        <v>19</v>
      </c>
      <c r="H34" s="252">
        <v>14</v>
      </c>
      <c r="I34" s="252">
        <v>14</v>
      </c>
      <c r="J34" s="252">
        <v>28</v>
      </c>
      <c r="K34" s="252">
        <v>23</v>
      </c>
      <c r="L34" s="252">
        <v>24</v>
      </c>
      <c r="M34" s="252">
        <v>47</v>
      </c>
    </row>
    <row r="35" spans="1:13" x14ac:dyDescent="0.25">
      <c r="A35" s="251" t="s">
        <v>404</v>
      </c>
      <c r="B35" s="252"/>
      <c r="C35" s="252"/>
      <c r="D35" s="252"/>
      <c r="E35" s="252">
        <v>18</v>
      </c>
      <c r="F35" s="252">
        <v>1</v>
      </c>
      <c r="G35" s="252">
        <v>19</v>
      </c>
      <c r="H35" s="252">
        <v>6</v>
      </c>
      <c r="I35" s="252"/>
      <c r="J35" s="252">
        <v>6</v>
      </c>
      <c r="K35" s="252">
        <v>24</v>
      </c>
      <c r="L35" s="252">
        <v>1</v>
      </c>
      <c r="M35" s="252">
        <v>25</v>
      </c>
    </row>
    <row r="36" spans="1:13" x14ac:dyDescent="0.25">
      <c r="A36" s="251" t="s">
        <v>405</v>
      </c>
      <c r="B36" s="252">
        <v>2</v>
      </c>
      <c r="C36" s="252">
        <v>1</v>
      </c>
      <c r="D36" s="252">
        <v>3</v>
      </c>
      <c r="E36" s="252">
        <v>8</v>
      </c>
      <c r="F36" s="252">
        <v>2</v>
      </c>
      <c r="G36" s="252">
        <v>10</v>
      </c>
      <c r="H36" s="252">
        <v>4</v>
      </c>
      <c r="I36" s="252">
        <v>1</v>
      </c>
      <c r="J36" s="252">
        <v>5</v>
      </c>
      <c r="K36" s="252">
        <v>14</v>
      </c>
      <c r="L36" s="252">
        <v>4</v>
      </c>
      <c r="M36" s="252">
        <v>18</v>
      </c>
    </row>
    <row r="37" spans="1:13" x14ac:dyDescent="0.25">
      <c r="A37" s="251" t="s">
        <v>406</v>
      </c>
      <c r="B37" s="252">
        <v>2</v>
      </c>
      <c r="C37" s="252"/>
      <c r="D37" s="252">
        <v>2</v>
      </c>
      <c r="E37" s="252">
        <v>4</v>
      </c>
      <c r="F37" s="252">
        <v>19</v>
      </c>
      <c r="G37" s="252">
        <v>23</v>
      </c>
      <c r="H37" s="252">
        <v>10</v>
      </c>
      <c r="I37" s="252">
        <v>4</v>
      </c>
      <c r="J37" s="252">
        <v>14</v>
      </c>
      <c r="K37" s="252">
        <v>16</v>
      </c>
      <c r="L37" s="252">
        <v>23</v>
      </c>
      <c r="M37" s="252">
        <v>39</v>
      </c>
    </row>
    <row r="38" spans="1:13" x14ac:dyDescent="0.25">
      <c r="A38" s="251" t="s">
        <v>407</v>
      </c>
      <c r="B38" s="252">
        <v>2</v>
      </c>
      <c r="C38" s="252">
        <v>35</v>
      </c>
      <c r="D38" s="252">
        <v>37</v>
      </c>
      <c r="E38" s="252">
        <v>8</v>
      </c>
      <c r="F38" s="252">
        <v>34</v>
      </c>
      <c r="G38" s="252">
        <v>42</v>
      </c>
      <c r="H38" s="252">
        <v>2</v>
      </c>
      <c r="I38" s="252">
        <v>8</v>
      </c>
      <c r="J38" s="252">
        <v>10</v>
      </c>
      <c r="K38" s="252">
        <v>12</v>
      </c>
      <c r="L38" s="252">
        <v>77</v>
      </c>
      <c r="M38" s="252">
        <v>89</v>
      </c>
    </row>
    <row r="39" spans="1:13" x14ac:dyDescent="0.25">
      <c r="A39" s="251" t="s">
        <v>408</v>
      </c>
      <c r="B39" s="252">
        <v>4</v>
      </c>
      <c r="C39" s="252">
        <v>3</v>
      </c>
      <c r="D39" s="252">
        <v>7</v>
      </c>
      <c r="E39" s="252">
        <v>79</v>
      </c>
      <c r="F39" s="252">
        <v>60</v>
      </c>
      <c r="G39" s="252">
        <v>139</v>
      </c>
      <c r="H39" s="252">
        <v>102</v>
      </c>
      <c r="I39" s="252">
        <v>72</v>
      </c>
      <c r="J39" s="252">
        <v>174</v>
      </c>
      <c r="K39" s="252">
        <v>185</v>
      </c>
      <c r="L39" s="252">
        <v>135</v>
      </c>
      <c r="M39" s="252">
        <v>320</v>
      </c>
    </row>
    <row r="40" spans="1:13" x14ac:dyDescent="0.25">
      <c r="A40" s="251" t="s">
        <v>409</v>
      </c>
      <c r="B40" s="252"/>
      <c r="C40" s="252"/>
      <c r="D40" s="252"/>
      <c r="E40" s="252"/>
      <c r="F40" s="252"/>
      <c r="G40" s="252"/>
      <c r="H40" s="252">
        <v>2</v>
      </c>
      <c r="I40" s="252">
        <v>18</v>
      </c>
      <c r="J40" s="252">
        <v>20</v>
      </c>
      <c r="K40" s="252">
        <v>2</v>
      </c>
      <c r="L40" s="252">
        <v>18</v>
      </c>
      <c r="M40" s="252">
        <v>20</v>
      </c>
    </row>
    <row r="41" spans="1:13" x14ac:dyDescent="0.25">
      <c r="A41" s="251" t="s">
        <v>410</v>
      </c>
      <c r="B41" s="252">
        <v>5</v>
      </c>
      <c r="C41" s="252">
        <v>17</v>
      </c>
      <c r="D41" s="252">
        <v>22</v>
      </c>
      <c r="E41" s="252">
        <v>3</v>
      </c>
      <c r="F41" s="252">
        <v>10</v>
      </c>
      <c r="G41" s="252">
        <v>13</v>
      </c>
      <c r="H41" s="252">
        <v>122</v>
      </c>
      <c r="I41" s="252">
        <v>198</v>
      </c>
      <c r="J41" s="252">
        <v>320</v>
      </c>
      <c r="K41" s="252">
        <v>130</v>
      </c>
      <c r="L41" s="252">
        <v>225</v>
      </c>
      <c r="M41" s="252">
        <v>355</v>
      </c>
    </row>
    <row r="42" spans="1:13" x14ac:dyDescent="0.25">
      <c r="A42" s="251" t="s">
        <v>411</v>
      </c>
      <c r="B42" s="252"/>
      <c r="C42" s="252"/>
      <c r="D42" s="252"/>
      <c r="E42" s="252">
        <v>1</v>
      </c>
      <c r="F42" s="252"/>
      <c r="G42" s="252">
        <v>1</v>
      </c>
      <c r="H42" s="252">
        <v>26</v>
      </c>
      <c r="I42" s="252">
        <v>3</v>
      </c>
      <c r="J42" s="252">
        <v>29</v>
      </c>
      <c r="K42" s="252">
        <v>27</v>
      </c>
      <c r="L42" s="252">
        <v>3</v>
      </c>
      <c r="M42" s="252">
        <v>30</v>
      </c>
    </row>
    <row r="43" spans="1:13" x14ac:dyDescent="0.25">
      <c r="A43" s="251" t="s">
        <v>412</v>
      </c>
      <c r="B43" s="252"/>
      <c r="C43" s="252"/>
      <c r="D43" s="252"/>
      <c r="E43" s="252"/>
      <c r="F43" s="252"/>
      <c r="G43" s="252"/>
      <c r="H43" s="252">
        <v>25</v>
      </c>
      <c r="I43" s="252">
        <v>37</v>
      </c>
      <c r="J43" s="252">
        <v>62</v>
      </c>
      <c r="K43" s="252">
        <v>25</v>
      </c>
      <c r="L43" s="252">
        <v>37</v>
      </c>
      <c r="M43" s="252">
        <v>62</v>
      </c>
    </row>
    <row r="44" spans="1:13" x14ac:dyDescent="0.25">
      <c r="A44" s="251" t="s">
        <v>413</v>
      </c>
      <c r="B44" s="252">
        <v>4</v>
      </c>
      <c r="C44" s="252">
        <v>4</v>
      </c>
      <c r="D44" s="252">
        <v>8</v>
      </c>
      <c r="E44" s="252"/>
      <c r="F44" s="252"/>
      <c r="G44" s="252"/>
      <c r="H44" s="252">
        <v>72</v>
      </c>
      <c r="I44" s="252">
        <v>73</v>
      </c>
      <c r="J44" s="252">
        <v>145</v>
      </c>
      <c r="K44" s="252">
        <v>76</v>
      </c>
      <c r="L44" s="252">
        <v>77</v>
      </c>
      <c r="M44" s="252">
        <v>153</v>
      </c>
    </row>
    <row r="45" spans="1:13" x14ac:dyDescent="0.25">
      <c r="A45" s="251" t="s">
        <v>414</v>
      </c>
      <c r="B45" s="252"/>
      <c r="C45" s="252">
        <v>3</v>
      </c>
      <c r="D45" s="252">
        <v>3</v>
      </c>
      <c r="E45" s="252">
        <v>4</v>
      </c>
      <c r="F45" s="252">
        <v>22</v>
      </c>
      <c r="G45" s="252">
        <v>26</v>
      </c>
      <c r="H45" s="252">
        <v>2</v>
      </c>
      <c r="I45" s="252">
        <v>7</v>
      </c>
      <c r="J45" s="252">
        <v>9</v>
      </c>
      <c r="K45" s="252">
        <v>6</v>
      </c>
      <c r="L45" s="252">
        <v>32</v>
      </c>
      <c r="M45" s="252">
        <v>38</v>
      </c>
    </row>
    <row r="46" spans="1:13" x14ac:dyDescent="0.25">
      <c r="A46" s="251" t="s">
        <v>415</v>
      </c>
      <c r="B46" s="252"/>
      <c r="C46" s="252"/>
      <c r="D46" s="252"/>
      <c r="E46" s="252">
        <v>89</v>
      </c>
      <c r="F46" s="252">
        <v>70</v>
      </c>
      <c r="G46" s="252">
        <v>159</v>
      </c>
      <c r="H46" s="252">
        <v>45</v>
      </c>
      <c r="I46" s="252">
        <v>20</v>
      </c>
      <c r="J46" s="252">
        <v>65</v>
      </c>
      <c r="K46" s="252">
        <v>134</v>
      </c>
      <c r="L46" s="252">
        <v>90</v>
      </c>
      <c r="M46" s="252">
        <v>224</v>
      </c>
    </row>
    <row r="47" spans="1:13" x14ac:dyDescent="0.25">
      <c r="A47" s="251" t="s">
        <v>416</v>
      </c>
      <c r="B47" s="252"/>
      <c r="C47" s="252"/>
      <c r="D47" s="252"/>
      <c r="E47" s="252">
        <v>49</v>
      </c>
      <c r="F47" s="252">
        <v>19</v>
      </c>
      <c r="G47" s="252">
        <v>68</v>
      </c>
      <c r="H47" s="252">
        <v>13</v>
      </c>
      <c r="I47" s="252">
        <v>2</v>
      </c>
      <c r="J47" s="252">
        <v>15</v>
      </c>
      <c r="K47" s="252">
        <v>62</v>
      </c>
      <c r="L47" s="252">
        <v>21</v>
      </c>
      <c r="M47" s="252">
        <v>83</v>
      </c>
    </row>
    <row r="48" spans="1:13" x14ac:dyDescent="0.25">
      <c r="A48" s="251" t="s">
        <v>417</v>
      </c>
      <c r="B48" s="252"/>
      <c r="C48" s="252">
        <v>19</v>
      </c>
      <c r="D48" s="252">
        <v>19</v>
      </c>
      <c r="E48" s="252">
        <v>3</v>
      </c>
      <c r="F48" s="252">
        <v>50</v>
      </c>
      <c r="G48" s="252">
        <v>53</v>
      </c>
      <c r="H48" s="252">
        <v>10</v>
      </c>
      <c r="I48" s="252">
        <v>28</v>
      </c>
      <c r="J48" s="252">
        <v>38</v>
      </c>
      <c r="K48" s="252">
        <v>13</v>
      </c>
      <c r="L48" s="252">
        <v>97</v>
      </c>
      <c r="M48" s="252">
        <v>110</v>
      </c>
    </row>
    <row r="49" spans="1:13" x14ac:dyDescent="0.25">
      <c r="A49" s="251" t="s">
        <v>514</v>
      </c>
      <c r="B49" s="252"/>
      <c r="C49" s="252"/>
      <c r="D49" s="252"/>
      <c r="E49" s="252">
        <v>40</v>
      </c>
      <c r="F49" s="252">
        <v>16</v>
      </c>
      <c r="G49" s="252">
        <v>56</v>
      </c>
      <c r="H49" s="252">
        <v>23</v>
      </c>
      <c r="I49" s="252">
        <v>4</v>
      </c>
      <c r="J49" s="252">
        <v>27</v>
      </c>
      <c r="K49" s="252">
        <v>63</v>
      </c>
      <c r="L49" s="252">
        <v>20</v>
      </c>
      <c r="M49" s="252">
        <v>83</v>
      </c>
    </row>
  </sheetData>
  <mergeCells count="5">
    <mergeCell ref="A4:A5"/>
    <mergeCell ref="B4:D4"/>
    <mergeCell ref="E4:G4"/>
    <mergeCell ref="H4:J4"/>
    <mergeCell ref="K4:M4"/>
  </mergeCells>
  <pageMargins left="0.08" right="0.08" top="1" bottom="1" header="0.5" footer="0.4921259845"/>
  <pageSetup orientation="portrait" horizontalDpi="300" verticalDpi="300" r:id="rId1"/>
  <headerFooter>
    <oddHeader>Régime scolaire des établissements_x000D_Année scolaire 2018-2019_x000D_Uniquement postbac (MEFSTAT commençant par 31-CPGE ou 32-STS)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21</vt:i4>
      </vt:variant>
      <vt:variant>
        <vt:lpstr>Plages nommées</vt:lpstr>
      </vt:variant>
      <vt:variant>
        <vt:i4>2</vt:i4>
      </vt:variant>
    </vt:vector>
  </HeadingPairs>
  <TitlesOfParts>
    <vt:vector size="23" baseType="lpstr">
      <vt:lpstr>DOC</vt:lpstr>
      <vt:lpstr>sect</vt:lpstr>
      <vt:lpstr>evol</vt:lpstr>
      <vt:lpstr>formation</vt:lpstr>
      <vt:lpstr>etab</vt:lpstr>
      <vt:lpstr>etab_sexe</vt:lpstr>
      <vt:lpstr>pcs</vt:lpstr>
      <vt:lpstr>cartes 23-24</vt:lpstr>
      <vt:lpstr>pu_dep_etab23-24</vt:lpstr>
      <vt:lpstr>pu_dep_etab_sexe23-24</vt:lpstr>
      <vt:lpstr>pu03_com_rne_sexe23-24</vt:lpstr>
      <vt:lpstr>pu15_com_rne_sexe23-24</vt:lpstr>
      <vt:lpstr>pu43_com_rne_sexe23-24</vt:lpstr>
      <vt:lpstr>pu63_com_rne_sexe23-24</vt:lpstr>
      <vt:lpstr>pr_dep_etab_23-24</vt:lpstr>
      <vt:lpstr>pr_dep_etab_sexe_23-24</vt:lpstr>
      <vt:lpstr>pr03_com_rne_sexe_23-24</vt:lpstr>
      <vt:lpstr>pr15_com_rne_sexe_23-24</vt:lpstr>
      <vt:lpstr>pr43_com_rne_sexe_23-24</vt:lpstr>
      <vt:lpstr>pr63_com_rne_sexe_23-24</vt:lpstr>
      <vt:lpstr>postbac_23-24</vt:lpstr>
      <vt:lpstr>'cartes 23-24'!Impression_des_titres</vt:lpstr>
      <vt:lpstr>'pu63_com_rne_sexe23-24'!Impression_des_titres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TAUTOU</dc:creator>
  <cp:lastModifiedBy>Utilisateur Windows</cp:lastModifiedBy>
  <cp:lastPrinted>2018-12-13T14:02:12Z</cp:lastPrinted>
  <dcterms:created xsi:type="dcterms:W3CDTF">2018-12-11T12:47:36Z</dcterms:created>
  <dcterms:modified xsi:type="dcterms:W3CDTF">2024-01-31T16:08:01Z</dcterms:modified>
</cp:coreProperties>
</file>