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P:\0630081W\DPMAP\SIASEPP-SPS\prive\0-REPERTOIRE DES FICHIERS A PAS PERDRE\PUBLICATIONS SERVICE SPS\BREVES STATISTIQUES\2026\BS01-26\"/>
    </mc:Choice>
  </mc:AlternateContent>
  <xr:revisionPtr revIDLastSave="0" documentId="13_ncr:1_{9EB34D94-C9BF-4F90-9BA3-3664442A32DD}" xr6:coauthVersionLast="47" xr6:coauthVersionMax="47" xr10:uidLastSave="{00000000-0000-0000-0000-000000000000}"/>
  <bookViews>
    <workbookView xWindow="-57720" yWindow="-2775" windowWidth="29040" windowHeight="15720" tabRatio="721" xr2:uid="{00000000-000D-0000-FFFF-FFFF00000000}"/>
  </bookViews>
  <sheets>
    <sheet name="DOC" sheetId="28" r:id="rId1"/>
    <sheet name="sect_rs25" sheetId="44" r:id="rId2"/>
    <sheet name="evol" sheetId="45" r:id="rId3"/>
    <sheet name="formation_rs25" sheetId="46" r:id="rId4"/>
    <sheet name="etab_rs25" sheetId="47" r:id="rId5"/>
    <sheet name="etab_sexe_rs25" sheetId="48" r:id="rId6"/>
    <sheet name="pcs_rs25" sheetId="49" r:id="rId7"/>
    <sheet name="cartes_rs25" sheetId="64" r:id="rId8"/>
    <sheet name="pu_dep_etab_rs25" sheetId="50" r:id="rId9"/>
    <sheet name="pu_dep_etab_sexe_rs25" sheetId="51" r:id="rId10"/>
    <sheet name="pu03_com_rne_sexe_rs25" sheetId="54" r:id="rId11"/>
    <sheet name="pu15_com_rne_sexe_rs25" sheetId="55" r:id="rId12"/>
    <sheet name="pu43_com_rne_sexe_rs25" sheetId="56" r:id="rId13"/>
    <sheet name="pu63_com_rne_sexe_rs25" sheetId="58" r:id="rId14"/>
    <sheet name="pr_dep_etab_rs25" sheetId="52" r:id="rId15"/>
    <sheet name="pr_dep_etab_sexe_rs25" sheetId="53" r:id="rId16"/>
    <sheet name="pr03_com_rne_sexe_rs25" sheetId="59" r:id="rId17"/>
    <sheet name="pr15_com_rne_sexe_rs25" sheetId="60" r:id="rId18"/>
    <sheet name="pr43_com_rne_sexe_rs25" sheetId="61" r:id="rId19"/>
    <sheet name="pr63_com_rne_sexe_rs25" sheetId="62" r:id="rId20"/>
    <sheet name="postbac_rs25" sheetId="63" r:id="rId21"/>
  </sheets>
  <definedNames>
    <definedName name="_xlnm.Print_Titles" localSheetId="7">cartes_rs25!$5:$33</definedName>
    <definedName name="_xlnm.Print_Titles" localSheetId="13">pu63_com_rne_sexe_rs25!$4:$5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U49" i="64" l="1"/>
  <c r="T49" i="64"/>
  <c r="M49" i="64"/>
  <c r="L49" i="64"/>
  <c r="U48" i="64"/>
  <c r="T48" i="64"/>
  <c r="M48" i="64"/>
  <c r="L48" i="64"/>
  <c r="U47" i="64"/>
  <c r="T47" i="64"/>
  <c r="M47" i="64"/>
  <c r="L47" i="64"/>
  <c r="U46" i="64"/>
  <c r="T46" i="64"/>
  <c r="M46" i="64"/>
  <c r="L46" i="64"/>
  <c r="U45" i="64"/>
  <c r="T45" i="64"/>
  <c r="M45" i="64"/>
  <c r="L45" i="64"/>
  <c r="U44" i="64"/>
  <c r="T44" i="64"/>
  <c r="M44" i="64"/>
  <c r="L44" i="64"/>
  <c r="U43" i="64"/>
  <c r="T43" i="64"/>
  <c r="M43" i="64"/>
  <c r="L43" i="64"/>
  <c r="U42" i="64"/>
  <c r="T42" i="64"/>
  <c r="M42" i="64"/>
  <c r="L42" i="64"/>
  <c r="U41" i="64"/>
  <c r="T41" i="64"/>
  <c r="M41" i="64"/>
  <c r="L41" i="64"/>
  <c r="U40" i="64"/>
  <c r="T40" i="64"/>
  <c r="M40" i="64"/>
  <c r="L40" i="64"/>
  <c r="U39" i="64"/>
  <c r="T39" i="64"/>
  <c r="M39" i="64"/>
  <c r="L39" i="64"/>
  <c r="U38" i="64"/>
  <c r="T38" i="64"/>
  <c r="M38" i="64"/>
  <c r="L38" i="64"/>
  <c r="U37" i="64"/>
  <c r="T37" i="64"/>
  <c r="M37" i="64"/>
  <c r="L37" i="64"/>
  <c r="U36" i="64"/>
  <c r="T36" i="64"/>
  <c r="M36" i="64"/>
  <c r="L36" i="64"/>
  <c r="U35" i="64"/>
  <c r="T35" i="64"/>
  <c r="M35" i="64"/>
  <c r="L35" i="64"/>
  <c r="U34" i="64"/>
  <c r="T34" i="64"/>
  <c r="M34" i="64"/>
  <c r="L34" i="64"/>
  <c r="U33" i="64"/>
  <c r="T33" i="64"/>
  <c r="M33" i="64"/>
  <c r="L33" i="64"/>
  <c r="U32" i="64"/>
  <c r="T32" i="64"/>
  <c r="M32" i="64"/>
  <c r="L32" i="64"/>
  <c r="U31" i="64"/>
  <c r="T31" i="64"/>
  <c r="M31" i="64"/>
  <c r="L31" i="64"/>
  <c r="U30" i="64"/>
  <c r="T30" i="64"/>
  <c r="M30" i="64"/>
  <c r="L30" i="64"/>
  <c r="U29" i="64"/>
  <c r="T29" i="64"/>
  <c r="M29" i="64"/>
  <c r="L29" i="64"/>
  <c r="U28" i="64"/>
  <c r="T28" i="64"/>
  <c r="M28" i="64"/>
  <c r="L28" i="64"/>
  <c r="U27" i="64"/>
  <c r="T27" i="64"/>
  <c r="M27" i="64"/>
  <c r="L27" i="64"/>
  <c r="U26" i="64"/>
  <c r="T26" i="64"/>
  <c r="M26" i="64"/>
  <c r="L26" i="64"/>
  <c r="U25" i="64"/>
  <c r="T25" i="64"/>
  <c r="M25" i="64"/>
  <c r="L25" i="64"/>
  <c r="U24" i="64"/>
  <c r="T24" i="64"/>
  <c r="M24" i="64"/>
  <c r="L24" i="64"/>
  <c r="U23" i="64"/>
  <c r="T23" i="64"/>
  <c r="M23" i="64"/>
  <c r="L23" i="64"/>
  <c r="U22" i="64"/>
  <c r="T22" i="64"/>
  <c r="M22" i="64"/>
  <c r="L22" i="64"/>
  <c r="U21" i="64"/>
  <c r="T21" i="64"/>
  <c r="M21" i="64"/>
  <c r="L21" i="64"/>
  <c r="U20" i="64"/>
  <c r="T20" i="64"/>
  <c r="M20" i="64"/>
  <c r="L20" i="64"/>
  <c r="U19" i="64"/>
  <c r="T19" i="64"/>
  <c r="M19" i="64"/>
  <c r="L19" i="64"/>
  <c r="U18" i="64"/>
  <c r="T18" i="64"/>
  <c r="M18" i="64"/>
  <c r="L18" i="64"/>
  <c r="U17" i="64"/>
  <c r="T17" i="64"/>
  <c r="M17" i="64"/>
  <c r="L17" i="64"/>
  <c r="U16" i="64"/>
  <c r="T16" i="64"/>
  <c r="M16" i="64"/>
  <c r="L16" i="64"/>
  <c r="U15" i="64"/>
  <c r="T15" i="64"/>
  <c r="M15" i="64"/>
  <c r="L15" i="64"/>
  <c r="U14" i="64"/>
  <c r="T14" i="64"/>
  <c r="M14" i="64"/>
  <c r="L14" i="64"/>
  <c r="U13" i="64"/>
  <c r="T13" i="64"/>
  <c r="M13" i="64"/>
  <c r="L13" i="64"/>
  <c r="U12" i="64"/>
  <c r="T12" i="64"/>
  <c r="M12" i="64"/>
  <c r="L12" i="64"/>
  <c r="U11" i="64"/>
  <c r="T11" i="64"/>
  <c r="M11" i="64"/>
  <c r="L11" i="64"/>
  <c r="U10" i="64"/>
  <c r="T10" i="64"/>
  <c r="M10" i="64"/>
  <c r="L10" i="64"/>
  <c r="U9" i="64"/>
  <c r="T9" i="64"/>
  <c r="M9" i="64"/>
  <c r="L9" i="64"/>
  <c r="U8" i="64"/>
  <c r="T8" i="64"/>
  <c r="M8" i="64"/>
  <c r="L8" i="64"/>
  <c r="U7" i="64"/>
  <c r="T7" i="64"/>
  <c r="M7" i="64"/>
  <c r="L7" i="64"/>
  <c r="U6" i="64"/>
  <c r="T6" i="64"/>
  <c r="M6" i="64"/>
  <c r="L6" i="64"/>
  <c r="W34" i="49"/>
  <c r="V34" i="49"/>
  <c r="U34" i="49"/>
  <c r="T34" i="49"/>
  <c r="S34" i="49"/>
  <c r="AA34" i="49" s="1"/>
  <c r="R34" i="49"/>
  <c r="Z34" i="49" s="1"/>
  <c r="Q34" i="49"/>
  <c r="W33" i="49"/>
  <c r="V33" i="49"/>
  <c r="U33" i="49"/>
  <c r="T33" i="49"/>
  <c r="S33" i="49"/>
  <c r="R33" i="49"/>
  <c r="Q33" i="49"/>
  <c r="W32" i="49"/>
  <c r="V32" i="49"/>
  <c r="U32" i="49"/>
  <c r="T32" i="49"/>
  <c r="S32" i="49"/>
  <c r="R32" i="49"/>
  <c r="Q32" i="49"/>
  <c r="W31" i="49"/>
  <c r="V31" i="49"/>
  <c r="U31" i="49"/>
  <c r="T31" i="49"/>
  <c r="S31" i="49"/>
  <c r="AA31" i="49" s="1"/>
  <c r="R31" i="49"/>
  <c r="Q31" i="49"/>
  <c r="W30" i="49"/>
  <c r="AA30" i="49" s="1"/>
  <c r="V30" i="49"/>
  <c r="Z30" i="49" s="1"/>
  <c r="U30" i="49"/>
  <c r="T30" i="49"/>
  <c r="S30" i="49"/>
  <c r="R30" i="49"/>
  <c r="Q30" i="49"/>
  <c r="Y30" i="49" s="1"/>
  <c r="W29" i="49"/>
  <c r="V29" i="49"/>
  <c r="U29" i="49"/>
  <c r="T29" i="49"/>
  <c r="S29" i="49"/>
  <c r="AA29" i="49" s="1"/>
  <c r="R29" i="49"/>
  <c r="Q29" i="49"/>
  <c r="W28" i="49"/>
  <c r="V28" i="49"/>
  <c r="U28" i="49"/>
  <c r="T28" i="49"/>
  <c r="S28" i="49"/>
  <c r="R28" i="49"/>
  <c r="Q28" i="49"/>
  <c r="W27" i="49"/>
  <c r="V27" i="49"/>
  <c r="U27" i="49"/>
  <c r="T27" i="49"/>
  <c r="S27" i="49"/>
  <c r="R27" i="49"/>
  <c r="Q27" i="49"/>
  <c r="W26" i="49"/>
  <c r="V26" i="49"/>
  <c r="U26" i="49"/>
  <c r="T26" i="49"/>
  <c r="S26" i="49"/>
  <c r="AA26" i="49" s="1"/>
  <c r="R26" i="49"/>
  <c r="Q26" i="49"/>
  <c r="W25" i="49"/>
  <c r="V25" i="49"/>
  <c r="Z25" i="49" s="1"/>
  <c r="U25" i="49"/>
  <c r="T25" i="49"/>
  <c r="S25" i="49"/>
  <c r="R25" i="49"/>
  <c r="Q25" i="49"/>
  <c r="W24" i="49"/>
  <c r="AA24" i="49" s="1"/>
  <c r="V24" i="49"/>
  <c r="U24" i="49"/>
  <c r="T24" i="49"/>
  <c r="S24" i="49"/>
  <c r="R24" i="49"/>
  <c r="Q24" i="49"/>
  <c r="W23" i="49"/>
  <c r="V23" i="49"/>
  <c r="U23" i="49"/>
  <c r="T23" i="49"/>
  <c r="S23" i="49"/>
  <c r="R23" i="49"/>
  <c r="Q23" i="49"/>
  <c r="W22" i="49"/>
  <c r="V22" i="49"/>
  <c r="U22" i="49"/>
  <c r="T22" i="49"/>
  <c r="S22" i="49"/>
  <c r="R22" i="49"/>
  <c r="Q22" i="49"/>
  <c r="Y22" i="49" s="1"/>
  <c r="W21" i="49"/>
  <c r="V21" i="49"/>
  <c r="U21" i="49"/>
  <c r="T21" i="49"/>
  <c r="S21" i="49"/>
  <c r="R21" i="49"/>
  <c r="Q21" i="49"/>
  <c r="W20" i="49"/>
  <c r="AA20" i="49" s="1"/>
  <c r="V20" i="49"/>
  <c r="U20" i="49"/>
  <c r="Y20" i="49" s="1"/>
  <c r="T20" i="49"/>
  <c r="S20" i="49"/>
  <c r="R20" i="49"/>
  <c r="Q20" i="49"/>
  <c r="W19" i="49"/>
  <c r="V19" i="49"/>
  <c r="U19" i="49"/>
  <c r="T19" i="49"/>
  <c r="S19" i="49"/>
  <c r="R19" i="49"/>
  <c r="Q19" i="49"/>
  <c r="W18" i="49"/>
  <c r="AA18" i="49" s="1"/>
  <c r="V18" i="49"/>
  <c r="U18" i="49"/>
  <c r="T18" i="49"/>
  <c r="S18" i="49"/>
  <c r="R18" i="49"/>
  <c r="Q18" i="49"/>
  <c r="Y18" i="49" s="1"/>
  <c r="W17" i="49"/>
  <c r="V17" i="49"/>
  <c r="U17" i="49"/>
  <c r="Y17" i="49" s="1"/>
  <c r="T17" i="49"/>
  <c r="S17" i="49"/>
  <c r="R17" i="49"/>
  <c r="Q17" i="49"/>
  <c r="W16" i="49"/>
  <c r="V16" i="49"/>
  <c r="U16" i="49"/>
  <c r="T16" i="49"/>
  <c r="S16" i="49"/>
  <c r="R16" i="49"/>
  <c r="Q16" i="49"/>
  <c r="W15" i="49"/>
  <c r="AA15" i="49" s="1"/>
  <c r="V15" i="49"/>
  <c r="U15" i="49"/>
  <c r="Y15" i="49" s="1"/>
  <c r="T15" i="49"/>
  <c r="S15" i="49"/>
  <c r="R15" i="49"/>
  <c r="Q15" i="49"/>
  <c r="W14" i="49"/>
  <c r="V14" i="49"/>
  <c r="U14" i="49"/>
  <c r="T14" i="49"/>
  <c r="S14" i="49"/>
  <c r="R14" i="49"/>
  <c r="Q14" i="49"/>
  <c r="W13" i="49"/>
  <c r="V13" i="49"/>
  <c r="Z13" i="49" s="1"/>
  <c r="U13" i="49"/>
  <c r="T13" i="49"/>
  <c r="S13" i="49"/>
  <c r="R13" i="49"/>
  <c r="Q13" i="49"/>
  <c r="W12" i="49"/>
  <c r="V12" i="49"/>
  <c r="U12" i="49"/>
  <c r="T12" i="49"/>
  <c r="S12" i="49"/>
  <c r="R12" i="49"/>
  <c r="Q12" i="49"/>
  <c r="Y12" i="49" s="1"/>
  <c r="W11" i="49"/>
  <c r="V11" i="49"/>
  <c r="U11" i="49"/>
  <c r="T11" i="49"/>
  <c r="S11" i="49"/>
  <c r="R11" i="49"/>
  <c r="Q11" i="49"/>
  <c r="W10" i="49"/>
  <c r="V10" i="49"/>
  <c r="U10" i="49"/>
  <c r="T10" i="49"/>
  <c r="S10" i="49"/>
  <c r="R10" i="49"/>
  <c r="Q10" i="49"/>
  <c r="W9" i="49"/>
  <c r="V9" i="49"/>
  <c r="U9" i="49"/>
  <c r="T9" i="49"/>
  <c r="S9" i="49"/>
  <c r="R9" i="49"/>
  <c r="Q9" i="49"/>
  <c r="W8" i="49"/>
  <c r="V8" i="49"/>
  <c r="Z8" i="49" s="1"/>
  <c r="U8" i="49"/>
  <c r="Y8" i="49" s="1"/>
  <c r="T8" i="49"/>
  <c r="S8" i="49"/>
  <c r="R8" i="49"/>
  <c r="Q8" i="49"/>
  <c r="W7" i="49"/>
  <c r="V7" i="49"/>
  <c r="U7" i="49"/>
  <c r="T7" i="49"/>
  <c r="S7" i="49"/>
  <c r="R7" i="49"/>
  <c r="Q7" i="49"/>
  <c r="W6" i="49"/>
  <c r="V6" i="49"/>
  <c r="Z6" i="49" s="1"/>
  <c r="U6" i="49"/>
  <c r="T6" i="49"/>
  <c r="S6" i="49"/>
  <c r="R6" i="49"/>
  <c r="Q6" i="49"/>
  <c r="W5" i="49"/>
  <c r="V5" i="49"/>
  <c r="U5" i="49"/>
  <c r="T5" i="49"/>
  <c r="S5" i="49"/>
  <c r="R5" i="49"/>
  <c r="Q5" i="49"/>
  <c r="X4" i="49"/>
  <c r="W4" i="49"/>
  <c r="V4" i="49"/>
  <c r="U4" i="49"/>
  <c r="T4" i="49"/>
  <c r="S4" i="49"/>
  <c r="R4" i="49"/>
  <c r="Q4" i="49"/>
  <c r="U3" i="49"/>
  <c r="Q3" i="49"/>
  <c r="Y26" i="49" l="1"/>
  <c r="Y33" i="49"/>
  <c r="Z33" i="49"/>
  <c r="Z26" i="49"/>
  <c r="AA33" i="49"/>
  <c r="Z31" i="49"/>
  <c r="Z24" i="49"/>
  <c r="Y21" i="49"/>
  <c r="Y16" i="49"/>
  <c r="Z21" i="49"/>
  <c r="Y19" i="49"/>
  <c r="Y23" i="49"/>
  <c r="Z17" i="49"/>
  <c r="AA23" i="49"/>
  <c r="Z14" i="49"/>
  <c r="AA14" i="49"/>
  <c r="Z9" i="49"/>
  <c r="Z11" i="49"/>
  <c r="AA11" i="49"/>
  <c r="Z32" i="49"/>
  <c r="Y34" i="49"/>
  <c r="Z23" i="49"/>
  <c r="AA7" i="49"/>
  <c r="Y6" i="49"/>
  <c r="AA13" i="49"/>
  <c r="Z10" i="49"/>
  <c r="Z5" i="49"/>
  <c r="Y7" i="49"/>
  <c r="Z7" i="49"/>
  <c r="Z12" i="49"/>
  <c r="AA25" i="49"/>
  <c r="Y9" i="49"/>
  <c r="Y14" i="49"/>
  <c r="AA17" i="49"/>
  <c r="AA22" i="49"/>
  <c r="Y27" i="49"/>
  <c r="Z27" i="49"/>
  <c r="AA9" i="49"/>
  <c r="Z19" i="49"/>
  <c r="AA27" i="49"/>
  <c r="Y29" i="49"/>
  <c r="Y32" i="49"/>
  <c r="Z29" i="49"/>
  <c r="AA32" i="49"/>
  <c r="Y13" i="49"/>
  <c r="AA16" i="49"/>
  <c r="AA21" i="49"/>
  <c r="Y31" i="49"/>
  <c r="AA8" i="49"/>
  <c r="Y10" i="49"/>
  <c r="Z18" i="49"/>
  <c r="Y28" i="49"/>
  <c r="Z28" i="49"/>
  <c r="AA5" i="49"/>
  <c r="AA10" i="49"/>
  <c r="Z15" i="49"/>
  <c r="Z20" i="49"/>
  <c r="Y25" i="49"/>
  <c r="AA28" i="49"/>
  <c r="Y11" i="49"/>
  <c r="AA12" i="49"/>
  <c r="Y5" i="49"/>
  <c r="AA6" i="49"/>
  <c r="Z22" i="49"/>
  <c r="Z16" i="49"/>
  <c r="AA19" i="49"/>
  <c r="Y24" i="49"/>
</calcChain>
</file>

<file path=xl/sharedStrings.xml><?xml version="1.0" encoding="utf-8"?>
<sst xmlns="http://schemas.openxmlformats.org/spreadsheetml/2006/main" count="1356" uniqueCount="528">
  <si>
    <t>Internes</t>
  </si>
  <si>
    <t>Demi-pensionnaires</t>
  </si>
  <si>
    <t>Externes</t>
  </si>
  <si>
    <t>Total</t>
  </si>
  <si>
    <t>Part d'internes</t>
  </si>
  <si>
    <t>AIGUEPERSE</t>
  </si>
  <si>
    <t>ALLANCHE</t>
  </si>
  <si>
    <t>ALLEGRE</t>
  </si>
  <si>
    <t>AMBERT</t>
  </si>
  <si>
    <t>ARLANC</t>
  </si>
  <si>
    <t>AUBIERE</t>
  </si>
  <si>
    <t>AUREC-SUR-LOIRE</t>
  </si>
  <si>
    <t>AURILLAC</t>
  </si>
  <si>
    <t>BEAUMONT</t>
  </si>
  <si>
    <t>BELLENAVES</t>
  </si>
  <si>
    <t>BELLERIVE-SUR-ALLIER</t>
  </si>
  <si>
    <t>BESSE-ET-SAINT-ANASTAISE</t>
  </si>
  <si>
    <t>BILLOM</t>
  </si>
  <si>
    <t>BLESLE</t>
  </si>
  <si>
    <t>BOURBON-L'ARCHAMBAULT</t>
  </si>
  <si>
    <t>BOURG-LASTIC</t>
  </si>
  <si>
    <t>BRASSAC-LES-MINES</t>
  </si>
  <si>
    <t>BRIOUDE</t>
  </si>
  <si>
    <t>BRIVES-CHARENSAC</t>
  </si>
  <si>
    <t>CERILLY</t>
  </si>
  <si>
    <t>CEYRAT</t>
  </si>
  <si>
    <t>CHAMALIERES</t>
  </si>
  <si>
    <t>CHAMPEIX</t>
  </si>
  <si>
    <t>CHATEL-GUYON</t>
  </si>
  <si>
    <t>CHAUDES-AIGUES</t>
  </si>
  <si>
    <t>CLERMONT-FERRAND</t>
  </si>
  <si>
    <t>COMMENTRY</t>
  </si>
  <si>
    <t>CONDAT</t>
  </si>
  <si>
    <t>COSNE-D'ALLIER</t>
  </si>
  <si>
    <t>COURNON-D'AUVERGNE</t>
  </si>
  <si>
    <t>COURPIERE</t>
  </si>
  <si>
    <t>CRAPONNE-SUR-ARZON</t>
  </si>
  <si>
    <t>CUNLHAT</t>
  </si>
  <si>
    <t>CUSSET</t>
  </si>
  <si>
    <t>DESERTINES</t>
  </si>
  <si>
    <t>DOMERAT</t>
  </si>
  <si>
    <t>DOMPIERRE-SUR-BESBRE</t>
  </si>
  <si>
    <t>DOYET</t>
  </si>
  <si>
    <t>DUNIERES</t>
  </si>
  <si>
    <t>ESPALY-SAINT-MARCEL</t>
  </si>
  <si>
    <t>GANNAT</t>
  </si>
  <si>
    <t>GERZAT</t>
  </si>
  <si>
    <t>HURIEL</t>
  </si>
  <si>
    <t>ISSOIRE</t>
  </si>
  <si>
    <t>JALIGNY-SUR-BESBRE</t>
  </si>
  <si>
    <t>LA CHAISE-DIEU</t>
  </si>
  <si>
    <t>LA MONNERIE-LE-MONTEL</t>
  </si>
  <si>
    <t>LA TOUR-D'AUVERGNE</t>
  </si>
  <si>
    <t>LANDOS</t>
  </si>
  <si>
    <t>LANGEAC</t>
  </si>
  <si>
    <t>LAPALISSE</t>
  </si>
  <si>
    <t>LAROQUEBROU</t>
  </si>
  <si>
    <t>LE CHAMBON-SUR-LIGNON</t>
  </si>
  <si>
    <t>LE DONJON</t>
  </si>
  <si>
    <t>LE MAYET-DE-MONTAGNE</t>
  </si>
  <si>
    <t>LE MONASTIER-SUR-GAZEILLE</t>
  </si>
  <si>
    <t>LE PUY-EN-VELAY</t>
  </si>
  <si>
    <t>LEMPDES</t>
  </si>
  <si>
    <t>LES ANCIZES-COMPS</t>
  </si>
  <si>
    <t>LES MARTRES-DE-VEYRE</t>
  </si>
  <si>
    <t>LEZOUX</t>
  </si>
  <si>
    <t>LURCY-LEVIS</t>
  </si>
  <si>
    <t>MANZAT</t>
  </si>
  <si>
    <t>MARCILLAT-EN-COMBRAILLE</t>
  </si>
  <si>
    <t>MARINGUES</t>
  </si>
  <si>
    <t>MASSIAC</t>
  </si>
  <si>
    <t>MAURIAC</t>
  </si>
  <si>
    <t>MAURS</t>
  </si>
  <si>
    <t>MONISTROL-SUR-LOIRE</t>
  </si>
  <si>
    <t>MONTLUCON</t>
  </si>
  <si>
    <t>MONTMARAULT</t>
  </si>
  <si>
    <t>MONTSALVY</t>
  </si>
  <si>
    <t>MOULINS</t>
  </si>
  <si>
    <t>MURAT</t>
  </si>
  <si>
    <t>MURAT-LE-QUAIRE</t>
  </si>
  <si>
    <t>NERIS-LES-BAINS</t>
  </si>
  <si>
    <t>OLLIERGUES</t>
  </si>
  <si>
    <t>ORCINES</t>
  </si>
  <si>
    <t>PAULHAGUET</t>
  </si>
  <si>
    <t>PIERREFORT</t>
  </si>
  <si>
    <t>PIONSAT</t>
  </si>
  <si>
    <t>PLEAUX</t>
  </si>
  <si>
    <t>PONT-DU-CHATEAU</t>
  </si>
  <si>
    <t>PONTAUMUR</t>
  </si>
  <si>
    <t>PONTGIBAUD</t>
  </si>
  <si>
    <t>PUY-GUILLAUME</t>
  </si>
  <si>
    <t>RETOURNAC</t>
  </si>
  <si>
    <t>RIOM</t>
  </si>
  <si>
    <t>RIOM-ES-MONTAGNES</t>
  </si>
  <si>
    <t>ROCHEFORT-MONTAGNE</t>
  </si>
  <si>
    <t>ROMAGNAT</t>
  </si>
  <si>
    <t>SAINT-ANTHEME</t>
  </si>
  <si>
    <t>SAINT-CERNIN</t>
  </si>
  <si>
    <t>SAINT-DIDIER-EN-VELAY</t>
  </si>
  <si>
    <t>SAINT-DIER-D'AUVERGNE</t>
  </si>
  <si>
    <t>SAINT-ELOY-LES-MINES</t>
  </si>
  <si>
    <t>SAINT-FLOUR</t>
  </si>
  <si>
    <t>SAINT-GERMAIN-DES-FOSSES</t>
  </si>
  <si>
    <t>SAINT-GERMAIN-L'HERM</t>
  </si>
  <si>
    <t>SAINT-GERMAIN-LEMBRON</t>
  </si>
  <si>
    <t>SAINT-GERVAIS-D'AUVERGNE</t>
  </si>
  <si>
    <t>SAINT-JULIEN-CHAPTEUIL</t>
  </si>
  <si>
    <t>SAINT-MAMET-LA-SALVETAT</t>
  </si>
  <si>
    <t>SAINT-POURCAIN-SUR-SIOULE</t>
  </si>
  <si>
    <t>SAINT-SATURNIN</t>
  </si>
  <si>
    <t>SAINT-YORRE</t>
  </si>
  <si>
    <t>SAINTE-FLORINE</t>
  </si>
  <si>
    <t>SAINTE-SIGOLENE</t>
  </si>
  <si>
    <t>SAUGUES</t>
  </si>
  <si>
    <t>TENCE</t>
  </si>
  <si>
    <t>THIERS</t>
  </si>
  <si>
    <t>TRONGET</t>
  </si>
  <si>
    <t>VALLON-EN-SULLY</t>
  </si>
  <si>
    <t>VARENNES-SUR-ALLIER</t>
  </si>
  <si>
    <t>VIC-LE-COMTE</t>
  </si>
  <si>
    <t>VIC-SUR-CERE</t>
  </si>
  <si>
    <t>VICHY</t>
  </si>
  <si>
    <t>VOLVIC</t>
  </si>
  <si>
    <t>YDES</t>
  </si>
  <si>
    <t>YSSINGEAUX</t>
  </si>
  <si>
    <t>YZEURE</t>
  </si>
  <si>
    <t/>
  </si>
  <si>
    <t>Nb d'internes</t>
  </si>
  <si>
    <t>Part du total d'internes de l'académie</t>
  </si>
  <si>
    <t>De 1 à 19</t>
  </si>
  <si>
    <t>De 20 à 99</t>
  </si>
  <si>
    <t>De 100 à 199</t>
  </si>
  <si>
    <t>500 et plus</t>
  </si>
  <si>
    <t>Part d'internes dans la commune</t>
  </si>
  <si>
    <t>De 0 à 6%</t>
  </si>
  <si>
    <t>De 6% à 12%</t>
  </si>
  <si>
    <t>De 12% à 15%</t>
  </si>
  <si>
    <t>Demi-pens.</t>
  </si>
  <si>
    <t>Effectifs</t>
  </si>
  <si>
    <t>%</t>
  </si>
  <si>
    <t>Allier</t>
  </si>
  <si>
    <t>Collèges</t>
  </si>
  <si>
    <t>Lycées professionnels</t>
  </si>
  <si>
    <t>Lycées</t>
  </si>
  <si>
    <t>Cantal</t>
  </si>
  <si>
    <t>EREA</t>
  </si>
  <si>
    <t>Haute-Loire</t>
  </si>
  <si>
    <t>Puy-de-Dôme</t>
  </si>
  <si>
    <t>Académie</t>
  </si>
  <si>
    <t>Garçons</t>
  </si>
  <si>
    <t>Filles</t>
  </si>
  <si>
    <t>Total Allier</t>
  </si>
  <si>
    <t>CLG JEAN BAPTISTE DESFILHES</t>
  </si>
  <si>
    <t>CLG JEAN ROSTAND</t>
  </si>
  <si>
    <t>CLG ACHILLE ALLIER</t>
  </si>
  <si>
    <t>CLG FRANCOIS PERON</t>
  </si>
  <si>
    <t>CLG EMILE MALE</t>
  </si>
  <si>
    <t>LYC GENEVIEVE VINCENT</t>
  </si>
  <si>
    <t>CLG EMILE GUILLAUMIN</t>
  </si>
  <si>
    <t>CLG MAURICE CONSTANTIN WEYER</t>
  </si>
  <si>
    <t>LP ALBERT LONDRES</t>
  </si>
  <si>
    <t>LYC ALBERT LONDRES</t>
  </si>
  <si>
    <t>LYC VALERY LARBAUD</t>
  </si>
  <si>
    <t>CLG MARIE CURIE</t>
  </si>
  <si>
    <t>CLG LOUIS ARAGON</t>
  </si>
  <si>
    <t>CLG LOUIS PERGAUD</t>
  </si>
  <si>
    <t>CLG FERDINAND DUBREUIL</t>
  </si>
  <si>
    <t>CLG JOSEPH HENNEQUIN</t>
  </si>
  <si>
    <t>LP GUSTAVE EIFFEL</t>
  </si>
  <si>
    <t>CLG GEORGE SAND</t>
  </si>
  <si>
    <t>CLG DES CHENEVIERES</t>
  </si>
  <si>
    <t>CLG LUCIEN COLON</t>
  </si>
  <si>
    <t>CLG VICTOR HUGO</t>
  </si>
  <si>
    <t>CLG JULES VERNE</t>
  </si>
  <si>
    <t>CLG ANDRE BOUTRY</t>
  </si>
  <si>
    <t>CLG DE LA COMBRAILLE</t>
  </si>
  <si>
    <t>CLG JEAN ZAY</t>
  </si>
  <si>
    <t>CLG JEAN-JACQUES SOULIER</t>
  </si>
  <si>
    <t>CLG JULES FERRY</t>
  </si>
  <si>
    <t>LYC ALBERT EINSTEIN</t>
  </si>
  <si>
    <t>LYC MADAME DE STAEL</t>
  </si>
  <si>
    <t>LYC PAUL CONSTANS</t>
  </si>
  <si>
    <t>CLG JEANNE CLUZEL</t>
  </si>
  <si>
    <t>CLG ANNE DE BEAUJEU</t>
  </si>
  <si>
    <t>CLG CHARLES PEGUY</t>
  </si>
  <si>
    <t>LYC THEODORE DE BANVILLE</t>
  </si>
  <si>
    <t>CLG FRANCOIS RABELAIS</t>
  </si>
  <si>
    <t>CLG JEAN DE LA FONTAINE</t>
  </si>
  <si>
    <t>CLG BLAISE DE VIGENERE</t>
  </si>
  <si>
    <t>LYC BLAISE DE VIGENERE</t>
  </si>
  <si>
    <t>CLG CHARLOTTE DELBO</t>
  </si>
  <si>
    <t>CLG ALAIN FOURNIER</t>
  </si>
  <si>
    <t>CLG ANTOINE DE ST EXUPERY</t>
  </si>
  <si>
    <t>LP VAL D'ALLIER</t>
  </si>
  <si>
    <t>CLG LES CELESTINS</t>
  </si>
  <si>
    <t>CLG FRANCOIS VILLON</t>
  </si>
  <si>
    <t>LYC JEAN MONNET</t>
  </si>
  <si>
    <t>Total Cantal</t>
  </si>
  <si>
    <t>CLG MAURICE PESCHAUD</t>
  </si>
  <si>
    <t>CLG JEANNE DE LA TREILHE</t>
  </si>
  <si>
    <t>CLG LA JORDANNE</t>
  </si>
  <si>
    <t>CLG LA PONETIE</t>
  </si>
  <si>
    <t>EREA ALBERT MONIER</t>
  </si>
  <si>
    <t>LP RAYMOND CORTAT</t>
  </si>
  <si>
    <t>LYC EMILE DUCLAUX</t>
  </si>
  <si>
    <t>LYC MONNET-MERMOZ</t>
  </si>
  <si>
    <t>CLG LOUIS PASTEUR</t>
  </si>
  <si>
    <t>CLG GEORGES POMPIDOU</t>
  </si>
  <si>
    <t>CLG DU VAL DE CERE</t>
  </si>
  <si>
    <t>CLG PIERRE GALERY</t>
  </si>
  <si>
    <t>CLG DU MERIDIEN</t>
  </si>
  <si>
    <t>CLG DES PORTES DU MIDI</t>
  </si>
  <si>
    <t>CLG MARCELLIN BOULE</t>
  </si>
  <si>
    <t>LP JOSEPH CONSTANT</t>
  </si>
  <si>
    <t>CLG DES GORGES DE LA TRUYERE</t>
  </si>
  <si>
    <t>CLG RAYMOND CORTAT</t>
  </si>
  <si>
    <t>CLG GEORGES BATAILLE</t>
  </si>
  <si>
    <t>CLG HENRI MONDOR</t>
  </si>
  <si>
    <t>CLG BLAISE PASCAL</t>
  </si>
  <si>
    <t>CLG LA VIGIERE</t>
  </si>
  <si>
    <t>LYC DE HAUTE AUVERGNE</t>
  </si>
  <si>
    <t>CLG JEAN DAUZIE</t>
  </si>
  <si>
    <t>CLG GEORGES BRASSENS</t>
  </si>
  <si>
    <t>Total Haute-Loire</t>
  </si>
  <si>
    <t>CLG DU MONT BAR</t>
  </si>
  <si>
    <t>CLG DES GORGES DE LA LOIRE</t>
  </si>
  <si>
    <t>CLG DES FONTILLES</t>
  </si>
  <si>
    <t>CLG LA FAYETTE</t>
  </si>
  <si>
    <t>EREA ALEXANDRE VIALATTE</t>
  </si>
  <si>
    <t>LYC LA FAYETTE</t>
  </si>
  <si>
    <t>CLG DES HAUTS DE L'ARZON</t>
  </si>
  <si>
    <t>LP AUGUSTE AYMARD</t>
  </si>
  <si>
    <t>CLG HENRI POURRAT</t>
  </si>
  <si>
    <t>CLG ROBERT LOUIS STEVENSON</t>
  </si>
  <si>
    <t>CLG DU HAUT ALLIER</t>
  </si>
  <si>
    <t>CLG DU LIGNON</t>
  </si>
  <si>
    <t>CLG LAURENT EYNAC</t>
  </si>
  <si>
    <t>CLG JULES VALLES</t>
  </si>
  <si>
    <t>LP JEAN MONNET</t>
  </si>
  <si>
    <t>LYC CHARLES ET ADRIEN DUPUY</t>
  </si>
  <si>
    <t>LYC SIMONE WEIL</t>
  </si>
  <si>
    <t>CLG LE MONTEIL</t>
  </si>
  <si>
    <t>LYC LEONARD DE VINCI</t>
  </si>
  <si>
    <t>CLG VAL DE SENOUIRE</t>
  </si>
  <si>
    <t>CLG BORIS VIAN</t>
  </si>
  <si>
    <t>CLG ROGER RUEL</t>
  </si>
  <si>
    <t>CLG JULES ROMAINS</t>
  </si>
  <si>
    <t>CLG MARGUERITE THOMAS</t>
  </si>
  <si>
    <t>CLG JOACHIM BARRANDE</t>
  </si>
  <si>
    <t>CLG DE LA LIONCHERE</t>
  </si>
  <si>
    <t>CLG JEAN MONNET</t>
  </si>
  <si>
    <t>LYC EMMANUEL CHABRIER</t>
  </si>
  <si>
    <t>Total Puy-de-Dôme</t>
  </si>
  <si>
    <t>CLG DIDEROT</t>
  </si>
  <si>
    <t>LYC BLAISE PASCAL</t>
  </si>
  <si>
    <t>CLG JEAN AUGUSTE SENEZE</t>
  </si>
  <si>
    <t>CLG I. ET F. JOLIOT-CURIE</t>
  </si>
  <si>
    <t>CLG MOLIERE</t>
  </si>
  <si>
    <t>CLG DU PAVIN</t>
  </si>
  <si>
    <t>CLG DU BEFFROI</t>
  </si>
  <si>
    <t>CLG WILLY MABRUT</t>
  </si>
  <si>
    <t>LP FRANCOIS RABELAIS</t>
  </si>
  <si>
    <t>CLG TEILHARD DE CHARDIN</t>
  </si>
  <si>
    <t>CLG ANTOINE GRIMOALD MONNET</t>
  </si>
  <si>
    <t>CLG CHAMPCLAUX</t>
  </si>
  <si>
    <t>CLG ALBERT CAMUS</t>
  </si>
  <si>
    <t>CLG CHARLES BAUDELAIRE</t>
  </si>
  <si>
    <t>CLG GERARD PHILIPE</t>
  </si>
  <si>
    <t>CLG JEANNE D'ARC</t>
  </si>
  <si>
    <t>CLG LA CHARME</t>
  </si>
  <si>
    <t>CLG LUCIE AUBRAC</t>
  </si>
  <si>
    <t>CLG ROGER QUILLIOT</t>
  </si>
  <si>
    <t>LP AMEDEE GASQUET</t>
  </si>
  <si>
    <t>LP ROGER CLAUSTRES</t>
  </si>
  <si>
    <t>LYC AMBROISE BRUGIERE</t>
  </si>
  <si>
    <t>LYC JEANNE D'ARC</t>
  </si>
  <si>
    <t>LYC SIDOINE APOLLINAIRE</t>
  </si>
  <si>
    <t>CLG LA RIBEYRE</t>
  </si>
  <si>
    <t>CLG MARC BLOCH</t>
  </si>
  <si>
    <t>LYC RENE DESCARTES</t>
  </si>
  <si>
    <t>CLG BELLIME</t>
  </si>
  <si>
    <t>CLG LUCIEN GACHON</t>
  </si>
  <si>
    <t>CLG ANATOLE FRANCE</t>
  </si>
  <si>
    <t>CLG DE VERRIERE</t>
  </si>
  <si>
    <t>CLG LES PRES</t>
  </si>
  <si>
    <t>LP HENRI SAINTE-CLAIRE DEVILLE</t>
  </si>
  <si>
    <t>LYC MURAT</t>
  </si>
  <si>
    <t>CLG DE LA DUROLLE</t>
  </si>
  <si>
    <t>CLG SANCY - ARTENSE</t>
  </si>
  <si>
    <t>CLG ANTOINE DE SAINT EXUPERY</t>
  </si>
  <si>
    <t>CLG GEORGE ONSLOW</t>
  </si>
  <si>
    <t>CLG RENE CASSIN</t>
  </si>
  <si>
    <t>CLG LOUISE MICHEL</t>
  </si>
  <si>
    <t>CLG MARCEL BONY</t>
  </si>
  <si>
    <t>CLG ALEXANDRE VARENNE</t>
  </si>
  <si>
    <t>CLG NESTOR PERRET</t>
  </si>
  <si>
    <t>CLG MORTAIX</t>
  </si>
  <si>
    <t>LP PIERRE BOULANGER</t>
  </si>
  <si>
    <t>CLG PIERRE GIRONNET</t>
  </si>
  <si>
    <t>CLG ANNA GARCIN-MAYADE</t>
  </si>
  <si>
    <t>CLG CONDORCET</t>
  </si>
  <si>
    <t>CLG JEAN VILAR</t>
  </si>
  <si>
    <t>CLG MICHEL DE L'HOSPITAL</t>
  </si>
  <si>
    <t>CLG PIERRE MENDES FRANCE</t>
  </si>
  <si>
    <t>LP MARIE LAURENCIN</t>
  </si>
  <si>
    <t>LYC C. ET P. VIRLOGEUX</t>
  </si>
  <si>
    <t>LYC PIERRE JOEL BONTE</t>
  </si>
  <si>
    <t>CLG GORDON BENNETT</t>
  </si>
  <si>
    <t>EREA DE LATTRE DE TASSIGNY</t>
  </si>
  <si>
    <t>CLG VAL D'ANCE</t>
  </si>
  <si>
    <t>LP DESAIX</t>
  </si>
  <si>
    <t>CLG GASPARD DES MONTAGNES</t>
  </si>
  <si>
    <t>CLG DE LIZINIAT</t>
  </si>
  <si>
    <t>CLG BAPTISTE BASCOULERGUE</t>
  </si>
  <si>
    <t>CLG ANTOINE AUDEMBRON</t>
  </si>
  <si>
    <t>LP GERMAINE TILLION</t>
  </si>
  <si>
    <t>LYC JEAN ZAY</t>
  </si>
  <si>
    <t>LYC MONTDORY</t>
  </si>
  <si>
    <t>CLG DE LA COMTE - HENRI BERTRAND</t>
  </si>
  <si>
    <t>CLG SAINT JOSEPH</t>
  </si>
  <si>
    <t>LYC SAINT PIERRE</t>
  </si>
  <si>
    <t>CLG SAINTE PROCULE</t>
  </si>
  <si>
    <t>CLG SAINT-JOSEPH</t>
  </si>
  <si>
    <t>CLG SAINT BENOIT</t>
  </si>
  <si>
    <t>LP ANNA RODIER</t>
  </si>
  <si>
    <t>LYC ANNA RODIER</t>
  </si>
  <si>
    <t>LYC SAINT BENOIT</t>
  </si>
  <si>
    <t>CLG NOTRE DAME DES VICTOIRES</t>
  </si>
  <si>
    <t>CLG SAINT DOMINIQUE</t>
  </si>
  <si>
    <t>LYC D'ENSEIGNEMENT SUP. DE V ICHY</t>
  </si>
  <si>
    <t>CLG GERBERT</t>
  </si>
  <si>
    <t>LYC DE LA COMMUNICATION ST GERAUD</t>
  </si>
  <si>
    <t>LYC GERBERT</t>
  </si>
  <si>
    <t>CLG NOTRE DAME DES MIRACLES</t>
  </si>
  <si>
    <t>CLG NOTRE DAME DES OLIVIERS</t>
  </si>
  <si>
    <t>CLG SACRE COEUR</t>
  </si>
  <si>
    <t>CLG SAINT JOSEPH LA PRESENTATION</t>
  </si>
  <si>
    <t>CLG NOTRE DAME DE LA FAYE</t>
  </si>
  <si>
    <t>CLG SAINT JULIEN</t>
  </si>
  <si>
    <t>LYC SAINT JULIEN</t>
  </si>
  <si>
    <t>CLG LA CHARTREUSE</t>
  </si>
  <si>
    <t>LP PARADIS</t>
  </si>
  <si>
    <t>LYC LA CHARTREUSE PARADIS</t>
  </si>
  <si>
    <t>CLG NOTRE DAME</t>
  </si>
  <si>
    <t>CLG LE SACRE COEUR</t>
  </si>
  <si>
    <t>CLG SAINT REGIS</t>
  </si>
  <si>
    <t>CLG NOTRE DAME DU CHATEAU</t>
  </si>
  <si>
    <t>LP NOTRE DAME DU CHATEAU</t>
  </si>
  <si>
    <t>LYC NOTRE DAME DU CHATEAU</t>
  </si>
  <si>
    <t>CLG SAINTE BERNADETTE</t>
  </si>
  <si>
    <t>CLG LA PRESENTATION</t>
  </si>
  <si>
    <t>CLG SAINT-MARTIN</t>
  </si>
  <si>
    <t>CLG SAINT LOUIS</t>
  </si>
  <si>
    <t>CLG SAINTE THECLE</t>
  </si>
  <si>
    <t>LYC SAINTE THECLE</t>
  </si>
  <si>
    <t>CLG FRANC ROSIER</t>
  </si>
  <si>
    <t>CLG LES CORDELIERS</t>
  </si>
  <si>
    <t>CLG MASSILLON</t>
  </si>
  <si>
    <t>CLG SAINT ALYRE</t>
  </si>
  <si>
    <t>LP LES CORDELIERS</t>
  </si>
  <si>
    <t>LP SAINT ALYRE</t>
  </si>
  <si>
    <t>LYC MASSILLON</t>
  </si>
  <si>
    <t>LYC SAINT ALYRE</t>
  </si>
  <si>
    <t>CLG SAINT PIERRE</t>
  </si>
  <si>
    <t>CLG SAINTE ANNE</t>
  </si>
  <si>
    <t>CLG SAINTE MARIE</t>
  </si>
  <si>
    <t>LYC SAINTE MARIE</t>
  </si>
  <si>
    <t>CLG SAINTE AGNES</t>
  </si>
  <si>
    <t>Total Académie postbac</t>
  </si>
  <si>
    <t>0030025L</t>
  </si>
  <si>
    <t>0030026M</t>
  </si>
  <si>
    <t>0030038A</t>
  </si>
  <si>
    <t>0030051P</t>
  </si>
  <si>
    <t>0030905T</t>
  </si>
  <si>
    <t>0030935A</t>
  </si>
  <si>
    <t>0031041R</t>
  </si>
  <si>
    <t>0031043T</t>
  </si>
  <si>
    <t>0031082K</t>
  </si>
  <si>
    <t>0150006A</t>
  </si>
  <si>
    <t>0150030B</t>
  </si>
  <si>
    <t>0150047V</t>
  </si>
  <si>
    <t>0150747F</t>
  </si>
  <si>
    <t>0430020N</t>
  </si>
  <si>
    <t>0430021P</t>
  </si>
  <si>
    <t>0430055B</t>
  </si>
  <si>
    <t>0430065M</t>
  </si>
  <si>
    <t>0430098Y</t>
  </si>
  <si>
    <t>0430947W</t>
  </si>
  <si>
    <t>0430953C</t>
  </si>
  <si>
    <t>0630018C</t>
  </si>
  <si>
    <t>0630020E</t>
  </si>
  <si>
    <t>0630021F</t>
  </si>
  <si>
    <t>0630022G</t>
  </si>
  <si>
    <t>0630034V</t>
  </si>
  <si>
    <t>0630041C</t>
  </si>
  <si>
    <t>0630052P</t>
  </si>
  <si>
    <t>0630054S</t>
  </si>
  <si>
    <t>0630061Z</t>
  </si>
  <si>
    <t>0630068G</t>
  </si>
  <si>
    <t>0630069H</t>
  </si>
  <si>
    <t>0630077S</t>
  </si>
  <si>
    <t>0631033F</t>
  </si>
  <si>
    <t>0631068U</t>
  </si>
  <si>
    <t>0631070W</t>
  </si>
  <si>
    <t>0631074A</t>
  </si>
  <si>
    <t>0631075B</t>
  </si>
  <si>
    <t>0631480S</t>
  </si>
  <si>
    <t>0631669X</t>
  </si>
  <si>
    <t>0631861F</t>
  </si>
  <si>
    <t>0631985R</t>
  </si>
  <si>
    <t>dans les établissements du second degré</t>
  </si>
  <si>
    <t>Public et privé</t>
  </si>
  <si>
    <t>(2) Base centrale de pilotage pour les données nationales</t>
  </si>
  <si>
    <t>Total élèves</t>
  </si>
  <si>
    <t>Public</t>
  </si>
  <si>
    <t>Privé</t>
  </si>
  <si>
    <t>Régime scolaire selon le secteur</t>
  </si>
  <si>
    <t>Evolution des régimes scolaires</t>
  </si>
  <si>
    <t>Nb</t>
  </si>
  <si>
    <t>Régime scolaire selon le cycle de formation</t>
  </si>
  <si>
    <t xml:space="preserve">Commune </t>
  </si>
  <si>
    <t>Part cumulée croissante</t>
  </si>
  <si>
    <t>Part cumulée décroissante</t>
  </si>
  <si>
    <t xml:space="preserve">Régime scolaire des élèves des établissements publics par département </t>
  </si>
  <si>
    <t>Régime scolaire des élèves des établissements publics par département et sexe</t>
  </si>
  <si>
    <t>Régime scolaire des élèves des établissements publics de l'Allier</t>
  </si>
  <si>
    <t>Régime scolaire des élèves des établissements publics du Cantal</t>
  </si>
  <si>
    <t>Régime scolaire des élèves des établissements publics de Haute-Loire</t>
  </si>
  <si>
    <t>Régime scolaire des élèves des établissements publics du Puy-de-Dôme</t>
  </si>
  <si>
    <t xml:space="preserve">Régime scolaire des élèves des établissements privés par département </t>
  </si>
  <si>
    <t>Régime scolaire des élèves des établissements privés par département et sexe</t>
  </si>
  <si>
    <t>Régime scolaire des élèves des établissements privés de l'Allier</t>
  </si>
  <si>
    <t>Régime scolaire des élèves des établissements privés du Cantal</t>
  </si>
  <si>
    <t>Régime scolaire des élèves des établissements privés de Haute-Loire</t>
  </si>
  <si>
    <t>Régime scolaire des élèves des établissements privés du Puy-de-Dôme</t>
  </si>
  <si>
    <t>1er cycle</t>
  </si>
  <si>
    <t>2d cycle général et technologique</t>
  </si>
  <si>
    <t>2d cycle professionnel</t>
  </si>
  <si>
    <t>Second degré : enseignement spécial</t>
  </si>
  <si>
    <t>Classe préparatoire aux grandes écoles</t>
  </si>
  <si>
    <t>Section de technicien supérieur</t>
  </si>
  <si>
    <t>Préparation diverse post-bac</t>
  </si>
  <si>
    <t>Régime scolaire selon le type d'établissement</t>
  </si>
  <si>
    <t>Régime scolaire par type d'établissement et sexe</t>
  </si>
  <si>
    <t>Agriculteurs exploitants</t>
  </si>
  <si>
    <t>Artisans, commerçants et chefs d'entreprise</t>
  </si>
  <si>
    <t>Cadres et professions intellectuelles supérieures</t>
  </si>
  <si>
    <t>Professions intermédiaires</t>
  </si>
  <si>
    <t>Employés</t>
  </si>
  <si>
    <t>Ouvriers</t>
  </si>
  <si>
    <t>Retraités</t>
  </si>
  <si>
    <t>Autres personnes sans activité professionnelle</t>
  </si>
  <si>
    <t>Non renseigné</t>
  </si>
  <si>
    <t>Régime scolaire selon la PCS détaillée</t>
  </si>
  <si>
    <t>COMPARAISON</t>
  </si>
  <si>
    <t>en %</t>
  </si>
  <si>
    <t>(1) y compris sections d'enseignement général et professionnel adapté (SEGPA)</t>
  </si>
  <si>
    <t xml:space="preserve">(2) y compris sections d'enseignement professionnel (SEP) des lycées </t>
  </si>
  <si>
    <t xml:space="preserve">(3) y compris sections d'enseignement général et technologiques (SGT) des LP </t>
  </si>
  <si>
    <t>(4) Etablissements régionaux d'enseignement adapté</t>
  </si>
  <si>
    <t>% internes</t>
  </si>
  <si>
    <t>Collèges (1)</t>
  </si>
  <si>
    <t>Lycées professionnels (2)</t>
  </si>
  <si>
    <t>Lycées (3)</t>
  </si>
  <si>
    <t>EREA (4)</t>
  </si>
  <si>
    <t>Part de demi-pens.</t>
  </si>
  <si>
    <t>% demi-pens.</t>
  </si>
  <si>
    <t>Part d'externes</t>
  </si>
  <si>
    <t>% externes</t>
  </si>
  <si>
    <t>Régime scolaire des élèves postbac (CPGE et STS) par établissement</t>
  </si>
  <si>
    <t>CLG ANNE FRANK</t>
  </si>
  <si>
    <t>CLG INTERNATIONAL JEANNE D'ARC</t>
  </si>
  <si>
    <t>CLG SAINT JACQUES DE COMPOSTELLE</t>
  </si>
  <si>
    <t>CLG SAINT-GABRIEL</t>
  </si>
  <si>
    <t>LYC SAINT-GABRIEL</t>
  </si>
  <si>
    <t>LP GODEFROY DE BOUILLON</t>
  </si>
  <si>
    <t>LP RENE RAMBAUD - COIFFURE</t>
  </si>
  <si>
    <t>LYC GODEFROY DE BOUILLON</t>
  </si>
  <si>
    <t>CLG SEVIGNE SAINT LOUIS</t>
  </si>
  <si>
    <t>LYC SEVIGNE SAINT LOUIS</t>
  </si>
  <si>
    <t>CLG SAINTE JEANNE D'ARC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</si>
  <si>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</si>
  <si>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</si>
  <si>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</si>
  <si>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</si>
  <si>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</si>
  <si>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</si>
  <si>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</si>
  <si>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</si>
  <si>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</si>
  <si>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</si>
  <si>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</si>
  <si>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Données liées aux cartes</t>
  </si>
  <si>
    <t>Régime scolaire des élèves par commune de scolarisation</t>
  </si>
  <si>
    <t>Communes de scolarisation classées selon leur nombre d’internes</t>
  </si>
  <si>
    <t>Communes de scolarisation classées selon leur part d’internes</t>
  </si>
  <si>
    <t>LP (2)</t>
  </si>
  <si>
    <t>Source : rectorat de Clermont-Ferrand, SIASEPP-SPS</t>
  </si>
  <si>
    <t>2022</t>
  </si>
  <si>
    <t>De 200 à 498</t>
  </si>
  <si>
    <t>21% et plus</t>
  </si>
  <si>
    <t>De 15% à 21%</t>
  </si>
  <si>
    <t>LP GERGOVIE</t>
  </si>
  <si>
    <t>LP SAINT-JOSEPH</t>
  </si>
  <si>
    <t>LYC SAINT-JOSEPH</t>
  </si>
  <si>
    <t>0632091F</t>
  </si>
  <si>
    <t>LYC VALERY GISCARD D'ESTAING</t>
  </si>
  <si>
    <t>Ensemble</t>
  </si>
  <si>
    <t>Internes et demi-pensionnaires</t>
  </si>
  <si>
    <t>Année scolaire 2025-2026</t>
  </si>
  <si>
    <t>(1) Données issues du constat national du 01/10/2025 (application SYSCA) des élèves sous statut scolaire inscrits dans les établissements publics et privés sous contrat de l'académie.</t>
  </si>
  <si>
    <t>2011-2025</t>
  </si>
  <si>
    <t>Académie 2025-2026</t>
  </si>
  <si>
    <t>France 2025-2026</t>
  </si>
  <si>
    <t>Sources et champ : académie : SYSCA 2025, France : BCP 2025 (métro + 5 DOM)</t>
  </si>
  <si>
    <t>CLG ALICE ARTEIL</t>
  </si>
  <si>
    <t>LYC MAURIAC</t>
  </si>
  <si>
    <t>CLG LES ANCIZES</t>
  </si>
  <si>
    <t>NEUSSARGUES-MOISSAC</t>
  </si>
  <si>
    <t xml:space="preserve">LYC LA PRESENTATION </t>
  </si>
  <si>
    <t xml:space="preserve">CLG SAINT-LOUIS </t>
  </si>
  <si>
    <t>LYC SAINT-JACQUES DE COMPOSTELLE</t>
  </si>
  <si>
    <t>CLG FENELON SAINT-JOSEPH - SITE AUBIERE</t>
  </si>
  <si>
    <t>CLG FENELON SAINT-JOSEPH - SITE POINCARE</t>
  </si>
  <si>
    <t>LYC FENELON SAINT-JOSEPH - SITE POINCARE</t>
  </si>
  <si>
    <t>Année scolaire 2015-2016</t>
  </si>
  <si>
    <t>Evolution RS2015/RS2025
(en points de %)</t>
  </si>
  <si>
    <r>
      <t xml:space="preserve">Fichier des tableaux utilisés  dans la brève statistique </t>
    </r>
    <r>
      <rPr>
        <sz val="11"/>
        <rFont val="Calibri"/>
        <family val="2"/>
        <scheme val="minor"/>
      </rPr>
      <t>n°01-26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</si>
</sst>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164" formatCode="_-* #,##0.00\ _€_-;\-* #,##0.00\ _€_-;_-* &quot;-&quot;??\ _€_-;_-@_-"/>
    <numFmt numFmtId="165" formatCode="_(* #,##0_);_(* \(#,##0\);_(* &quot;-&quot;??_);_(@_)"/>
    <numFmt numFmtId="166" formatCode="_(* #,##0.0_);_(* \(#,##0.0\);_(* &quot;-&quot;??_);_(@_)"/>
    <numFmt numFmtId="167" formatCode="0.0%"/>
    <numFmt numFmtId="168" formatCode="#########0"/>
    <numFmt numFmtId="169" formatCode="#####0"/>
    <numFmt numFmtId="170" formatCode="####################0"/>
    <numFmt numFmtId="171" formatCode="0.0&quot;   &quot;"/>
    <numFmt numFmtId="172" formatCode="#,##0.0&quot;   &quot;"/>
    <numFmt numFmtId="173" formatCode="#,##0&quot; &quot;"/>
    <numFmt numFmtId="174" formatCode="#,###&quot; &quot;"/>
    <numFmt numFmtId="175" formatCode="#,##0.0&quot; &quot;"/>
    <numFmt numFmtId="176" formatCode="#,##0.0&quot; &quot;;\-#,##0.0&quot; &quot;;#,###&quot; &quot;"/>
    <numFmt numFmtId="177" formatCode="#,###.0&quot; &quot;"/>
    <numFmt numFmtId="178" formatCode="0.0"/>
    <numFmt numFmtId="179" formatCode="#,##0.0&quot; &quot;;\-#,##0.0&quot; &quot;;#,###.0&quot; &quot;"/>
  </numFmts>
  <fonts count="8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1"/>
    </font>
    <font>
      <b/>
      <i/>
      <sz val="12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9"/>
      <color indexed="9"/>
      <name val="System"/>
      <family val="2"/>
    </font>
    <font>
      <sz val="10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b/>
      <sz val="14"/>
      <name val="Arial Narrow"/>
      <family val="2"/>
    </font>
    <font>
      <sz val="10"/>
      <name val="Calibri"/>
      <family val="2"/>
      <scheme val="minor"/>
    </font>
    <font>
      <sz val="10"/>
      <color indexed="8"/>
      <name val="Arial"/>
      <family val="2"/>
    </font>
    <font>
      <b/>
      <sz val="8"/>
      <color indexed="8"/>
      <name val="Arial Narrow"/>
      <family val="2"/>
    </font>
    <font>
      <sz val="8"/>
      <color indexed="8"/>
      <name val="Arial Narrow"/>
      <family val="2"/>
    </font>
    <font>
      <sz val="9"/>
      <color indexed="8"/>
      <name val="Arial Narrow"/>
      <family val="2"/>
    </font>
    <font>
      <b/>
      <sz val="12"/>
      <name val="Arial"/>
      <family val="2"/>
    </font>
    <font>
      <sz val="14"/>
      <name val="Arial Narrow"/>
      <family val="2"/>
    </font>
    <font>
      <b/>
      <sz val="14"/>
      <color indexed="8"/>
      <name val="Arial Narrow"/>
      <family val="2"/>
    </font>
    <font>
      <b/>
      <sz val="10"/>
      <name val="Arial"/>
      <family val="2"/>
    </font>
    <font>
      <b/>
      <i/>
      <sz val="12"/>
      <color rgb="FF00B0F0"/>
      <name val="Arial Narrow"/>
      <family val="2"/>
    </font>
    <font>
      <b/>
      <i/>
      <sz val="10"/>
      <name val="Arial Narrow"/>
      <family val="2"/>
    </font>
    <font>
      <sz val="8"/>
      <color theme="1"/>
      <name val="Arial Narrow"/>
      <family val="2"/>
    </font>
    <font>
      <sz val="11"/>
      <name val="Calibri"/>
      <family val="2"/>
      <scheme val="minor"/>
    </font>
    <font>
      <b/>
      <sz val="8"/>
      <name val="Arial Narrow"/>
      <family val="2"/>
    </font>
    <font>
      <sz val="8"/>
      <name val="Arial Narrow"/>
      <family val="2"/>
    </font>
    <font>
      <b/>
      <i/>
      <sz val="8"/>
      <name val="Arial Narrow"/>
      <family val="2"/>
    </font>
    <font>
      <b/>
      <sz val="11"/>
      <name val="Arial Narrow"/>
      <family val="2"/>
    </font>
    <font>
      <b/>
      <sz val="12"/>
      <color indexed="8"/>
      <name val="Arial Narrow"/>
      <family val="2"/>
    </font>
    <font>
      <b/>
      <sz val="10"/>
      <color indexed="8"/>
      <name val="Arial Narrow"/>
      <family val="2"/>
    </font>
    <font>
      <b/>
      <sz val="7"/>
      <color indexed="8"/>
      <name val="Arial Narrow"/>
      <family val="2"/>
    </font>
    <font>
      <sz val="7"/>
      <color indexed="8"/>
      <name val="Arial Narrow"/>
      <family val="2"/>
    </font>
    <font>
      <b/>
      <sz val="8"/>
      <name val="Times New Roman"/>
      <family val="1"/>
    </font>
    <font>
      <b/>
      <sz val="10"/>
      <color indexed="9"/>
      <name val="System"/>
      <family val="2"/>
    </font>
    <font>
      <sz val="8"/>
      <color rgb="FF000000"/>
      <name val="Arial Narrow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7"/>
      <color indexed="8"/>
      <name val="Arial"/>
      <family val="2"/>
    </font>
    <font>
      <sz val="10"/>
      <color theme="1"/>
      <name val="Arial Narrow"/>
      <family val="2"/>
    </font>
    <font>
      <i/>
      <sz val="10"/>
      <color indexed="8"/>
      <name val="Arial Narrow"/>
      <family val="2"/>
    </font>
    <font>
      <sz val="10"/>
      <color indexed="8"/>
      <name val="Arial Narrow"/>
      <family val="2"/>
    </font>
    <font>
      <b/>
      <sz val="6"/>
      <color indexed="8"/>
      <name val="Arial Narrow"/>
      <family val="2"/>
    </font>
    <font>
      <b/>
      <sz val="6"/>
      <name val="Arial Narrow"/>
      <family val="2"/>
    </font>
    <font>
      <sz val="7"/>
      <color theme="1"/>
      <name val="Calibri"/>
      <family val="2"/>
      <scheme val="minor"/>
    </font>
    <font>
      <b/>
      <sz val="7"/>
      <name val="Arial Narrow"/>
      <family val="2"/>
    </font>
    <font>
      <i/>
      <sz val="10"/>
      <color theme="1"/>
      <name val="Calibri"/>
      <family val="2"/>
      <scheme val="minor"/>
    </font>
    <font>
      <i/>
      <sz val="8"/>
      <color indexed="8"/>
      <name val="Arial"/>
      <family val="2"/>
    </font>
    <font>
      <b/>
      <i/>
      <sz val="8"/>
      <color indexed="8"/>
      <name val="Arial"/>
      <family val="2"/>
    </font>
    <font>
      <b/>
      <sz val="8"/>
      <name val="Arial"/>
      <family val="2"/>
    </font>
    <font>
      <b/>
      <sz val="8"/>
      <color theme="1"/>
      <name val="Arial Narrow"/>
      <family val="2"/>
    </font>
    <font>
      <i/>
      <sz val="8"/>
      <color theme="1"/>
      <name val="Arial Narrow"/>
      <family val="2"/>
    </font>
    <font>
      <i/>
      <sz val="8"/>
      <color theme="1" tint="0.499984740745262"/>
      <name val="Arial Narrow"/>
      <family val="2"/>
    </font>
    <font>
      <b/>
      <sz val="9"/>
      <color theme="1"/>
      <name val="Arial Narrow"/>
      <family val="2"/>
    </font>
    <font>
      <b/>
      <i/>
      <sz val="8"/>
      <color theme="1" tint="0.499984740745262"/>
      <name val="Arial Narrow"/>
      <family val="2"/>
    </font>
    <font>
      <b/>
      <sz val="14"/>
      <color theme="1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sz val="12"/>
      <color indexed="8"/>
      <name val="Arial Narrow"/>
      <family val="2"/>
    </font>
    <font>
      <sz val="7"/>
      <name val="Arial Narrow"/>
      <family val="2"/>
    </font>
    <font>
      <sz val="7"/>
      <color theme="1"/>
      <name val="Arial Narrow"/>
      <family val="2"/>
    </font>
    <font>
      <sz val="7"/>
      <name val="Calibri"/>
      <family val="2"/>
      <scheme val="minor"/>
    </font>
    <font>
      <i/>
      <sz val="7"/>
      <color theme="1" tint="0.499984740745262"/>
      <name val="Arial Narrow"/>
      <family val="2"/>
    </font>
    <font>
      <b/>
      <sz val="7"/>
      <color theme="1"/>
      <name val="Arial Narrow"/>
      <family val="2"/>
    </font>
    <font>
      <i/>
      <sz val="7"/>
      <color theme="1"/>
      <name val="Arial Narrow"/>
      <family val="2"/>
    </font>
    <font>
      <i/>
      <sz val="9"/>
      <name val="Arial Narrow"/>
      <family val="2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AFBF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9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/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rgb="FFB0B7BB"/>
      </top>
      <bottom style="thin">
        <color rgb="FFB0B7BB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B0B7BB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B0B7BB"/>
      </bottom>
      <diagonal/>
    </border>
    <border>
      <left style="thin">
        <color auto="1"/>
      </left>
      <right/>
      <top/>
      <bottom style="thin">
        <color rgb="FFB0B7BB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rgb="FFB0B7BB"/>
      </top>
      <bottom/>
      <diagonal/>
    </border>
    <border>
      <left style="thin">
        <color indexed="64"/>
      </left>
      <right style="thin">
        <color rgb="FFB0B7BB"/>
      </right>
      <top style="thin">
        <color indexed="64"/>
      </top>
      <bottom style="thin">
        <color indexed="64"/>
      </bottom>
      <diagonal/>
    </border>
    <border>
      <left style="thin">
        <color rgb="FFB0B7BB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double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 style="dashed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thin">
        <color rgb="FF000000"/>
      </right>
      <top style="thin">
        <color rgb="FF000000"/>
      </top>
      <bottom/>
      <diagonal/>
    </border>
    <border>
      <left style="dashed">
        <color rgb="FF000000"/>
      </left>
      <right style="thin">
        <color rgb="FF000000"/>
      </right>
      <top/>
      <bottom/>
      <diagonal/>
    </border>
    <border>
      <left style="dashed">
        <color rgb="FF000000"/>
      </left>
      <right style="thin">
        <color rgb="FF000000"/>
      </right>
      <top/>
      <bottom style="thin">
        <color rgb="FF000000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auto="1"/>
      </left>
      <right style="thin">
        <color rgb="FF000000"/>
      </right>
      <top/>
      <bottom style="thin">
        <color theme="0" tint="-0.24994659260841701"/>
      </bottom>
      <diagonal/>
    </border>
    <border>
      <left style="thin">
        <color rgb="FF000000"/>
      </left>
      <right style="thin">
        <color rgb="FF000000"/>
      </right>
      <top/>
      <bottom style="thin">
        <color theme="0" tint="-0.24994659260841701"/>
      </bottom>
      <diagonal/>
    </border>
    <border>
      <left style="thin">
        <color rgb="FF000000"/>
      </left>
      <right/>
      <top/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24994659260841701"/>
      </bottom>
      <diagonal/>
    </border>
    <border>
      <left style="thin">
        <color auto="1"/>
      </left>
      <right style="thin">
        <color rgb="FF00000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000000"/>
      </left>
      <right style="thin">
        <color rgb="FF00000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000000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auto="1"/>
      </left>
      <right style="thin">
        <color rgb="FF000000"/>
      </right>
      <top style="thin">
        <color indexed="64"/>
      </top>
      <bottom style="thin">
        <color theme="0" tint="-0.24994659260841701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theme="0" tint="-0.24994659260841701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rgb="FF000000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/>
      <top style="thin">
        <color theme="0" tint="-0.499984740745262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theme="0" tint="-0.34998626667073579"/>
      </top>
      <bottom style="thin">
        <color auto="1"/>
      </bottom>
      <diagonal/>
    </border>
    <border>
      <left style="thin">
        <color auto="1"/>
      </left>
      <right/>
      <top style="thin">
        <color theme="0" tint="-0.34998626667073579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theme="0" tint="-0.34998626667073579"/>
      </top>
      <bottom style="thin">
        <color auto="1"/>
      </bottom>
      <diagonal/>
    </border>
    <border>
      <left/>
      <right/>
      <top style="thin">
        <color theme="0" tint="-0.34998626667073579"/>
      </top>
      <bottom style="thin">
        <color auto="1"/>
      </bottom>
      <diagonal/>
    </border>
    <border>
      <left/>
      <right style="thin">
        <color auto="1"/>
      </right>
      <top style="thin">
        <color theme="0" tint="-0.34998626667073579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theme="0" tint="-0.24994659260841701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theme="0" tint="-0.24994659260841701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rgb="FF000000"/>
      </left>
      <right/>
      <top style="thin">
        <color theme="0" tint="-0.24994659260841701"/>
      </top>
      <bottom style="thin">
        <color indexed="64"/>
      </bottom>
      <diagonal/>
    </border>
    <border>
      <left style="thin">
        <color auto="1"/>
      </left>
      <right style="thin">
        <color rgb="FF000000"/>
      </right>
      <top style="thin">
        <color theme="0" tint="-0.24994659260841701"/>
      </top>
      <bottom/>
      <diagonal/>
    </border>
    <border>
      <left style="thin">
        <color rgb="FF000000"/>
      </left>
      <right style="thin">
        <color rgb="FF000000"/>
      </right>
      <top style="thin">
        <color theme="0" tint="-0.24994659260841701"/>
      </top>
      <bottom/>
      <diagonal/>
    </border>
    <border>
      <left style="thin">
        <color rgb="FF000000"/>
      </left>
      <right/>
      <top style="thin">
        <color theme="0" tint="-0.2499465926084170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/>
      <diagonal/>
    </border>
    <border>
      <left style="thin">
        <color rgb="FF000000"/>
      </left>
      <right/>
      <top style="thin">
        <color indexed="64"/>
      </top>
      <bottom style="thin">
        <color theme="0" tint="-0.24994659260841701"/>
      </bottom>
      <diagonal/>
    </border>
    <border>
      <left style="thin">
        <color auto="1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rgb="FFB0B7BB"/>
      </bottom>
      <diagonal/>
    </border>
    <border>
      <left style="thin">
        <color auto="1"/>
      </left>
      <right style="medium">
        <color indexed="64"/>
      </right>
      <top style="thin">
        <color rgb="FFB0B7BB"/>
      </top>
      <bottom style="thin">
        <color rgb="FFB0B7BB"/>
      </bottom>
      <diagonal/>
    </border>
    <border>
      <left style="thin">
        <color auto="1"/>
      </left>
      <right style="medium">
        <color indexed="64"/>
      </right>
      <top style="thin">
        <color rgb="FFB0B7BB"/>
      </top>
      <bottom/>
      <diagonal/>
    </border>
  </borders>
  <cellStyleXfs count="46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8" fillId="0" borderId="0"/>
    <xf numFmtId="0" fontId="1" fillId="0" borderId="0"/>
    <xf numFmtId="9" fontId="1" fillId="0" borderId="0" applyFont="0" applyFill="0" applyBorder="0" applyAlignment="0" applyProtection="0"/>
  </cellStyleXfs>
  <cellXfs count="719">
    <xf numFmtId="0" fontId="0" fillId="0" borderId="0" xfId="0"/>
    <xf numFmtId="0" fontId="19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34" fillId="0" borderId="0" xfId="43" applyFont="1" applyAlignment="1">
      <alignment horizontal="left" vertical="center"/>
    </xf>
    <xf numFmtId="0" fontId="31" fillId="0" borderId="0" xfId="43" applyFont="1" applyAlignment="1">
      <alignment horizontal="left" vertical="center"/>
    </xf>
    <xf numFmtId="0" fontId="31" fillId="0" borderId="0" xfId="43" applyFont="1" applyAlignment="1">
      <alignment horizontal="center" vertical="center" wrapText="1"/>
    </xf>
    <xf numFmtId="0" fontId="31" fillId="0" borderId="0" xfId="43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31" fillId="0" borderId="0" xfId="43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6" fillId="0" borderId="0" xfId="0" applyFont="1" applyAlignment="1">
      <alignment horizontal="centerContinuous" vertical="center"/>
    </xf>
    <xf numFmtId="0" fontId="33" fillId="0" borderId="0" xfId="0" applyFont="1" applyAlignment="1">
      <alignment horizontal="centerContinuous" vertical="center"/>
    </xf>
    <xf numFmtId="0" fontId="26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26" fillId="38" borderId="0" xfId="0" applyFont="1" applyFill="1" applyAlignment="1">
      <alignment horizontal="left" vertical="center"/>
    </xf>
    <xf numFmtId="0" fontId="36" fillId="38" borderId="0" xfId="0" applyFont="1" applyFill="1" applyAlignment="1">
      <alignment horizontal="left" vertical="center"/>
    </xf>
    <xf numFmtId="0" fontId="37" fillId="38" borderId="23" xfId="0" applyFont="1" applyFill="1" applyBorder="1" applyAlignment="1">
      <alignment horizontal="right" vertical="center" wrapText="1"/>
    </xf>
    <xf numFmtId="0" fontId="37" fillId="38" borderId="42" xfId="0" applyFont="1" applyFill="1" applyBorder="1" applyAlignment="1">
      <alignment horizontal="right" vertical="center" wrapText="1"/>
    </xf>
    <xf numFmtId="0" fontId="24" fillId="38" borderId="26" xfId="0" applyFont="1" applyFill="1" applyBorder="1" applyAlignment="1">
      <alignment horizontal="left" vertical="center"/>
    </xf>
    <xf numFmtId="166" fontId="24" fillId="38" borderId="43" xfId="1" applyNumberFormat="1" applyFont="1" applyFill="1" applyBorder="1" applyAlignment="1">
      <alignment horizontal="right" vertical="center"/>
    </xf>
    <xf numFmtId="165" fontId="25" fillId="38" borderId="26" xfId="1" applyNumberFormat="1" applyFont="1" applyFill="1" applyBorder="1" applyAlignment="1">
      <alignment horizontal="right" vertical="center"/>
    </xf>
    <xf numFmtId="0" fontId="24" fillId="38" borderId="28" xfId="0" applyFont="1" applyFill="1" applyBorder="1" applyAlignment="1">
      <alignment horizontal="left" vertical="center"/>
    </xf>
    <xf numFmtId="166" fontId="24" fillId="38" borderId="44" xfId="1" applyNumberFormat="1" applyFont="1" applyFill="1" applyBorder="1" applyAlignment="1">
      <alignment horizontal="right" vertical="center"/>
    </xf>
    <xf numFmtId="165" fontId="25" fillId="38" borderId="28" xfId="1" applyNumberFormat="1" applyFont="1" applyFill="1" applyBorder="1" applyAlignment="1">
      <alignment horizontal="right" vertical="center"/>
    </xf>
    <xf numFmtId="0" fontId="25" fillId="38" borderId="24" xfId="0" applyFont="1" applyFill="1" applyBorder="1" applyAlignment="1">
      <alignment horizontal="left" vertical="center"/>
    </xf>
    <xf numFmtId="166" fontId="25" fillId="38" borderId="46" xfId="1" applyNumberFormat="1" applyFont="1" applyFill="1" applyBorder="1" applyAlignment="1">
      <alignment horizontal="right" vertical="center"/>
    </xf>
    <xf numFmtId="165" fontId="25" fillId="38" borderId="24" xfId="1" applyNumberFormat="1" applyFont="1" applyFill="1" applyBorder="1" applyAlignment="1">
      <alignment horizontal="right" vertical="center"/>
    </xf>
    <xf numFmtId="0" fontId="38" fillId="33" borderId="0" xfId="0" applyNumberFormat="1" applyFont="1" applyFill="1" applyBorder="1" applyAlignment="1" applyProtection="1"/>
    <xf numFmtId="0" fontId="26" fillId="0" borderId="0" xfId="43" applyFont="1" applyFill="1" applyBorder="1" applyAlignment="1">
      <alignment horizontal="left" vertical="center"/>
    </xf>
    <xf numFmtId="0" fontId="24" fillId="0" borderId="0" xfId="43" applyFont="1" applyFill="1" applyBorder="1" applyAlignment="1">
      <alignment horizontal="left" vertical="center"/>
    </xf>
    <xf numFmtId="0" fontId="24" fillId="0" borderId="0" xfId="43" applyFont="1" applyFill="1" applyBorder="1" applyAlignment="1">
      <alignment horizontal="center" vertical="center" wrapText="1"/>
    </xf>
    <xf numFmtId="0" fontId="24" fillId="0" borderId="0" xfId="43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9" fillId="0" borderId="0" xfId="0" applyFont="1" applyFill="1" applyBorder="1" applyAlignment="1">
      <alignment horizontal="left" vertical="center"/>
    </xf>
    <xf numFmtId="0" fontId="39" fillId="0" borderId="0" xfId="0" applyFont="1" applyFill="1" applyBorder="1" applyAlignment="1">
      <alignment horizontal="left" vertical="center"/>
    </xf>
    <xf numFmtId="0" fontId="39" fillId="0" borderId="0" xfId="0" applyFont="1" applyFill="1" applyBorder="1" applyAlignment="1">
      <alignment vertical="center" wrapText="1"/>
    </xf>
    <xf numFmtId="0" fontId="39" fillId="0" borderId="0" xfId="0" applyFont="1" applyFill="1" applyBorder="1" applyAlignment="1">
      <alignment vertical="center"/>
    </xf>
    <xf numFmtId="0" fontId="24" fillId="0" borderId="0" xfId="0" applyFont="1" applyBorder="1" applyAlignment="1">
      <alignment horizontal="left" vertical="center"/>
    </xf>
    <xf numFmtId="165" fontId="21" fillId="0" borderId="101" xfId="1" applyNumberFormat="1" applyFont="1" applyFill="1" applyBorder="1" applyAlignment="1">
      <alignment horizontal="center" vertical="center" wrapText="1"/>
    </xf>
    <xf numFmtId="0" fontId="44" fillId="0" borderId="0" xfId="43" applyFont="1" applyBorder="1" applyAlignment="1">
      <alignment horizontal="left" vertical="center" wrapText="1"/>
    </xf>
    <xf numFmtId="0" fontId="44" fillId="0" borderId="47" xfId="43" applyFont="1" applyBorder="1" applyAlignment="1">
      <alignment horizontal="left" vertical="center" wrapText="1"/>
    </xf>
    <xf numFmtId="0" fontId="44" fillId="0" borderId="74" xfId="43" applyFont="1" applyBorder="1" applyAlignment="1">
      <alignment horizontal="left" vertical="center" wrapText="1"/>
    </xf>
    <xf numFmtId="0" fontId="44" fillId="0" borderId="75" xfId="43" applyFont="1" applyBorder="1" applyAlignment="1">
      <alignment horizontal="left" vertical="center" wrapText="1"/>
    </xf>
    <xf numFmtId="0" fontId="46" fillId="0" borderId="72" xfId="43" applyFont="1" applyBorder="1" applyAlignment="1">
      <alignment horizontal="left" vertical="center" wrapText="1"/>
    </xf>
    <xf numFmtId="0" fontId="47" fillId="0" borderId="0" xfId="43" applyFont="1" applyBorder="1" applyAlignment="1">
      <alignment horizontal="left" vertical="center" wrapText="1"/>
    </xf>
    <xf numFmtId="0" fontId="46" fillId="0" borderId="59" xfId="43" applyFont="1" applyBorder="1" applyAlignment="1">
      <alignment horizontal="left" vertical="center" wrapText="1"/>
    </xf>
    <xf numFmtId="0" fontId="47" fillId="0" borderId="74" xfId="43" applyFont="1" applyBorder="1" applyAlignment="1">
      <alignment horizontal="left" vertical="center" wrapText="1"/>
    </xf>
    <xf numFmtId="0" fontId="21" fillId="0" borderId="101" xfId="0" applyFont="1" applyFill="1" applyBorder="1" applyAlignment="1">
      <alignment horizontal="center" vertical="center"/>
    </xf>
    <xf numFmtId="0" fontId="21" fillId="0" borderId="98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Continuous" vertical="center"/>
    </xf>
    <xf numFmtId="0" fontId="21" fillId="0" borderId="61" xfId="0" applyFont="1" applyBorder="1" applyAlignment="1">
      <alignment horizontal="centerContinuous" vertical="center"/>
    </xf>
    <xf numFmtId="0" fontId="48" fillId="0" borderId="98" xfId="0" applyFont="1" applyBorder="1" applyAlignment="1">
      <alignment horizontal="centerContinuous" vertical="center"/>
    </xf>
    <xf numFmtId="0" fontId="48" fillId="0" borderId="76" xfId="0" applyFont="1" applyBorder="1" applyAlignment="1">
      <alignment horizontal="centerContinuous" vertical="center"/>
    </xf>
    <xf numFmtId="0" fontId="21" fillId="0" borderId="98" xfId="0" applyFont="1" applyBorder="1" applyAlignment="1">
      <alignment horizontal="centerContinuous" vertical="center"/>
    </xf>
    <xf numFmtId="0" fontId="21" fillId="0" borderId="102" xfId="0" applyFont="1" applyBorder="1" applyAlignment="1">
      <alignment horizontal="centerContinuous" vertical="center"/>
    </xf>
    <xf numFmtId="0" fontId="22" fillId="0" borderId="74" xfId="0" applyFont="1" applyFill="1" applyBorder="1" applyAlignment="1">
      <alignment vertical="center"/>
    </xf>
    <xf numFmtId="0" fontId="43" fillId="0" borderId="47" xfId="0" applyFont="1" applyFill="1" applyBorder="1" applyAlignment="1">
      <alignment horizontal="left" vertical="center" wrapText="1"/>
    </xf>
    <xf numFmtId="0" fontId="43" fillId="0" borderId="75" xfId="0" applyFont="1" applyFill="1" applyBorder="1" applyAlignment="1">
      <alignment horizontal="left" vertical="center" wrapText="1"/>
    </xf>
    <xf numFmtId="0" fontId="25" fillId="0" borderId="63" xfId="0" applyFont="1" applyFill="1" applyBorder="1" applyAlignment="1">
      <alignment horizontal="left" vertical="center" wrapText="1"/>
    </xf>
    <xf numFmtId="0" fontId="42" fillId="0" borderId="23" xfId="0" applyFont="1" applyFill="1" applyBorder="1" applyAlignment="1">
      <alignment horizontal="right" vertical="center" wrapText="1"/>
    </xf>
    <xf numFmtId="0" fontId="42" fillId="0" borderId="42" xfId="0" applyFont="1" applyFill="1" applyBorder="1" applyAlignment="1">
      <alignment horizontal="right" vertical="center" wrapText="1"/>
    </xf>
    <xf numFmtId="0" fontId="41" fillId="0" borderId="26" xfId="0" applyFont="1" applyFill="1" applyBorder="1" applyAlignment="1">
      <alignment horizontal="left" vertical="center"/>
    </xf>
    <xf numFmtId="165" fontId="40" fillId="0" borderId="26" xfId="1" applyNumberFormat="1" applyFont="1" applyFill="1" applyBorder="1" applyAlignment="1">
      <alignment horizontal="right" vertical="center"/>
    </xf>
    <xf numFmtId="0" fontId="41" fillId="0" borderId="28" xfId="0" applyFont="1" applyFill="1" applyBorder="1" applyAlignment="1">
      <alignment horizontal="left" vertical="center"/>
    </xf>
    <xf numFmtId="165" fontId="40" fillId="0" borderId="28" xfId="1" applyNumberFormat="1" applyFont="1" applyFill="1" applyBorder="1" applyAlignment="1">
      <alignment horizontal="right" vertical="center"/>
    </xf>
    <xf numFmtId="0" fontId="40" fillId="0" borderId="24" xfId="0" applyFont="1" applyFill="1" applyBorder="1" applyAlignment="1">
      <alignment horizontal="left" vertical="center"/>
    </xf>
    <xf numFmtId="165" fontId="40" fillId="0" borderId="24" xfId="1" applyNumberFormat="1" applyFont="1" applyFill="1" applyBorder="1" applyAlignment="1">
      <alignment horizontal="right" vertical="center"/>
    </xf>
    <xf numFmtId="165" fontId="41" fillId="0" borderId="25" xfId="1" applyNumberFormat="1" applyFont="1" applyBorder="1" applyAlignment="1">
      <alignment vertical="center"/>
    </xf>
    <xf numFmtId="165" fontId="41" fillId="0" borderId="27" xfId="1" applyNumberFormat="1" applyFont="1" applyBorder="1" applyAlignment="1">
      <alignment vertical="center"/>
    </xf>
    <xf numFmtId="165" fontId="25" fillId="0" borderId="24" xfId="1" applyNumberFormat="1" applyFont="1" applyFill="1" applyBorder="1" applyAlignment="1">
      <alignment horizontal="center" vertical="center"/>
    </xf>
    <xf numFmtId="165" fontId="49" fillId="0" borderId="23" xfId="1" applyNumberFormat="1" applyFont="1" applyFill="1" applyBorder="1" applyAlignment="1">
      <alignment vertical="center"/>
    </xf>
    <xf numFmtId="165" fontId="25" fillId="0" borderId="63" xfId="1" applyNumberFormat="1" applyFont="1" applyFill="1" applyBorder="1" applyAlignment="1">
      <alignment horizontal="center" vertical="center"/>
    </xf>
    <xf numFmtId="0" fontId="41" fillId="0" borderId="0" xfId="0" applyFont="1" applyBorder="1" applyAlignment="1">
      <alignment horizontal="center" vertical="center" wrapText="1"/>
    </xf>
    <xf numFmtId="165" fontId="41" fillId="0" borderId="37" xfId="1" applyNumberFormat="1" applyFont="1" applyBorder="1" applyAlignment="1">
      <alignment vertical="center"/>
    </xf>
    <xf numFmtId="0" fontId="53" fillId="0" borderId="0" xfId="43" applyFont="1" applyBorder="1" applyAlignment="1">
      <alignment horizontal="left" vertical="center" wrapText="1"/>
    </xf>
    <xf numFmtId="0" fontId="53" fillId="0" borderId="47" xfId="43" applyFont="1" applyBorder="1" applyAlignment="1">
      <alignment horizontal="left" vertical="center" wrapText="1"/>
    </xf>
    <xf numFmtId="0" fontId="53" fillId="0" borderId="74" xfId="43" applyFont="1" applyBorder="1" applyAlignment="1">
      <alignment horizontal="left" vertical="center" wrapText="1"/>
    </xf>
    <xf numFmtId="0" fontId="53" fillId="0" borderId="75" xfId="43" applyFont="1" applyBorder="1" applyAlignment="1">
      <alignment horizontal="left" vertical="center" wrapText="1"/>
    </xf>
    <xf numFmtId="0" fontId="46" fillId="0" borderId="0" xfId="43" applyFont="1" applyBorder="1" applyAlignment="1">
      <alignment horizontal="left" vertical="center" wrapText="1"/>
    </xf>
    <xf numFmtId="0" fontId="46" fillId="0" borderId="47" xfId="43" applyFont="1" applyBorder="1" applyAlignment="1">
      <alignment horizontal="left" vertical="center" wrapText="1"/>
    </xf>
    <xf numFmtId="0" fontId="46" fillId="0" borderId="74" xfId="43" applyFont="1" applyBorder="1" applyAlignment="1">
      <alignment horizontal="left" vertical="center" wrapText="1"/>
    </xf>
    <xf numFmtId="0" fontId="46" fillId="0" borderId="75" xfId="43" applyFont="1" applyBorder="1" applyAlignment="1">
      <alignment horizontal="left" vertical="center" wrapText="1"/>
    </xf>
    <xf numFmtId="0" fontId="47" fillId="0" borderId="0" xfId="43" applyFont="1" applyAlignment="1">
      <alignment horizontal="center" vertical="center" wrapText="1"/>
    </xf>
    <xf numFmtId="0" fontId="47" fillId="0" borderId="0" xfId="43" applyFont="1" applyAlignment="1">
      <alignment horizontal="center" vertical="center"/>
    </xf>
    <xf numFmtId="0" fontId="59" fillId="0" borderId="0" xfId="0" applyFont="1" applyAlignment="1">
      <alignment vertical="center" wrapText="1"/>
    </xf>
    <xf numFmtId="0" fontId="59" fillId="0" borderId="0" xfId="0" applyFont="1" applyAlignment="1">
      <alignment vertical="center"/>
    </xf>
    <xf numFmtId="0" fontId="21" fillId="0" borderId="124" xfId="0" applyFont="1" applyBorder="1" applyAlignment="1">
      <alignment horizontal="centerContinuous" vertical="center"/>
    </xf>
    <xf numFmtId="0" fontId="0" fillId="33" borderId="0" xfId="0" applyNumberFormat="1" applyFont="1" applyFill="1" applyBorder="1" applyAlignment="1" applyProtection="1">
      <alignment vertical="center"/>
    </xf>
    <xf numFmtId="0" fontId="41" fillId="0" borderId="67" xfId="0" applyNumberFormat="1" applyFont="1" applyBorder="1" applyAlignment="1">
      <alignment vertical="center"/>
    </xf>
    <xf numFmtId="0" fontId="41" fillId="0" borderId="28" xfId="0" applyNumberFormat="1" applyFont="1" applyBorder="1" applyAlignment="1">
      <alignment vertical="center"/>
    </xf>
    <xf numFmtId="0" fontId="40" fillId="36" borderId="67" xfId="0" applyNumberFormat="1" applyFont="1" applyFill="1" applyBorder="1" applyAlignment="1">
      <alignment vertical="center"/>
    </xf>
    <xf numFmtId="0" fontId="40" fillId="36" borderId="63" xfId="0" applyNumberFormat="1" applyFont="1" applyFill="1" applyBorder="1" applyAlignment="1">
      <alignment vertical="center"/>
    </xf>
    <xf numFmtId="0" fontId="41" fillId="0" borderId="125" xfId="0" applyNumberFormat="1" applyFont="1" applyBorder="1" applyAlignment="1">
      <alignment vertical="center"/>
    </xf>
    <xf numFmtId="0" fontId="41" fillId="0" borderId="60" xfId="0" applyNumberFormat="1" applyFont="1" applyBorder="1" applyAlignment="1">
      <alignment vertical="center"/>
    </xf>
    <xf numFmtId="0" fontId="24" fillId="0" borderId="67" xfId="0" applyNumberFormat="1" applyFont="1" applyBorder="1" applyAlignment="1">
      <alignment vertical="center"/>
    </xf>
    <xf numFmtId="0" fontId="24" fillId="0" borderId="28" xfId="0" applyNumberFormat="1" applyFont="1" applyBorder="1" applyAlignment="1">
      <alignment vertical="center"/>
    </xf>
    <xf numFmtId="0" fontId="24" fillId="0" borderId="28" xfId="1" applyNumberFormat="1" applyFont="1" applyBorder="1" applyAlignment="1">
      <alignment vertical="center"/>
    </xf>
    <xf numFmtId="0" fontId="24" fillId="0" borderId="125" xfId="1" applyNumberFormat="1" applyFont="1" applyBorder="1" applyAlignment="1">
      <alignment vertical="center"/>
    </xf>
    <xf numFmtId="0" fontId="24" fillId="0" borderId="60" xfId="1" applyNumberFormat="1" applyFont="1" applyBorder="1" applyAlignment="1">
      <alignment vertical="center"/>
    </xf>
    <xf numFmtId="0" fontId="24" fillId="0" borderId="67" xfId="1" applyNumberFormat="1" applyFont="1" applyBorder="1" applyAlignment="1">
      <alignment vertical="center"/>
    </xf>
    <xf numFmtId="0" fontId="63" fillId="34" borderId="10" xfId="0" applyNumberFormat="1" applyFont="1" applyFill="1" applyBorder="1" applyAlignment="1" applyProtection="1">
      <alignment horizontal="center" vertical="center" wrapText="1"/>
    </xf>
    <xf numFmtId="0" fontId="63" fillId="34" borderId="10" xfId="0" applyNumberFormat="1" applyFont="1" applyFill="1" applyBorder="1" applyAlignment="1" applyProtection="1">
      <alignment horizontal="left" vertical="center" wrapText="1"/>
    </xf>
    <xf numFmtId="0" fontId="38" fillId="33" borderId="0" xfId="0" applyNumberFormat="1" applyFont="1" applyFill="1" applyBorder="1" applyAlignment="1" applyProtection="1">
      <alignment horizontal="right" vertical="center"/>
    </xf>
    <xf numFmtId="167" fontId="38" fillId="33" borderId="0" xfId="0" applyNumberFormat="1" applyFont="1" applyFill="1" applyBorder="1" applyAlignment="1" applyProtection="1">
      <alignment horizontal="right" vertical="center"/>
    </xf>
    <xf numFmtId="0" fontId="38" fillId="0" borderId="0" xfId="0" applyFont="1" applyAlignment="1">
      <alignment horizontal="left" vertical="center"/>
    </xf>
    <xf numFmtId="167" fontId="66" fillId="0" borderId="0" xfId="0" applyNumberFormat="1" applyFont="1" applyAlignment="1">
      <alignment horizontal="left" vertical="center"/>
    </xf>
    <xf numFmtId="167" fontId="67" fillId="0" borderId="0" xfId="0" applyNumberFormat="1" applyFont="1" applyAlignment="1">
      <alignment horizontal="left" vertical="center"/>
    </xf>
    <xf numFmtId="0" fontId="38" fillId="33" borderId="0" xfId="0" applyNumberFormat="1" applyFont="1" applyFill="1" applyBorder="1" applyAlignment="1" applyProtection="1">
      <alignment horizontal="left" vertical="center"/>
    </xf>
    <xf numFmtId="0" fontId="29" fillId="34" borderId="126" xfId="0" applyNumberFormat="1" applyFont="1" applyFill="1" applyBorder="1" applyAlignment="1" applyProtection="1">
      <alignment horizontal="left" vertical="center" wrapText="1"/>
    </xf>
    <xf numFmtId="0" fontId="29" fillId="34" borderId="126" xfId="0" applyNumberFormat="1" applyFont="1" applyFill="1" applyBorder="1" applyAlignment="1" applyProtection="1">
      <alignment horizontal="center" vertical="center" wrapText="1"/>
    </xf>
    <xf numFmtId="167" fontId="29" fillId="34" borderId="126" xfId="0" applyNumberFormat="1" applyFont="1" applyFill="1" applyBorder="1" applyAlignment="1" applyProtection="1">
      <alignment horizontal="center" vertical="center" wrapText="1"/>
    </xf>
    <xf numFmtId="0" fontId="65" fillId="0" borderId="0" xfId="0" applyFont="1" applyAlignment="1">
      <alignment horizontal="left" vertical="center"/>
    </xf>
    <xf numFmtId="0" fontId="30" fillId="34" borderId="70" xfId="0" applyNumberFormat="1" applyFont="1" applyFill="1" applyBorder="1" applyAlignment="1" applyProtection="1">
      <alignment wrapText="1"/>
    </xf>
    <xf numFmtId="0" fontId="30" fillId="34" borderId="66" xfId="0" applyNumberFormat="1" applyFont="1" applyFill="1" applyBorder="1" applyAlignment="1" applyProtection="1">
      <alignment wrapText="1"/>
    </xf>
    <xf numFmtId="0" fontId="70" fillId="33" borderId="0" xfId="0" applyNumberFormat="1" applyFont="1" applyFill="1" applyBorder="1" applyAlignment="1" applyProtection="1">
      <alignment horizontal="left" vertical="center"/>
    </xf>
    <xf numFmtId="0" fontId="26" fillId="39" borderId="0" xfId="0" applyFont="1" applyFill="1" applyAlignment="1">
      <alignment horizontal="left" vertical="center"/>
    </xf>
    <xf numFmtId="0" fontId="19" fillId="39" borderId="0" xfId="0" applyFont="1" applyFill="1" applyAlignment="1">
      <alignment horizontal="left" vertical="center"/>
    </xf>
    <xf numFmtId="0" fontId="26" fillId="0" borderId="0" xfId="43" applyFont="1" applyAlignment="1">
      <alignment horizontal="left" vertical="center"/>
    </xf>
    <xf numFmtId="0" fontId="57" fillId="0" borderId="59" xfId="43" applyFont="1" applyBorder="1" applyAlignment="1">
      <alignment horizontal="center" textRotation="90"/>
    </xf>
    <xf numFmtId="0" fontId="57" fillId="0" borderId="91" xfId="43" applyFont="1" applyBorder="1" applyAlignment="1">
      <alignment horizontal="center" textRotation="90"/>
    </xf>
    <xf numFmtId="0" fontId="57" fillId="0" borderId="75" xfId="43" applyFont="1" applyBorder="1" applyAlignment="1">
      <alignment horizontal="center" textRotation="90"/>
    </xf>
    <xf numFmtId="0" fontId="57" fillId="0" borderId="100" xfId="43" applyFont="1" applyBorder="1" applyAlignment="1">
      <alignment horizontal="center" textRotation="90"/>
    </xf>
    <xf numFmtId="0" fontId="57" fillId="0" borderId="74" xfId="43" applyFont="1" applyBorder="1" applyAlignment="1">
      <alignment horizontal="center" textRotation="90"/>
    </xf>
    <xf numFmtId="0" fontId="57" fillId="0" borderId="63" xfId="43" applyFont="1" applyBorder="1" applyAlignment="1">
      <alignment horizontal="center" textRotation="90"/>
    </xf>
    <xf numFmtId="0" fontId="57" fillId="0" borderId="106" xfId="43" applyFont="1" applyBorder="1" applyAlignment="1">
      <alignment horizontal="center" textRotation="90"/>
    </xf>
    <xf numFmtId="0" fontId="0" fillId="0" borderId="0" xfId="0" applyAlignment="1">
      <alignment horizontal="centerContinuous" vertical="center" wrapText="1"/>
    </xf>
    <xf numFmtId="0" fontId="20" fillId="0" borderId="0" xfId="0" applyFont="1" applyAlignment="1">
      <alignment horizontal="centerContinuous" vertical="center" wrapText="1"/>
    </xf>
    <xf numFmtId="0" fontId="38" fillId="33" borderId="0" xfId="0" applyNumberFormat="1" applyFont="1" applyFill="1" applyBorder="1" applyAlignment="1" applyProtection="1">
      <alignment vertical="center"/>
    </xf>
    <xf numFmtId="0" fontId="39" fillId="0" borderId="0" xfId="0" applyNumberFormat="1" applyFont="1" applyFill="1" applyBorder="1" applyAlignment="1" applyProtection="1">
      <alignment vertical="center"/>
    </xf>
    <xf numFmtId="0" fontId="20" fillId="0" borderId="0" xfId="0" applyFont="1" applyAlignment="1">
      <alignment horizontal="centerContinuous" vertical="center"/>
    </xf>
    <xf numFmtId="0" fontId="32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29" fillId="34" borderId="11" xfId="0" applyNumberFormat="1" applyFont="1" applyFill="1" applyBorder="1" applyAlignment="1" applyProtection="1">
      <alignment horizontal="center" vertical="center" wrapText="1"/>
    </xf>
    <xf numFmtId="0" fontId="29" fillId="34" borderId="119" xfId="0" applyNumberFormat="1" applyFont="1" applyFill="1" applyBorder="1" applyAlignment="1" applyProtection="1">
      <alignment horizontal="center" vertical="center" wrapText="1"/>
    </xf>
    <xf numFmtId="0" fontId="29" fillId="34" borderId="10" xfId="0" applyNumberFormat="1" applyFont="1" applyFill="1" applyBorder="1" applyAlignment="1" applyProtection="1">
      <alignment horizontal="center" vertical="center" wrapText="1"/>
    </xf>
    <xf numFmtId="0" fontId="29" fillId="34" borderId="115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35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59" fillId="33" borderId="0" xfId="0" applyNumberFormat="1" applyFont="1" applyFill="1" applyBorder="1" applyAlignment="1" applyProtection="1">
      <alignment vertical="center"/>
    </xf>
    <xf numFmtId="0" fontId="0" fillId="39" borderId="0" xfId="0" applyFill="1" applyAlignment="1">
      <alignment vertical="center"/>
    </xf>
    <xf numFmtId="0" fontId="20" fillId="39" borderId="0" xfId="0" applyFont="1" applyFill="1" applyAlignment="1">
      <alignment horizontal="centerContinuous" vertical="center"/>
    </xf>
    <xf numFmtId="0" fontId="32" fillId="39" borderId="0" xfId="0" applyFont="1" applyFill="1" applyAlignment="1">
      <alignment horizontal="centerContinuous" vertical="center"/>
    </xf>
    <xf numFmtId="0" fontId="54" fillId="39" borderId="0" xfId="0" applyFont="1" applyFill="1" applyAlignment="1">
      <alignment vertical="center"/>
    </xf>
    <xf numFmtId="0" fontId="0" fillId="39" borderId="0" xfId="0" applyNumberFormat="1" applyFont="1" applyFill="1" applyBorder="1" applyAlignment="1" applyProtection="1">
      <alignment vertical="center"/>
    </xf>
    <xf numFmtId="0" fontId="29" fillId="39" borderId="119" xfId="0" applyNumberFormat="1" applyFont="1" applyFill="1" applyBorder="1" applyAlignment="1" applyProtection="1">
      <alignment horizontal="center" vertical="center" wrapText="1"/>
    </xf>
    <xf numFmtId="0" fontId="29" fillId="39" borderId="10" xfId="0" applyNumberFormat="1" applyFont="1" applyFill="1" applyBorder="1" applyAlignment="1" applyProtection="1">
      <alignment horizontal="center" vertical="center" wrapText="1"/>
    </xf>
    <xf numFmtId="0" fontId="30" fillId="39" borderId="14" xfId="0" applyNumberFormat="1" applyFont="1" applyFill="1" applyBorder="1" applyAlignment="1" applyProtection="1">
      <alignment horizontal="left" vertical="center" wrapText="1"/>
    </xf>
    <xf numFmtId="0" fontId="30" fillId="39" borderId="16" xfId="0" applyNumberFormat="1" applyFont="1" applyFill="1" applyBorder="1" applyAlignment="1" applyProtection="1">
      <alignment horizontal="left" vertical="center" wrapText="1"/>
    </xf>
    <xf numFmtId="0" fontId="30" fillId="39" borderId="15" xfId="0" applyNumberFormat="1" applyFont="1" applyFill="1" applyBorder="1" applyAlignment="1" applyProtection="1">
      <alignment horizontal="left" vertical="center" wrapText="1"/>
    </xf>
    <xf numFmtId="0" fontId="29" fillId="39" borderId="10" xfId="0" applyNumberFormat="1" applyFont="1" applyFill="1" applyBorder="1" applyAlignment="1" applyProtection="1">
      <alignment horizontal="left" vertical="center" wrapText="1"/>
    </xf>
    <xf numFmtId="0" fontId="71" fillId="0" borderId="0" xfId="0" applyFont="1" applyAlignment="1">
      <alignment vertical="center"/>
    </xf>
    <xf numFmtId="0" fontId="72" fillId="0" borderId="0" xfId="43" applyFont="1" applyFill="1" applyBorder="1" applyAlignment="1">
      <alignment horizontal="left" vertical="center"/>
    </xf>
    <xf numFmtId="0" fontId="72" fillId="0" borderId="0" xfId="43" applyFont="1" applyFill="1" applyBorder="1" applyAlignment="1">
      <alignment horizontal="center" vertical="center" wrapText="1"/>
    </xf>
    <xf numFmtId="0" fontId="72" fillId="0" borderId="0" xfId="43" applyFont="1" applyFill="1" applyBorder="1" applyAlignment="1">
      <alignment horizontal="center" vertical="center"/>
    </xf>
    <xf numFmtId="0" fontId="71" fillId="0" borderId="0" xfId="0" applyFont="1" applyBorder="1" applyAlignment="1">
      <alignment vertical="center"/>
    </xf>
    <xf numFmtId="0" fontId="73" fillId="0" borderId="0" xfId="43" applyFont="1" applyAlignment="1">
      <alignment horizontal="left" vertical="center"/>
    </xf>
    <xf numFmtId="0" fontId="73" fillId="0" borderId="0" xfId="43" applyFont="1" applyAlignment="1">
      <alignment horizontal="center" vertical="center" wrapText="1"/>
    </xf>
    <xf numFmtId="0" fontId="73" fillId="0" borderId="0" xfId="43" applyFont="1" applyAlignment="1">
      <alignment horizontal="center" vertical="center"/>
    </xf>
    <xf numFmtId="0" fontId="72" fillId="0" borderId="0" xfId="0" applyFont="1" applyAlignment="1">
      <alignment horizontal="centerContinuous" vertical="center"/>
    </xf>
    <xf numFmtId="0" fontId="71" fillId="0" borderId="0" xfId="0" applyFont="1" applyAlignment="1">
      <alignment horizontal="centerContinuous" vertical="center"/>
    </xf>
    <xf numFmtId="0" fontId="73" fillId="0" borderId="0" xfId="43" applyFont="1" applyAlignment="1">
      <alignment horizontal="left" vertical="center" wrapText="1"/>
    </xf>
    <xf numFmtId="0" fontId="71" fillId="39" borderId="0" xfId="0" applyFont="1" applyFill="1" applyAlignment="1">
      <alignment vertical="center"/>
    </xf>
    <xf numFmtId="0" fontId="72" fillId="39" borderId="0" xfId="0" applyFont="1" applyFill="1" applyAlignment="1">
      <alignment horizontal="centerContinuous" vertical="center"/>
    </xf>
    <xf numFmtId="0" fontId="71" fillId="39" borderId="0" xfId="0" applyFont="1" applyFill="1" applyAlignment="1">
      <alignment horizontal="centerContinuous" vertical="center"/>
    </xf>
    <xf numFmtId="0" fontId="58" fillId="0" borderId="59" xfId="43" applyFont="1" applyBorder="1" applyAlignment="1">
      <alignment horizontal="center" textRotation="90"/>
    </xf>
    <xf numFmtId="0" fontId="58" fillId="0" borderId="91" xfId="43" applyFont="1" applyBorder="1" applyAlignment="1">
      <alignment horizontal="center" textRotation="90"/>
    </xf>
    <xf numFmtId="0" fontId="58" fillId="0" borderId="75" xfId="43" applyFont="1" applyBorder="1" applyAlignment="1">
      <alignment horizontal="center" textRotation="90"/>
    </xf>
    <xf numFmtId="0" fontId="58" fillId="0" borderId="100" xfId="43" applyFont="1" applyBorder="1" applyAlignment="1">
      <alignment horizontal="center" textRotation="90"/>
    </xf>
    <xf numFmtId="0" fontId="58" fillId="0" borderId="74" xfId="43" applyFont="1" applyBorder="1" applyAlignment="1">
      <alignment horizontal="center" textRotation="90"/>
    </xf>
    <xf numFmtId="0" fontId="58" fillId="0" borderId="63" xfId="43" applyFont="1" applyBorder="1" applyAlignment="1">
      <alignment horizontal="center" textRotation="90"/>
    </xf>
    <xf numFmtId="0" fontId="58" fillId="0" borderId="106" xfId="43" applyFont="1" applyBorder="1" applyAlignment="1">
      <alignment horizontal="center" textRotation="90"/>
    </xf>
    <xf numFmtId="0" fontId="60" fillId="0" borderId="27" xfId="0" applyFont="1" applyFill="1" applyBorder="1" applyAlignment="1">
      <alignment horizontal="left" vertical="center" wrapText="1"/>
    </xf>
    <xf numFmtId="0" fontId="74" fillId="0" borderId="47" xfId="0" applyFont="1" applyFill="1" applyBorder="1" applyAlignment="1">
      <alignment horizontal="left" vertical="center"/>
    </xf>
    <xf numFmtId="0" fontId="75" fillId="33" borderId="0" xfId="0" applyNumberFormat="1" applyFont="1" applyFill="1" applyBorder="1" applyAlignment="1" applyProtection="1">
      <alignment vertical="center"/>
    </xf>
    <xf numFmtId="0" fontId="60" fillId="0" borderId="27" xfId="0" applyFont="1" applyFill="1" applyBorder="1" applyAlignment="1">
      <alignment vertical="center" wrapText="1"/>
    </xf>
    <xf numFmtId="0" fontId="60" fillId="0" borderId="37" xfId="0" applyFont="1" applyFill="1" applyBorder="1" applyAlignment="1">
      <alignment horizontal="left" vertical="center" wrapText="1"/>
    </xf>
    <xf numFmtId="0" fontId="74" fillId="0" borderId="42" xfId="0" applyFont="1" applyFill="1" applyBorder="1" applyAlignment="1">
      <alignment horizontal="left" vertical="center"/>
    </xf>
    <xf numFmtId="0" fontId="76" fillId="0" borderId="0" xfId="0" applyNumberFormat="1" applyFont="1" applyFill="1" applyBorder="1" applyAlignment="1" applyProtection="1">
      <alignment vertical="center"/>
    </xf>
    <xf numFmtId="0" fontId="46" fillId="0" borderId="70" xfId="43" applyFont="1" applyBorder="1" applyAlignment="1">
      <alignment horizontal="left" vertical="center" wrapText="1"/>
    </xf>
    <xf numFmtId="174" fontId="47" fillId="0" borderId="72" xfId="43" applyNumberFormat="1" applyFont="1" applyBorder="1" applyAlignment="1">
      <alignment horizontal="right" vertical="center"/>
    </xf>
    <xf numFmtId="174" fontId="47" fillId="0" borderId="83" xfId="43" applyNumberFormat="1" applyFont="1" applyBorder="1" applyAlignment="1">
      <alignment horizontal="right" vertical="center"/>
    </xf>
    <xf numFmtId="174" fontId="46" fillId="0" borderId="47" xfId="43" applyNumberFormat="1" applyFont="1" applyBorder="1" applyAlignment="1">
      <alignment horizontal="right" vertical="center"/>
    </xf>
    <xf numFmtId="174" fontId="47" fillId="0" borderId="108" xfId="43" applyNumberFormat="1" applyFont="1" applyBorder="1" applyAlignment="1">
      <alignment horizontal="right" vertical="center"/>
    </xf>
    <xf numFmtId="174" fontId="47" fillId="0" borderId="0" xfId="43" applyNumberFormat="1" applyFont="1" applyBorder="1" applyAlignment="1">
      <alignment horizontal="right" vertical="center"/>
    </xf>
    <xf numFmtId="174" fontId="46" fillId="0" borderId="28" xfId="43" applyNumberFormat="1" applyFont="1" applyBorder="1" applyAlignment="1">
      <alignment horizontal="right" vertical="center"/>
    </xf>
    <xf numFmtId="174" fontId="46" fillId="0" borderId="109" xfId="43" applyNumberFormat="1" applyFont="1" applyBorder="1" applyAlignment="1">
      <alignment horizontal="right" vertical="center"/>
    </xf>
    <xf numFmtId="174" fontId="46" fillId="0" borderId="0" xfId="43" applyNumberFormat="1" applyFont="1" applyBorder="1" applyAlignment="1">
      <alignment horizontal="right" vertical="center"/>
    </xf>
    <xf numFmtId="174" fontId="46" fillId="0" borderId="83" xfId="43" applyNumberFormat="1" applyFont="1" applyBorder="1" applyAlignment="1">
      <alignment horizontal="right" vertical="center"/>
    </xf>
    <xf numFmtId="174" fontId="46" fillId="0" borderId="73" xfId="43" applyNumberFormat="1" applyFont="1" applyBorder="1" applyAlignment="1">
      <alignment horizontal="right" vertical="center"/>
    </xf>
    <xf numFmtId="174" fontId="47" fillId="0" borderId="59" xfId="43" applyNumberFormat="1" applyFont="1" applyBorder="1" applyAlignment="1">
      <alignment horizontal="right" vertical="center"/>
    </xf>
    <xf numFmtId="174" fontId="47" fillId="0" borderId="110" xfId="43" applyNumberFormat="1" applyFont="1" applyBorder="1" applyAlignment="1">
      <alignment horizontal="right" vertical="center"/>
    </xf>
    <xf numFmtId="174" fontId="46" fillId="0" borderId="75" xfId="43" applyNumberFormat="1" applyFont="1" applyBorder="1" applyAlignment="1">
      <alignment horizontal="right" vertical="center"/>
    </xf>
    <xf numFmtId="174" fontId="47" fillId="0" borderId="111" xfId="43" applyNumberFormat="1" applyFont="1" applyBorder="1" applyAlignment="1">
      <alignment horizontal="right" vertical="center"/>
    </xf>
    <xf numFmtId="174" fontId="47" fillId="0" borderId="74" xfId="43" applyNumberFormat="1" applyFont="1" applyBorder="1" applyAlignment="1">
      <alignment horizontal="right" vertical="center"/>
    </xf>
    <xf numFmtId="174" fontId="46" fillId="0" borderId="45" xfId="43" applyNumberFormat="1" applyFont="1" applyBorder="1" applyAlignment="1">
      <alignment horizontal="right" vertical="center"/>
    </xf>
    <xf numFmtId="174" fontId="46" fillId="0" borderId="106" xfId="43" applyNumberFormat="1" applyFont="1" applyBorder="1" applyAlignment="1">
      <alignment horizontal="right" vertical="center"/>
    </xf>
    <xf numFmtId="174" fontId="46" fillId="0" borderId="74" xfId="43" applyNumberFormat="1" applyFont="1" applyBorder="1" applyAlignment="1">
      <alignment horizontal="right" vertical="center"/>
    </xf>
    <xf numFmtId="174" fontId="46" fillId="0" borderId="110" xfId="43" applyNumberFormat="1" applyFont="1" applyBorder="1" applyAlignment="1">
      <alignment horizontal="right" vertical="center"/>
    </xf>
    <xf numFmtId="174" fontId="59" fillId="33" borderId="0" xfId="0" applyNumberFormat="1" applyFont="1" applyFill="1" applyBorder="1" applyAlignment="1" applyProtection="1">
      <alignment vertical="center"/>
    </xf>
    <xf numFmtId="174" fontId="74" fillId="0" borderId="27" xfId="0" applyNumberFormat="1" applyFont="1" applyFill="1" applyBorder="1" applyAlignment="1">
      <alignment horizontal="right" vertical="center"/>
    </xf>
    <xf numFmtId="174" fontId="74" fillId="0" borderId="49" xfId="0" applyNumberFormat="1" applyFont="1" applyFill="1" applyBorder="1" applyAlignment="1">
      <alignment horizontal="right" vertical="center"/>
    </xf>
    <xf numFmtId="174" fontId="60" fillId="0" borderId="28" xfId="0" applyNumberFormat="1" applyFont="1" applyFill="1" applyBorder="1" applyAlignment="1">
      <alignment horizontal="right" vertical="center"/>
    </xf>
    <xf numFmtId="174" fontId="60" fillId="0" borderId="27" xfId="0" applyNumberFormat="1" applyFont="1" applyFill="1" applyBorder="1" applyAlignment="1">
      <alignment horizontal="right" vertical="center"/>
    </xf>
    <xf numFmtId="174" fontId="74" fillId="0" borderId="53" xfId="0" applyNumberFormat="1" applyFont="1" applyFill="1" applyBorder="1" applyAlignment="1">
      <alignment horizontal="right" vertical="center"/>
    </xf>
    <xf numFmtId="174" fontId="74" fillId="0" borderId="37" xfId="0" applyNumberFormat="1" applyFont="1" applyFill="1" applyBorder="1" applyAlignment="1">
      <alignment horizontal="right" vertical="center"/>
    </xf>
    <xf numFmtId="174" fontId="74" fillId="0" borderId="50" xfId="0" applyNumberFormat="1" applyFont="1" applyFill="1" applyBorder="1" applyAlignment="1">
      <alignment horizontal="right" vertical="center"/>
    </xf>
    <xf numFmtId="174" fontId="60" fillId="0" borderId="45" xfId="0" applyNumberFormat="1" applyFont="1" applyFill="1" applyBorder="1" applyAlignment="1">
      <alignment horizontal="right" vertical="center"/>
    </xf>
    <xf numFmtId="174" fontId="60" fillId="0" borderId="37" xfId="0" applyNumberFormat="1" applyFont="1" applyFill="1" applyBorder="1" applyAlignment="1">
      <alignment horizontal="right" vertical="center"/>
    </xf>
    <xf numFmtId="174" fontId="74" fillId="0" borderId="54" xfId="0" applyNumberFormat="1" applyFont="1" applyFill="1" applyBorder="1" applyAlignment="1">
      <alignment horizontal="right" vertical="center"/>
    </xf>
    <xf numFmtId="174" fontId="76" fillId="0" borderId="0" xfId="0" applyNumberFormat="1" applyFont="1" applyFill="1" applyBorder="1" applyAlignment="1" applyProtection="1">
      <alignment vertical="center"/>
    </xf>
    <xf numFmtId="174" fontId="46" fillId="0" borderId="90" xfId="43" applyNumberFormat="1" applyFont="1" applyBorder="1" applyAlignment="1">
      <alignment horizontal="right" vertical="center"/>
    </xf>
    <xf numFmtId="174" fontId="47" fillId="0" borderId="123" xfId="43" applyNumberFormat="1" applyFont="1" applyBorder="1" applyAlignment="1">
      <alignment horizontal="right" vertical="center"/>
    </xf>
    <xf numFmtId="174" fontId="46" fillId="0" borderId="59" xfId="43" applyNumberFormat="1" applyFont="1" applyBorder="1" applyAlignment="1">
      <alignment horizontal="right" vertical="center"/>
    </xf>
    <xf numFmtId="174" fontId="46" fillId="0" borderId="54" xfId="43" applyNumberFormat="1" applyFont="1" applyBorder="1" applyAlignment="1">
      <alignment horizontal="right" vertical="center"/>
    </xf>
    <xf numFmtId="174" fontId="47" fillId="0" borderId="72" xfId="43" applyNumberFormat="1" applyFont="1" applyBorder="1" applyAlignment="1">
      <alignment vertical="center"/>
    </xf>
    <xf numFmtId="174" fontId="47" fillId="0" borderId="83" xfId="43" applyNumberFormat="1" applyFont="1" applyBorder="1" applyAlignment="1">
      <alignment vertical="center"/>
    </xf>
    <xf numFmtId="174" fontId="46" fillId="0" borderId="47" xfId="43" applyNumberFormat="1" applyFont="1" applyBorder="1" applyAlignment="1">
      <alignment vertical="center"/>
    </xf>
    <xf numFmtId="174" fontId="47" fillId="0" borderId="108" xfId="43" applyNumberFormat="1" applyFont="1" applyBorder="1" applyAlignment="1">
      <alignment vertical="center"/>
    </xf>
    <xf numFmtId="174" fontId="47" fillId="0" borderId="0" xfId="43" applyNumberFormat="1" applyFont="1" applyBorder="1" applyAlignment="1">
      <alignment vertical="center"/>
    </xf>
    <xf numFmtId="174" fontId="46" fillId="0" borderId="28" xfId="43" applyNumberFormat="1" applyFont="1" applyBorder="1" applyAlignment="1">
      <alignment vertical="center"/>
    </xf>
    <xf numFmtId="174" fontId="46" fillId="0" borderId="109" xfId="43" applyNumberFormat="1" applyFont="1" applyBorder="1" applyAlignment="1">
      <alignment vertical="center"/>
    </xf>
    <xf numFmtId="174" fontId="46" fillId="0" borderId="0" xfId="43" applyNumberFormat="1" applyFont="1" applyBorder="1" applyAlignment="1">
      <alignment vertical="center"/>
    </xf>
    <xf numFmtId="174" fontId="46" fillId="0" borderId="83" xfId="43" applyNumberFormat="1" applyFont="1" applyBorder="1" applyAlignment="1">
      <alignment vertical="center"/>
    </xf>
    <xf numFmtId="174" fontId="47" fillId="0" borderId="59" xfId="43" applyNumberFormat="1" applyFont="1" applyBorder="1" applyAlignment="1">
      <alignment vertical="center"/>
    </xf>
    <xf numFmtId="174" fontId="47" fillId="0" borderId="110" xfId="43" applyNumberFormat="1" applyFont="1" applyBorder="1" applyAlignment="1">
      <alignment vertical="center"/>
    </xf>
    <xf numFmtId="174" fontId="46" fillId="0" borderId="75" xfId="43" applyNumberFormat="1" applyFont="1" applyBorder="1" applyAlignment="1">
      <alignment vertical="center"/>
    </xf>
    <xf numFmtId="174" fontId="47" fillId="0" borderId="111" xfId="43" applyNumberFormat="1" applyFont="1" applyBorder="1" applyAlignment="1">
      <alignment vertical="center"/>
    </xf>
    <xf numFmtId="174" fontId="47" fillId="0" borderId="74" xfId="43" applyNumberFormat="1" applyFont="1" applyBorder="1" applyAlignment="1">
      <alignment vertical="center"/>
    </xf>
    <xf numFmtId="174" fontId="46" fillId="0" borderId="90" xfId="43" applyNumberFormat="1" applyFont="1" applyBorder="1" applyAlignment="1">
      <alignment vertical="center"/>
    </xf>
    <xf numFmtId="174" fontId="46" fillId="0" borderId="106" xfId="43" applyNumberFormat="1" applyFont="1" applyBorder="1" applyAlignment="1">
      <alignment vertical="center"/>
    </xf>
    <xf numFmtId="174" fontId="46" fillId="0" borderId="74" xfId="43" applyNumberFormat="1" applyFont="1" applyBorder="1" applyAlignment="1">
      <alignment vertical="center"/>
    </xf>
    <xf numFmtId="174" fontId="46" fillId="0" borderId="110" xfId="43" applyNumberFormat="1" applyFont="1" applyBorder="1" applyAlignment="1">
      <alignment vertical="center"/>
    </xf>
    <xf numFmtId="174" fontId="29" fillId="0" borderId="61" xfId="43" applyNumberFormat="1" applyFont="1" applyBorder="1" applyAlignment="1">
      <alignment horizontal="right" vertical="center"/>
    </xf>
    <xf numFmtId="174" fontId="29" fillId="0" borderId="63" xfId="43" applyNumberFormat="1" applyFont="1" applyBorder="1" applyAlignment="1">
      <alignment horizontal="right" vertical="center"/>
    </xf>
    <xf numFmtId="174" fontId="29" fillId="0" borderId="76" xfId="43" applyNumberFormat="1" applyFont="1" applyBorder="1" applyAlignment="1">
      <alignment horizontal="right" vertical="center"/>
    </xf>
    <xf numFmtId="174" fontId="29" fillId="0" borderId="98" xfId="43" applyNumberFormat="1" applyFont="1" applyBorder="1" applyAlignment="1">
      <alignment horizontal="right" vertical="center"/>
    </xf>
    <xf numFmtId="174" fontId="29" fillId="0" borderId="107" xfId="43" applyNumberFormat="1" applyFont="1" applyBorder="1" applyAlignment="1">
      <alignment horizontal="right" vertical="center"/>
    </xf>
    <xf numFmtId="174" fontId="40" fillId="0" borderId="20" xfId="0" applyNumberFormat="1" applyFont="1" applyFill="1" applyBorder="1" applyAlignment="1">
      <alignment horizontal="right" vertical="center"/>
    </xf>
    <xf numFmtId="174" fontId="40" fillId="0" borderId="48" xfId="0" applyNumberFormat="1" applyFont="1" applyFill="1" applyBorder="1" applyAlignment="1">
      <alignment horizontal="right" vertical="center"/>
    </xf>
    <xf numFmtId="174" fontId="40" fillId="0" borderId="24" xfId="0" applyNumberFormat="1" applyFont="1" applyFill="1" applyBorder="1" applyAlignment="1">
      <alignment horizontal="right" vertical="center"/>
    </xf>
    <xf numFmtId="174" fontId="40" fillId="0" borderId="51" xfId="0" applyNumberFormat="1" applyFont="1" applyFill="1" applyBorder="1" applyAlignment="1">
      <alignment horizontal="right" vertical="center"/>
    </xf>
    <xf numFmtId="174" fontId="29" fillId="0" borderId="61" xfId="43" applyNumberFormat="1" applyFont="1" applyBorder="1" applyAlignment="1">
      <alignment vertical="center"/>
    </xf>
    <xf numFmtId="174" fontId="29" fillId="0" borderId="63" xfId="43" applyNumberFormat="1" applyFont="1" applyBorder="1" applyAlignment="1">
      <alignment vertical="center"/>
    </xf>
    <xf numFmtId="174" fontId="29" fillId="0" borderId="76" xfId="43" applyNumberFormat="1" applyFont="1" applyBorder="1" applyAlignment="1">
      <alignment vertical="center"/>
    </xf>
    <xf numFmtId="174" fontId="29" fillId="0" borderId="98" xfId="43" applyNumberFormat="1" applyFont="1" applyBorder="1" applyAlignment="1">
      <alignment vertical="center"/>
    </xf>
    <xf numFmtId="174" fontId="29" fillId="0" borderId="107" xfId="43" applyNumberFormat="1" applyFont="1" applyBorder="1" applyAlignment="1">
      <alignment vertical="center"/>
    </xf>
    <xf numFmtId="174" fontId="29" fillId="0" borderId="91" xfId="43" applyNumberFormat="1" applyFont="1" applyBorder="1" applyAlignment="1">
      <alignment horizontal="right" vertical="center"/>
    </xf>
    <xf numFmtId="0" fontId="63" fillId="34" borderId="10" xfId="0" applyNumberFormat="1" applyFont="1" applyFill="1" applyBorder="1" applyAlignment="1" applyProtection="1">
      <alignment horizontal="left" vertical="center"/>
    </xf>
    <xf numFmtId="174" fontId="51" fillId="34" borderId="10" xfId="0" applyNumberFormat="1" applyFont="1" applyFill="1" applyBorder="1" applyAlignment="1" applyProtection="1">
      <alignment horizontal="right" vertical="center"/>
    </xf>
    <xf numFmtId="174" fontId="64" fillId="35" borderId="10" xfId="0" applyNumberFormat="1" applyFont="1" applyFill="1" applyBorder="1" applyAlignment="1" applyProtection="1">
      <alignment horizontal="right" vertical="center"/>
    </xf>
    <xf numFmtId="174" fontId="24" fillId="0" borderId="72" xfId="0" applyNumberFormat="1" applyFont="1" applyBorder="1" applyAlignment="1">
      <alignment horizontal="right" vertical="center"/>
    </xf>
    <xf numFmtId="174" fontId="24" fillId="0" borderId="83" xfId="0" applyNumberFormat="1" applyFont="1" applyBorder="1" applyAlignment="1">
      <alignment horizontal="right" vertical="center"/>
    </xf>
    <xf numFmtId="174" fontId="25" fillId="0" borderId="72" xfId="0" applyNumberFormat="1" applyFont="1" applyBorder="1" applyAlignment="1">
      <alignment horizontal="right" vertical="center"/>
    </xf>
    <xf numFmtId="174" fontId="25" fillId="0" borderId="0" xfId="0" applyNumberFormat="1" applyFont="1" applyBorder="1" applyAlignment="1">
      <alignment horizontal="right" vertical="center"/>
    </xf>
    <xf numFmtId="174" fontId="24" fillId="0" borderId="53" xfId="0" applyNumberFormat="1" applyFont="1" applyBorder="1" applyAlignment="1">
      <alignment horizontal="right" vertical="center"/>
    </xf>
    <xf numFmtId="174" fontId="25" fillId="0" borderId="73" xfId="0" applyNumberFormat="1" applyFont="1" applyBorder="1" applyAlignment="1">
      <alignment horizontal="right" vertical="center"/>
    </xf>
    <xf numFmtId="174" fontId="25" fillId="36" borderId="70" xfId="0" applyNumberFormat="1" applyFont="1" applyFill="1" applyBorder="1" applyAlignment="1">
      <alignment horizontal="right" vertical="center"/>
    </xf>
    <xf numFmtId="174" fontId="25" fillId="36" borderId="96" xfId="0" applyNumberFormat="1" applyFont="1" applyFill="1" applyBorder="1" applyAlignment="1">
      <alignment horizontal="right" vertical="center"/>
    </xf>
    <xf numFmtId="174" fontId="25" fillId="36" borderId="80" xfId="0" applyNumberFormat="1" applyFont="1" applyFill="1" applyBorder="1" applyAlignment="1">
      <alignment horizontal="right" vertical="center"/>
    </xf>
    <xf numFmtId="174" fontId="25" fillId="36" borderId="125" xfId="0" applyNumberFormat="1" applyFont="1" applyFill="1" applyBorder="1" applyAlignment="1">
      <alignment horizontal="right" vertical="center"/>
    </xf>
    <xf numFmtId="174" fontId="24" fillId="0" borderId="70" xfId="0" applyNumberFormat="1" applyFont="1" applyBorder="1" applyAlignment="1">
      <alignment horizontal="right" vertical="center"/>
    </xf>
    <xf numFmtId="174" fontId="24" fillId="0" borderId="96" xfId="0" applyNumberFormat="1" applyFont="1" applyBorder="1" applyAlignment="1">
      <alignment horizontal="right" vertical="center"/>
    </xf>
    <xf numFmtId="174" fontId="25" fillId="0" borderId="70" xfId="0" applyNumberFormat="1" applyFont="1" applyBorder="1" applyAlignment="1">
      <alignment horizontal="right" vertical="center"/>
    </xf>
    <xf numFmtId="174" fontId="25" fillId="0" borderId="71" xfId="0" applyNumberFormat="1" applyFont="1" applyBorder="1" applyAlignment="1">
      <alignment horizontal="right" vertical="center"/>
    </xf>
    <xf numFmtId="174" fontId="24" fillId="0" borderId="80" xfId="0" applyNumberFormat="1" applyFont="1" applyBorder="1" applyAlignment="1">
      <alignment horizontal="right" vertical="center"/>
    </xf>
    <xf numFmtId="174" fontId="25" fillId="0" borderId="66" xfId="0" applyNumberFormat="1" applyFont="1" applyBorder="1" applyAlignment="1">
      <alignment horizontal="right" vertical="center"/>
    </xf>
    <xf numFmtId="174" fontId="25" fillId="36" borderId="61" xfId="0" applyNumberFormat="1" applyFont="1" applyFill="1" applyBorder="1" applyAlignment="1">
      <alignment horizontal="right" vertical="center"/>
    </xf>
    <xf numFmtId="174" fontId="25" fillId="36" borderId="91" xfId="0" applyNumberFormat="1" applyFont="1" applyFill="1" applyBorder="1" applyAlignment="1">
      <alignment horizontal="right" vertical="center"/>
    </xf>
    <xf numFmtId="174" fontId="25" fillId="36" borderId="102" xfId="0" applyNumberFormat="1" applyFont="1" applyFill="1" applyBorder="1" applyAlignment="1">
      <alignment horizontal="right" vertical="center"/>
    </xf>
    <xf numFmtId="174" fontId="25" fillId="36" borderId="63" xfId="0" applyNumberFormat="1" applyFont="1" applyFill="1" applyBorder="1" applyAlignment="1">
      <alignment horizontal="right" vertical="center"/>
    </xf>
    <xf numFmtId="174" fontId="25" fillId="0" borderId="125" xfId="0" applyNumberFormat="1" applyFont="1" applyBorder="1" applyAlignment="1">
      <alignment horizontal="right" vertical="center"/>
    </xf>
    <xf numFmtId="174" fontId="25" fillId="0" borderId="60" xfId="0" applyNumberFormat="1" applyFont="1" applyBorder="1" applyAlignment="1">
      <alignment horizontal="right" vertical="center"/>
    </xf>
    <xf numFmtId="174" fontId="25" fillId="33" borderId="61" xfId="0" applyNumberFormat="1" applyFont="1" applyFill="1" applyBorder="1" applyAlignment="1">
      <alignment horizontal="right" vertical="center"/>
    </xf>
    <xf numFmtId="174" fontId="25" fillId="33" borderId="91" xfId="0" applyNumberFormat="1" applyFont="1" applyFill="1" applyBorder="1" applyAlignment="1">
      <alignment horizontal="right" vertical="center"/>
    </xf>
    <xf numFmtId="174" fontId="25" fillId="33" borderId="102" xfId="0" applyNumberFormat="1" applyFont="1" applyFill="1" applyBorder="1" applyAlignment="1">
      <alignment horizontal="right" vertical="center"/>
    </xf>
    <xf numFmtId="174" fontId="25" fillId="33" borderId="63" xfId="0" applyNumberFormat="1" applyFont="1" applyFill="1" applyBorder="1" applyAlignment="1">
      <alignment horizontal="right" vertical="center"/>
    </xf>
    <xf numFmtId="174" fontId="56" fillId="39" borderId="17" xfId="0" applyNumberFormat="1" applyFont="1" applyFill="1" applyBorder="1" applyAlignment="1" applyProtection="1">
      <alignment horizontal="right" vertical="center"/>
    </xf>
    <xf numFmtId="174" fontId="56" fillId="39" borderId="120" xfId="0" applyNumberFormat="1" applyFont="1" applyFill="1" applyBorder="1" applyAlignment="1" applyProtection="1">
      <alignment horizontal="right" vertical="center"/>
    </xf>
    <xf numFmtId="174" fontId="45" fillId="39" borderId="14" xfId="0" applyNumberFormat="1" applyFont="1" applyFill="1" applyBorder="1" applyAlignment="1" applyProtection="1">
      <alignment horizontal="right" vertical="center"/>
    </xf>
    <xf numFmtId="174" fontId="45" fillId="39" borderId="17" xfId="0" applyNumberFormat="1" applyFont="1" applyFill="1" applyBorder="1" applyAlignment="1" applyProtection="1">
      <alignment horizontal="right" vertical="center"/>
    </xf>
    <xf numFmtId="174" fontId="56" fillId="39" borderId="116" xfId="0" applyNumberFormat="1" applyFont="1" applyFill="1" applyBorder="1" applyAlignment="1" applyProtection="1">
      <alignment horizontal="right" vertical="center"/>
    </xf>
    <xf numFmtId="174" fontId="56" fillId="39" borderId="114" xfId="0" applyNumberFormat="1" applyFont="1" applyFill="1" applyBorder="1" applyAlignment="1" applyProtection="1">
      <alignment horizontal="right" vertical="center"/>
    </xf>
    <xf numFmtId="174" fontId="56" fillId="39" borderId="121" xfId="0" applyNumberFormat="1" applyFont="1" applyFill="1" applyBorder="1" applyAlignment="1" applyProtection="1">
      <alignment horizontal="right" vertical="center"/>
    </xf>
    <xf numFmtId="174" fontId="45" fillId="39" borderId="16" xfId="0" applyNumberFormat="1" applyFont="1" applyFill="1" applyBorder="1" applyAlignment="1" applyProtection="1">
      <alignment horizontal="right" vertical="center"/>
    </xf>
    <xf numFmtId="174" fontId="45" fillId="39" borderId="114" xfId="0" applyNumberFormat="1" applyFont="1" applyFill="1" applyBorder="1" applyAlignment="1" applyProtection="1">
      <alignment horizontal="right" vertical="center"/>
    </xf>
    <xf numFmtId="174" fontId="56" fillId="39" borderId="117" xfId="0" applyNumberFormat="1" applyFont="1" applyFill="1" applyBorder="1" applyAlignment="1" applyProtection="1">
      <alignment horizontal="right" vertical="center"/>
    </xf>
    <xf numFmtId="174" fontId="56" fillId="39" borderId="18" xfId="0" applyNumberFormat="1" applyFont="1" applyFill="1" applyBorder="1" applyAlignment="1" applyProtection="1">
      <alignment horizontal="right" vertical="center"/>
    </xf>
    <xf numFmtId="174" fontId="56" fillId="39" borderId="122" xfId="0" applyNumberFormat="1" applyFont="1" applyFill="1" applyBorder="1" applyAlignment="1" applyProtection="1">
      <alignment horizontal="right" vertical="center"/>
    </xf>
    <xf numFmtId="174" fontId="45" fillId="39" borderId="15" xfId="0" applyNumberFormat="1" applyFont="1" applyFill="1" applyBorder="1" applyAlignment="1" applyProtection="1">
      <alignment horizontal="right" vertical="center"/>
    </xf>
    <xf numFmtId="174" fontId="45" fillId="39" borderId="18" xfId="0" applyNumberFormat="1" applyFont="1" applyFill="1" applyBorder="1" applyAlignment="1" applyProtection="1">
      <alignment horizontal="right" vertical="center"/>
    </xf>
    <xf numFmtId="174" fontId="56" fillId="39" borderId="118" xfId="0" applyNumberFormat="1" applyFont="1" applyFill="1" applyBorder="1" applyAlignment="1" applyProtection="1">
      <alignment horizontal="right" vertical="center"/>
    </xf>
    <xf numFmtId="174" fontId="45" fillId="39" borderId="11" xfId="0" applyNumberFormat="1" applyFont="1" applyFill="1" applyBorder="1" applyAlignment="1" applyProtection="1">
      <alignment horizontal="right" vertical="center"/>
    </xf>
    <xf numFmtId="174" fontId="45" fillId="39" borderId="119" xfId="0" applyNumberFormat="1" applyFont="1" applyFill="1" applyBorder="1" applyAlignment="1" applyProtection="1">
      <alignment horizontal="right" vertical="center"/>
    </xf>
    <xf numFmtId="174" fontId="45" fillId="39" borderId="10" xfId="0" applyNumberFormat="1" applyFont="1" applyFill="1" applyBorder="1" applyAlignment="1" applyProtection="1">
      <alignment horizontal="right" vertical="center"/>
    </xf>
    <xf numFmtId="174" fontId="45" fillId="39" borderId="115" xfId="0" applyNumberFormat="1" applyFont="1" applyFill="1" applyBorder="1" applyAlignment="1" applyProtection="1">
      <alignment horizontal="right" vertical="center"/>
    </xf>
    <xf numFmtId="174" fontId="24" fillId="0" borderId="72" xfId="1" applyNumberFormat="1" applyFont="1" applyBorder="1" applyAlignment="1">
      <alignment horizontal="right" vertical="center"/>
    </xf>
    <xf numFmtId="174" fontId="25" fillId="0" borderId="105" xfId="1" applyNumberFormat="1" applyFont="1" applyBorder="1" applyAlignment="1">
      <alignment horizontal="right" vertical="center"/>
    </xf>
    <xf numFmtId="174" fontId="24" fillId="0" borderId="70" xfId="1" applyNumberFormat="1" applyFont="1" applyBorder="1" applyAlignment="1">
      <alignment horizontal="right" vertical="center"/>
    </xf>
    <xf numFmtId="174" fontId="25" fillId="0" borderId="103" xfId="1" applyNumberFormat="1" applyFont="1" applyBorder="1" applyAlignment="1">
      <alignment horizontal="right" vertical="center"/>
    </xf>
    <xf numFmtId="0" fontId="25" fillId="36" borderId="127" xfId="1" applyNumberFormat="1" applyFont="1" applyFill="1" applyBorder="1" applyAlignment="1">
      <alignment vertical="center"/>
    </xf>
    <xf numFmtId="174" fontId="25" fillId="36" borderId="142" xfId="1" applyNumberFormat="1" applyFont="1" applyFill="1" applyBorder="1" applyAlignment="1">
      <alignment horizontal="right" vertical="center"/>
    </xf>
    <xf numFmtId="174" fontId="25" fillId="36" borderId="144" xfId="1" applyNumberFormat="1" applyFont="1" applyFill="1" applyBorder="1" applyAlignment="1">
      <alignment horizontal="right" vertical="center"/>
    </xf>
    <xf numFmtId="174" fontId="25" fillId="33" borderId="142" xfId="1" applyNumberFormat="1" applyFont="1" applyFill="1" applyBorder="1" applyAlignment="1">
      <alignment horizontal="right" vertical="center"/>
    </xf>
    <xf numFmtId="174" fontId="25" fillId="33" borderId="144" xfId="1" applyNumberFormat="1" applyFont="1" applyFill="1" applyBorder="1" applyAlignment="1">
      <alignment horizontal="right" vertical="center"/>
    </xf>
    <xf numFmtId="0" fontId="75" fillId="0" borderId="0" xfId="0" applyFont="1" applyAlignment="1">
      <alignment horizontal="left" vertical="center"/>
    </xf>
    <xf numFmtId="0" fontId="78" fillId="0" borderId="0" xfId="0" applyFont="1" applyAlignment="1">
      <alignment horizontal="left" vertical="center"/>
    </xf>
    <xf numFmtId="0" fontId="75" fillId="33" borderId="0" xfId="0" applyNumberFormat="1" applyFont="1" applyFill="1" applyBorder="1" applyAlignment="1" applyProtection="1"/>
    <xf numFmtId="167" fontId="79" fillId="0" borderId="0" xfId="0" applyNumberFormat="1" applyFont="1" applyAlignment="1">
      <alignment horizontal="left" vertical="center"/>
    </xf>
    <xf numFmtId="167" fontId="77" fillId="0" borderId="0" xfId="0" applyNumberFormat="1" applyFont="1" applyAlignment="1">
      <alignment horizontal="left" vertical="center"/>
    </xf>
    <xf numFmtId="0" fontId="47" fillId="34" borderId="138" xfId="0" applyNumberFormat="1" applyFont="1" applyFill="1" applyBorder="1" applyAlignment="1" applyProtection="1">
      <alignment horizontal="left" vertical="center"/>
    </xf>
    <xf numFmtId="174" fontId="47" fillId="34" borderId="139" xfId="0" applyNumberFormat="1" applyFont="1" applyFill="1" applyBorder="1" applyAlignment="1" applyProtection="1">
      <alignment horizontal="right" vertical="center"/>
    </xf>
    <xf numFmtId="0" fontId="47" fillId="34" borderId="128" xfId="0" applyNumberFormat="1" applyFont="1" applyFill="1" applyBorder="1" applyAlignment="1" applyProtection="1">
      <alignment horizontal="left" vertical="top"/>
    </xf>
    <xf numFmtId="174" fontId="47" fillId="34" borderId="129" xfId="0" applyNumberFormat="1" applyFont="1" applyFill="1" applyBorder="1" applyAlignment="1" applyProtection="1">
      <alignment horizontal="right"/>
    </xf>
    <xf numFmtId="0" fontId="47" fillId="34" borderId="132" xfId="0" applyNumberFormat="1" applyFont="1" applyFill="1" applyBorder="1" applyAlignment="1" applyProtection="1">
      <alignment horizontal="left" vertical="center"/>
    </xf>
    <xf numFmtId="174" fontId="47" fillId="34" borderId="133" xfId="0" applyNumberFormat="1" applyFont="1" applyFill="1" applyBorder="1" applyAlignment="1" applyProtection="1">
      <alignment horizontal="right" vertical="center"/>
    </xf>
    <xf numFmtId="0" fontId="47" fillId="34" borderId="132" xfId="0" applyNumberFormat="1" applyFont="1" applyFill="1" applyBorder="1" applyAlignment="1" applyProtection="1">
      <alignment horizontal="left" vertical="top"/>
    </xf>
    <xf numFmtId="174" fontId="47" fillId="34" borderId="133" xfId="0" applyNumberFormat="1" applyFont="1" applyFill="1" applyBorder="1" applyAlignment="1" applyProtection="1">
      <alignment horizontal="right"/>
    </xf>
    <xf numFmtId="0" fontId="65" fillId="0" borderId="63" xfId="0" applyFont="1" applyBorder="1" applyAlignment="1">
      <alignment horizontal="center" vertical="center" wrapText="1"/>
    </xf>
    <xf numFmtId="167" fontId="69" fillId="0" borderId="63" xfId="0" applyNumberFormat="1" applyFont="1" applyBorder="1" applyAlignment="1">
      <alignment horizontal="center" vertical="center" wrapText="1"/>
    </xf>
    <xf numFmtId="0" fontId="29" fillId="34" borderId="67" xfId="0" applyNumberFormat="1" applyFont="1" applyFill="1" applyBorder="1" applyAlignment="1" applyProtection="1">
      <alignment horizontal="center" vertical="center" wrapText="1"/>
    </xf>
    <xf numFmtId="167" fontId="69" fillId="0" borderId="67" xfId="0" applyNumberFormat="1" applyFont="1" applyBorder="1" applyAlignment="1">
      <alignment horizontal="center" vertical="center" wrapText="1"/>
    </xf>
    <xf numFmtId="175" fontId="47" fillId="34" borderId="130" xfId="0" applyNumberFormat="1" applyFont="1" applyFill="1" applyBorder="1" applyAlignment="1" applyProtection="1">
      <alignment horizontal="right"/>
    </xf>
    <xf numFmtId="175" fontId="77" fillId="0" borderId="131" xfId="0" applyNumberFormat="1" applyFont="1" applyBorder="1" applyAlignment="1">
      <alignment horizontal="right" vertical="center"/>
    </xf>
    <xf numFmtId="175" fontId="47" fillId="34" borderId="134" xfId="0" applyNumberFormat="1" applyFont="1" applyFill="1" applyBorder="1" applyAlignment="1" applyProtection="1">
      <alignment horizontal="right"/>
    </xf>
    <xf numFmtId="175" fontId="77" fillId="0" borderId="135" xfId="0" applyNumberFormat="1" applyFont="1" applyBorder="1" applyAlignment="1">
      <alignment horizontal="right" vertical="center"/>
    </xf>
    <xf numFmtId="175" fontId="77" fillId="0" borderId="136" xfId="0" applyNumberFormat="1" applyFont="1" applyBorder="1" applyAlignment="1">
      <alignment horizontal="right" vertical="center"/>
    </xf>
    <xf numFmtId="175" fontId="47" fillId="34" borderId="133" xfId="0" applyNumberFormat="1" applyFont="1" applyFill="1" applyBorder="1" applyAlignment="1" applyProtection="1">
      <alignment horizontal="right"/>
    </xf>
    <xf numFmtId="175" fontId="77" fillId="0" borderId="137" xfId="0" applyNumberFormat="1" applyFont="1" applyBorder="1" applyAlignment="1">
      <alignment horizontal="right" vertical="center"/>
    </xf>
    <xf numFmtId="176" fontId="47" fillId="34" borderId="140" xfId="45" applyNumberFormat="1" applyFont="1" applyFill="1" applyBorder="1" applyAlignment="1" applyProtection="1">
      <alignment horizontal="right" vertical="center"/>
    </xf>
    <xf numFmtId="176" fontId="47" fillId="34" borderId="141" xfId="45" applyNumberFormat="1" applyFont="1" applyFill="1" applyBorder="1" applyAlignment="1" applyProtection="1">
      <alignment horizontal="right" vertical="center"/>
    </xf>
    <xf numFmtId="176" fontId="41" fillId="0" borderId="43" xfId="1" applyNumberFormat="1" applyFont="1" applyFill="1" applyBorder="1" applyAlignment="1">
      <alignment horizontal="right" vertical="center"/>
    </xf>
    <xf numFmtId="176" fontId="41" fillId="0" borderId="44" xfId="1" applyNumberFormat="1" applyFont="1" applyFill="1" applyBorder="1" applyAlignment="1">
      <alignment horizontal="right" vertical="center"/>
    </xf>
    <xf numFmtId="176" fontId="40" fillId="0" borderId="46" xfId="1" applyNumberFormat="1" applyFont="1" applyFill="1" applyBorder="1" applyAlignment="1">
      <alignment horizontal="right" vertical="center"/>
    </xf>
    <xf numFmtId="0" fontId="50" fillId="0" borderId="0" xfId="0" applyFont="1" applyBorder="1" applyAlignment="1">
      <alignment horizontal="center" vertical="center" wrapText="1"/>
    </xf>
    <xf numFmtId="0" fontId="29" fillId="0" borderId="24" xfId="43" applyFont="1" applyBorder="1" applyAlignment="1">
      <alignment horizontal="center" vertical="center"/>
    </xf>
    <xf numFmtId="0" fontId="30" fillId="0" borderId="29" xfId="43" applyFont="1" applyBorder="1" applyAlignment="1">
      <alignment vertical="center"/>
    </xf>
    <xf numFmtId="165" fontId="30" fillId="0" borderId="30" xfId="1" applyNumberFormat="1" applyFont="1" applyBorder="1" applyAlignment="1">
      <alignment vertical="center"/>
    </xf>
    <xf numFmtId="165" fontId="30" fillId="0" borderId="31" xfId="1" applyNumberFormat="1" applyFont="1" applyBorder="1" applyAlignment="1">
      <alignment vertical="center"/>
    </xf>
    <xf numFmtId="165" fontId="30" fillId="0" borderId="29" xfId="1" applyNumberFormat="1" applyFont="1" applyBorder="1" applyAlignment="1">
      <alignment vertical="center"/>
    </xf>
    <xf numFmtId="165" fontId="30" fillId="0" borderId="32" xfId="1" applyNumberFormat="1" applyFont="1" applyBorder="1" applyAlignment="1">
      <alignment vertical="center"/>
    </xf>
    <xf numFmtId="0" fontId="30" fillId="0" borderId="33" xfId="43" applyFont="1" applyBorder="1" applyAlignment="1">
      <alignment vertical="center"/>
    </xf>
    <xf numFmtId="165" fontId="30" fillId="0" borderId="34" xfId="1" applyNumberFormat="1" applyFont="1" applyBorder="1" applyAlignment="1">
      <alignment vertical="center"/>
    </xf>
    <xf numFmtId="165" fontId="30" fillId="0" borderId="35" xfId="1" applyNumberFormat="1" applyFont="1" applyBorder="1" applyAlignment="1">
      <alignment vertical="center"/>
    </xf>
    <xf numFmtId="165" fontId="30" fillId="0" borderId="33" xfId="1" applyNumberFormat="1" applyFont="1" applyBorder="1" applyAlignment="1">
      <alignment vertical="center"/>
    </xf>
    <xf numFmtId="165" fontId="30" fillId="0" borderId="36" xfId="1" applyNumberFormat="1" applyFont="1" applyBorder="1" applyAlignment="1">
      <alignment vertical="center"/>
    </xf>
    <xf numFmtId="0" fontId="29" fillId="0" borderId="38" xfId="43" applyFont="1" applyBorder="1" applyAlignment="1">
      <alignment vertical="center"/>
    </xf>
    <xf numFmtId="165" fontId="29" fillId="0" borderId="39" xfId="1" applyNumberFormat="1" applyFont="1" applyBorder="1" applyAlignment="1">
      <alignment vertical="center"/>
    </xf>
    <xf numFmtId="165" fontId="29" fillId="0" borderId="40" xfId="1" applyNumberFormat="1" applyFont="1" applyBorder="1" applyAlignment="1">
      <alignment vertical="center"/>
    </xf>
    <xf numFmtId="165" fontId="29" fillId="0" borderId="38" xfId="1" applyNumberFormat="1" applyFont="1" applyBorder="1" applyAlignment="1">
      <alignment vertical="center"/>
    </xf>
    <xf numFmtId="165" fontId="29" fillId="0" borderId="41" xfId="1" applyNumberFormat="1" applyFont="1" applyBorder="1" applyAlignment="1">
      <alignment vertical="center"/>
    </xf>
    <xf numFmtId="176" fontId="30" fillId="0" borderId="30" xfId="43" applyNumberFormat="1" applyFont="1" applyBorder="1" applyAlignment="1">
      <alignment vertical="center"/>
    </xf>
    <xf numFmtId="176" fontId="30" fillId="0" borderId="31" xfId="43" applyNumberFormat="1" applyFont="1" applyBorder="1" applyAlignment="1">
      <alignment vertical="center"/>
    </xf>
    <xf numFmtId="176" fontId="30" fillId="0" borderId="29" xfId="43" applyNumberFormat="1" applyFont="1" applyBorder="1" applyAlignment="1">
      <alignment vertical="center"/>
    </xf>
    <xf numFmtId="176" fontId="30" fillId="0" borderId="32" xfId="43" applyNumberFormat="1" applyFont="1" applyBorder="1" applyAlignment="1">
      <alignment vertical="center"/>
    </xf>
    <xf numFmtId="176" fontId="30" fillId="0" borderId="34" xfId="43" applyNumberFormat="1" applyFont="1" applyBorder="1" applyAlignment="1">
      <alignment vertical="center"/>
    </xf>
    <xf numFmtId="176" fontId="30" fillId="0" borderId="35" xfId="43" applyNumberFormat="1" applyFont="1" applyBorder="1" applyAlignment="1">
      <alignment vertical="center"/>
    </xf>
    <xf numFmtId="176" fontId="30" fillId="0" borderId="33" xfId="43" applyNumberFormat="1" applyFont="1" applyBorder="1" applyAlignment="1">
      <alignment vertical="center"/>
    </xf>
    <xf numFmtId="176" fontId="30" fillId="0" borderId="36" xfId="43" applyNumberFormat="1" applyFont="1" applyBorder="1" applyAlignment="1">
      <alignment vertical="center"/>
    </xf>
    <xf numFmtId="165" fontId="30" fillId="0" borderId="34" xfId="1" applyNumberFormat="1" applyFont="1" applyFill="1" applyBorder="1" applyAlignment="1">
      <alignment vertical="center"/>
    </xf>
    <xf numFmtId="165" fontId="30" fillId="0" borderId="35" xfId="1" applyNumberFormat="1" applyFont="1" applyFill="1" applyBorder="1" applyAlignment="1">
      <alignment vertical="center"/>
    </xf>
    <xf numFmtId="165" fontId="30" fillId="0" borderId="33" xfId="1" applyNumberFormat="1" applyFont="1" applyFill="1" applyBorder="1" applyAlignment="1">
      <alignment vertical="center"/>
    </xf>
    <xf numFmtId="165" fontId="30" fillId="0" borderId="36" xfId="1" applyNumberFormat="1" applyFont="1" applyFill="1" applyBorder="1" applyAlignment="1">
      <alignment vertical="center"/>
    </xf>
    <xf numFmtId="0" fontId="23" fillId="0" borderId="0" xfId="0" applyFont="1" applyAlignment="1">
      <alignment vertical="center"/>
    </xf>
    <xf numFmtId="0" fontId="80" fillId="0" borderId="0" xfId="0" applyFont="1" applyAlignment="1">
      <alignment vertical="center"/>
    </xf>
    <xf numFmtId="0" fontId="23" fillId="38" borderId="0" xfId="0" applyFont="1" applyFill="1" applyAlignment="1">
      <alignment vertical="center"/>
    </xf>
    <xf numFmtId="1" fontId="23" fillId="38" borderId="0" xfId="0" applyNumberFormat="1" applyFont="1" applyFill="1" applyAlignment="1">
      <alignment vertical="center"/>
    </xf>
    <xf numFmtId="0" fontId="41" fillId="0" borderId="0" xfId="0" applyFont="1" applyAlignment="1">
      <alignment vertical="center"/>
    </xf>
    <xf numFmtId="0" fontId="29" fillId="38" borderId="24" xfId="43" applyFont="1" applyFill="1" applyBorder="1" applyAlignment="1">
      <alignment horizontal="center" vertical="center"/>
    </xf>
    <xf numFmtId="0" fontId="29" fillId="0" borderId="24" xfId="43" applyFont="1" applyFill="1" applyBorder="1" applyAlignment="1">
      <alignment horizontal="center" vertical="center"/>
    </xf>
    <xf numFmtId="0" fontId="0" fillId="37" borderId="0" xfId="0" applyFont="1" applyFill="1" applyBorder="1" applyAlignment="1">
      <alignment horizontal="left" vertical="center"/>
    </xf>
    <xf numFmtId="0" fontId="0" fillId="0" borderId="0" xfId="0" applyAlignment="1">
      <alignment horizontal="right" vertical="center"/>
    </xf>
    <xf numFmtId="0" fontId="25" fillId="0" borderId="101" xfId="0" applyFont="1" applyFill="1" applyBorder="1" applyAlignment="1">
      <alignment horizontal="center" vertical="center"/>
    </xf>
    <xf numFmtId="0" fontId="25" fillId="0" borderId="124" xfId="0" applyFont="1" applyFill="1" applyBorder="1" applyAlignment="1">
      <alignment horizontal="center" vertical="center"/>
    </xf>
    <xf numFmtId="0" fontId="25" fillId="0" borderId="98" xfId="0" applyFont="1" applyFill="1" applyBorder="1" applyAlignment="1">
      <alignment horizontal="center" vertical="center"/>
    </xf>
    <xf numFmtId="0" fontId="25" fillId="0" borderId="102" xfId="0" applyFont="1" applyFill="1" applyBorder="1" applyAlignment="1">
      <alignment horizontal="center" vertical="center"/>
    </xf>
    <xf numFmtId="165" fontId="25" fillId="0" borderId="61" xfId="1" applyNumberFormat="1" applyFont="1" applyFill="1" applyBorder="1" applyAlignment="1">
      <alignment horizontal="right" vertical="center"/>
    </xf>
    <xf numFmtId="165" fontId="25" fillId="0" borderId="91" xfId="1" applyNumberFormat="1" applyFont="1" applyFill="1" applyBorder="1" applyAlignment="1">
      <alignment horizontal="right" vertical="center"/>
    </xf>
    <xf numFmtId="165" fontId="25" fillId="0" borderId="92" xfId="1" applyNumberFormat="1" applyFont="1" applyFill="1" applyBorder="1" applyAlignment="1">
      <alignment horizontal="right" vertical="center"/>
    </xf>
    <xf numFmtId="165" fontId="25" fillId="0" borderId="93" xfId="1" applyNumberFormat="1" applyFont="1" applyFill="1" applyBorder="1" applyAlignment="1">
      <alignment horizontal="right" vertical="center"/>
    </xf>
    <xf numFmtId="172" fontId="25" fillId="0" borderId="93" xfId="0" applyNumberFormat="1" applyFont="1" applyFill="1" applyBorder="1" applyAlignment="1">
      <alignment horizontal="right" vertical="center"/>
    </xf>
    <xf numFmtId="165" fontId="25" fillId="0" borderId="85" xfId="1" applyNumberFormat="1" applyFont="1" applyFill="1" applyBorder="1" applyAlignment="1">
      <alignment horizontal="right" vertical="center"/>
    </xf>
    <xf numFmtId="172" fontId="25" fillId="0" borderId="85" xfId="0" applyNumberFormat="1" applyFont="1" applyFill="1" applyBorder="1" applyAlignment="1">
      <alignment horizontal="right" vertical="center"/>
    </xf>
    <xf numFmtId="165" fontId="25" fillId="0" borderId="88" xfId="1" applyNumberFormat="1" applyFont="1" applyFill="1" applyBorder="1" applyAlignment="1">
      <alignment horizontal="right" vertical="center"/>
    </xf>
    <xf numFmtId="172" fontId="25" fillId="0" borderId="88" xfId="0" applyNumberFormat="1" applyFont="1" applyFill="1" applyBorder="1" applyAlignment="1">
      <alignment horizontal="right" vertical="center"/>
    </xf>
    <xf numFmtId="0" fontId="0" fillId="0" borderId="71" xfId="0" applyBorder="1" applyAlignment="1">
      <alignment vertical="center"/>
    </xf>
    <xf numFmtId="170" fontId="23" fillId="0" borderId="67" xfId="0" applyNumberFormat="1" applyFont="1" applyFill="1" applyBorder="1" applyAlignment="1">
      <alignment horizontal="left" vertical="center"/>
    </xf>
    <xf numFmtId="173" fontId="23" fillId="0" borderId="70" xfId="0" applyNumberFormat="1" applyFont="1" applyFill="1" applyBorder="1" applyAlignment="1">
      <alignment horizontal="right" vertical="center"/>
    </xf>
    <xf numFmtId="176" fontId="23" fillId="0" borderId="62" xfId="0" applyNumberFormat="1" applyFont="1" applyFill="1" applyBorder="1" applyAlignment="1">
      <alignment horizontal="right" vertical="center"/>
    </xf>
    <xf numFmtId="173" fontId="23" fillId="0" borderId="71" xfId="0" applyNumberFormat="1" applyFont="1" applyFill="1" applyBorder="1" applyAlignment="1">
      <alignment horizontal="right" vertical="center"/>
    </xf>
    <xf numFmtId="173" fontId="23" fillId="0" borderId="66" xfId="0" applyNumberFormat="1" applyFont="1" applyFill="1" applyBorder="1" applyAlignment="1">
      <alignment horizontal="right" vertical="center"/>
    </xf>
    <xf numFmtId="170" fontId="23" fillId="0" borderId="60" xfId="0" applyNumberFormat="1" applyFont="1" applyFill="1" applyBorder="1" applyAlignment="1">
      <alignment horizontal="left" vertical="center"/>
    </xf>
    <xf numFmtId="173" fontId="23" fillId="0" borderId="72" xfId="0" applyNumberFormat="1" applyFont="1" applyFill="1" applyBorder="1" applyAlignment="1">
      <alignment horizontal="right" vertical="center"/>
    </xf>
    <xf numFmtId="176" fontId="23" fillId="0" borderId="49" xfId="0" applyNumberFormat="1" applyFont="1" applyFill="1" applyBorder="1" applyAlignment="1">
      <alignment horizontal="right" vertical="center"/>
    </xf>
    <xf numFmtId="173" fontId="23" fillId="0" borderId="0" xfId="0" applyNumberFormat="1" applyFont="1" applyFill="1" applyBorder="1" applyAlignment="1">
      <alignment horizontal="right" vertical="center"/>
    </xf>
    <xf numFmtId="173" fontId="23" fillId="0" borderId="73" xfId="0" applyNumberFormat="1" applyFont="1" applyFill="1" applyBorder="1" applyAlignment="1">
      <alignment horizontal="right" vertical="center"/>
    </xf>
    <xf numFmtId="0" fontId="21" fillId="0" borderId="145" xfId="0" applyFont="1" applyFill="1" applyBorder="1" applyAlignment="1">
      <alignment horizontal="left" vertical="center"/>
    </xf>
    <xf numFmtId="173" fontId="21" fillId="0" borderId="146" xfId="0" applyNumberFormat="1" applyFont="1" applyFill="1" applyBorder="1" applyAlignment="1">
      <alignment horizontal="right" vertical="center"/>
    </xf>
    <xf numFmtId="176" fontId="21" fillId="0" borderId="147" xfId="0" applyNumberFormat="1" applyFont="1" applyFill="1" applyBorder="1" applyAlignment="1">
      <alignment horizontal="right" vertical="center"/>
    </xf>
    <xf numFmtId="173" fontId="21" fillId="0" borderId="148" xfId="0" applyNumberFormat="1" applyFont="1" applyFill="1" applyBorder="1" applyAlignment="1">
      <alignment horizontal="right" vertical="center"/>
    </xf>
    <xf numFmtId="173" fontId="21" fillId="0" borderId="149" xfId="0" applyNumberFormat="1" applyFont="1" applyFill="1" applyBorder="1" applyAlignment="1">
      <alignment horizontal="right" vertical="center"/>
    </xf>
    <xf numFmtId="173" fontId="21" fillId="0" borderId="61" xfId="0" applyNumberFormat="1" applyFont="1" applyFill="1" applyBorder="1" applyAlignment="1">
      <alignment horizontal="right" vertical="center"/>
    </xf>
    <xf numFmtId="176" fontId="21" fillId="0" borderId="48" xfId="0" applyNumberFormat="1" applyFont="1" applyFill="1" applyBorder="1" applyAlignment="1">
      <alignment horizontal="right" vertical="center"/>
    </xf>
    <xf numFmtId="173" fontId="21" fillId="0" borderId="98" xfId="0" applyNumberFormat="1" applyFont="1" applyFill="1" applyBorder="1" applyAlignment="1">
      <alignment horizontal="right" vertical="center"/>
    </xf>
    <xf numFmtId="173" fontId="21" fillId="0" borderId="124" xfId="0" applyNumberFormat="1" applyFont="1" applyFill="1" applyBorder="1" applyAlignment="1">
      <alignment horizontal="right" vertical="center"/>
    </xf>
    <xf numFmtId="0" fontId="27" fillId="0" borderId="0" xfId="0" applyFont="1" applyAlignment="1">
      <alignment vertical="center"/>
    </xf>
    <xf numFmtId="1" fontId="27" fillId="0" borderId="0" xfId="0" applyNumberFormat="1" applyFont="1" applyAlignment="1">
      <alignment vertical="center"/>
    </xf>
    <xf numFmtId="1" fontId="27" fillId="0" borderId="0" xfId="1" applyNumberFormat="1" applyFont="1" applyAlignment="1">
      <alignment vertical="center"/>
    </xf>
    <xf numFmtId="165" fontId="0" fillId="0" borderId="0" xfId="0" applyNumberFormat="1" applyAlignment="1">
      <alignment vertical="center"/>
    </xf>
    <xf numFmtId="0" fontId="18" fillId="0" borderId="0" xfId="2" applyFont="1" applyAlignment="1">
      <alignment vertical="center"/>
    </xf>
    <xf numFmtId="0" fontId="1" fillId="0" borderId="0" xfId="44" applyAlignment="1">
      <alignment vertical="center"/>
    </xf>
    <xf numFmtId="0" fontId="3" fillId="0" borderId="1" xfId="3" applyAlignment="1">
      <alignment vertical="center"/>
    </xf>
    <xf numFmtId="0" fontId="5" fillId="0" borderId="0" xfId="6" applyAlignment="1">
      <alignment vertical="center"/>
    </xf>
    <xf numFmtId="0" fontId="61" fillId="0" borderId="0" xfId="44" applyFont="1" applyAlignment="1">
      <alignment vertical="center"/>
    </xf>
    <xf numFmtId="0" fontId="1" fillId="0" borderId="0" xfId="44" applyFont="1" applyAlignment="1">
      <alignment vertical="center"/>
    </xf>
    <xf numFmtId="0" fontId="0" fillId="0" borderId="0" xfId="44" applyFont="1" applyAlignment="1">
      <alignment vertical="center"/>
    </xf>
    <xf numFmtId="0" fontId="0" fillId="39" borderId="0" xfId="44" applyFont="1" applyFill="1" applyAlignment="1">
      <alignment vertical="center"/>
    </xf>
    <xf numFmtId="0" fontId="1" fillId="39" borderId="0" xfId="44" applyFill="1" applyAlignment="1">
      <alignment vertical="center"/>
    </xf>
    <xf numFmtId="0" fontId="47" fillId="34" borderId="125" xfId="0" applyNumberFormat="1" applyFont="1" applyFill="1" applyBorder="1" applyAlignment="1" applyProtection="1">
      <alignment vertical="top"/>
    </xf>
    <xf numFmtId="0" fontId="47" fillId="34" borderId="90" xfId="0" applyNumberFormat="1" applyFont="1" applyFill="1" applyBorder="1" applyAlignment="1" applyProtection="1">
      <alignment vertical="top"/>
    </xf>
    <xf numFmtId="177" fontId="29" fillId="0" borderId="39" xfId="43" applyNumberFormat="1" applyFont="1" applyBorder="1" applyAlignment="1">
      <alignment vertical="center"/>
    </xf>
    <xf numFmtId="177" fontId="29" fillId="0" borderId="40" xfId="43" applyNumberFormat="1" applyFont="1" applyBorder="1" applyAlignment="1">
      <alignment vertical="center"/>
    </xf>
    <xf numFmtId="177" fontId="29" fillId="0" borderId="38" xfId="43" applyNumberFormat="1" applyFont="1" applyBorder="1" applyAlignment="1">
      <alignment vertical="center"/>
    </xf>
    <xf numFmtId="177" fontId="29" fillId="0" borderId="41" xfId="43" applyNumberFormat="1" applyFont="1" applyBorder="1" applyAlignment="1">
      <alignment vertical="center"/>
    </xf>
    <xf numFmtId="3" fontId="24" fillId="0" borderId="72" xfId="1" applyNumberFormat="1" applyFont="1" applyBorder="1" applyAlignment="1">
      <alignment horizontal="right" vertical="center" wrapText="1"/>
    </xf>
    <xf numFmtId="3" fontId="25" fillId="0" borderId="105" xfId="1" applyNumberFormat="1" applyFont="1" applyBorder="1" applyAlignment="1">
      <alignment horizontal="right" vertical="center" wrapText="1"/>
    </xf>
    <xf numFmtId="3" fontId="25" fillId="33" borderId="142" xfId="1" applyNumberFormat="1" applyFont="1" applyFill="1" applyBorder="1" applyAlignment="1">
      <alignment horizontal="right" vertical="center" wrapText="1"/>
    </xf>
    <xf numFmtId="3" fontId="25" fillId="33" borderId="144" xfId="1" applyNumberFormat="1" applyFont="1" applyFill="1" applyBorder="1" applyAlignment="1">
      <alignment horizontal="right" vertical="center" wrapText="1"/>
    </xf>
    <xf numFmtId="0" fontId="47" fillId="34" borderId="150" xfId="0" applyNumberFormat="1" applyFont="1" applyFill="1" applyBorder="1" applyAlignment="1" applyProtection="1">
      <alignment horizontal="left" vertical="center"/>
    </xf>
    <xf numFmtId="174" fontId="47" fillId="34" borderId="151" xfId="0" applyNumberFormat="1" applyFont="1" applyFill="1" applyBorder="1" applyAlignment="1" applyProtection="1">
      <alignment horizontal="right" vertical="center"/>
    </xf>
    <xf numFmtId="176" fontId="47" fillId="34" borderId="152" xfId="45" applyNumberFormat="1" applyFont="1" applyFill="1" applyBorder="1" applyAlignment="1" applyProtection="1">
      <alignment horizontal="right" vertical="center"/>
    </xf>
    <xf numFmtId="0" fontId="47" fillId="34" borderId="150" xfId="0" applyNumberFormat="1" applyFont="1" applyFill="1" applyBorder="1" applyAlignment="1" applyProtection="1">
      <alignment horizontal="left" vertical="top"/>
    </xf>
    <xf numFmtId="175" fontId="47" fillId="34" borderId="151" xfId="0" applyNumberFormat="1" applyFont="1" applyFill="1" applyBorder="1" applyAlignment="1" applyProtection="1">
      <alignment horizontal="right"/>
    </xf>
    <xf numFmtId="174" fontId="47" fillId="34" borderId="151" xfId="0" applyNumberFormat="1" applyFont="1" applyFill="1" applyBorder="1" applyAlignment="1" applyProtection="1">
      <alignment horizontal="right"/>
    </xf>
    <xf numFmtId="175" fontId="47" fillId="34" borderId="153" xfId="0" applyNumberFormat="1" applyFont="1" applyFill="1" applyBorder="1" applyAlignment="1" applyProtection="1">
      <alignment horizontal="right"/>
    </xf>
    <xf numFmtId="0" fontId="47" fillId="34" borderId="154" xfId="0" applyNumberFormat="1" applyFont="1" applyFill="1" applyBorder="1" applyAlignment="1" applyProtection="1">
      <alignment horizontal="left" vertical="top"/>
    </xf>
    <xf numFmtId="174" fontId="47" fillId="34" borderId="155" xfId="0" applyNumberFormat="1" applyFont="1" applyFill="1" applyBorder="1" applyAlignment="1" applyProtection="1">
      <alignment horizontal="right"/>
    </xf>
    <xf numFmtId="175" fontId="47" fillId="34" borderId="156" xfId="0" applyNumberFormat="1" applyFont="1" applyFill="1" applyBorder="1" applyAlignment="1" applyProtection="1">
      <alignment horizontal="right"/>
    </xf>
    <xf numFmtId="175" fontId="77" fillId="0" borderId="157" xfId="0" applyNumberFormat="1" applyFont="1" applyBorder="1" applyAlignment="1">
      <alignment horizontal="right" vertical="center"/>
    </xf>
    <xf numFmtId="0" fontId="47" fillId="34" borderId="138" xfId="0" applyNumberFormat="1" applyFont="1" applyFill="1" applyBorder="1" applyAlignment="1" applyProtection="1">
      <alignment horizontal="left" vertical="top"/>
    </xf>
    <xf numFmtId="175" fontId="47" fillId="34" borderId="139" xfId="0" applyNumberFormat="1" applyFont="1" applyFill="1" applyBorder="1" applyAlignment="1" applyProtection="1">
      <alignment horizontal="right"/>
    </xf>
    <xf numFmtId="174" fontId="47" fillId="34" borderId="139" xfId="0" applyNumberFormat="1" applyFont="1" applyFill="1" applyBorder="1" applyAlignment="1" applyProtection="1">
      <alignment horizontal="right"/>
    </xf>
    <xf numFmtId="175" fontId="47" fillId="34" borderId="140" xfId="0" applyNumberFormat="1" applyFont="1" applyFill="1" applyBorder="1" applyAlignment="1" applyProtection="1">
      <alignment horizontal="right"/>
    </xf>
    <xf numFmtId="175" fontId="47" fillId="34" borderId="158" xfId="0" applyNumberFormat="1" applyFont="1" applyFill="1" applyBorder="1" applyAlignment="1" applyProtection="1">
      <alignment horizontal="right"/>
    </xf>
    <xf numFmtId="0" fontId="47" fillId="34" borderId="28" xfId="0" applyNumberFormat="1" applyFont="1" applyFill="1" applyBorder="1" applyAlignment="1" applyProtection="1">
      <alignment vertical="top"/>
    </xf>
    <xf numFmtId="0" fontId="47" fillId="34" borderId="159" xfId="0" applyNumberFormat="1" applyFont="1" applyFill="1" applyBorder="1" applyAlignment="1" applyProtection="1">
      <alignment horizontal="left" vertical="top"/>
    </xf>
    <xf numFmtId="174" fontId="47" fillId="34" borderId="160" xfId="0" applyNumberFormat="1" applyFont="1" applyFill="1" applyBorder="1" applyAlignment="1" applyProtection="1">
      <alignment horizontal="right"/>
    </xf>
    <xf numFmtId="175" fontId="47" fillId="34" borderId="161" xfId="0" applyNumberFormat="1" applyFont="1" applyFill="1" applyBorder="1" applyAlignment="1" applyProtection="1">
      <alignment horizontal="right"/>
    </xf>
    <xf numFmtId="176" fontId="30" fillId="0" borderId="34" xfId="43" applyNumberFormat="1" applyFont="1" applyFill="1" applyBorder="1" applyAlignment="1">
      <alignment vertical="center"/>
    </xf>
    <xf numFmtId="176" fontId="30" fillId="0" borderId="56" xfId="43" applyNumberFormat="1" applyFont="1" applyFill="1" applyBorder="1" applyAlignment="1">
      <alignment horizontal="right" vertical="center"/>
    </xf>
    <xf numFmtId="176" fontId="30" fillId="0" borderId="55" xfId="43" applyNumberFormat="1" applyFont="1" applyFill="1" applyBorder="1" applyAlignment="1">
      <alignment horizontal="right" vertical="center"/>
    </xf>
    <xf numFmtId="177" fontId="24" fillId="0" borderId="83" xfId="1" applyNumberFormat="1" applyFont="1" applyBorder="1" applyAlignment="1">
      <alignment horizontal="right" vertical="center"/>
    </xf>
    <xf numFmtId="177" fontId="25" fillId="36" borderId="143" xfId="1" applyNumberFormat="1" applyFont="1" applyFill="1" applyBorder="1" applyAlignment="1">
      <alignment horizontal="right" vertical="center"/>
    </xf>
    <xf numFmtId="177" fontId="24" fillId="0" borderId="96" xfId="1" applyNumberFormat="1" applyFont="1" applyBorder="1" applyAlignment="1">
      <alignment horizontal="right" vertical="center"/>
    </xf>
    <xf numFmtId="177" fontId="24" fillId="0" borderId="83" xfId="1" applyNumberFormat="1" applyFont="1" applyBorder="1" applyAlignment="1">
      <alignment horizontal="right" vertical="center" wrapText="1"/>
    </xf>
    <xf numFmtId="177" fontId="25" fillId="33" borderId="143" xfId="1" applyNumberFormat="1" applyFont="1" applyFill="1" applyBorder="1" applyAlignment="1">
      <alignment horizontal="right" vertical="center" wrapText="1"/>
    </xf>
    <xf numFmtId="175" fontId="24" fillId="0" borderId="83" xfId="1" applyNumberFormat="1" applyFont="1" applyBorder="1" applyAlignment="1">
      <alignment horizontal="right" vertical="center"/>
    </xf>
    <xf numFmtId="177" fontId="25" fillId="33" borderId="143" xfId="1" applyNumberFormat="1" applyFont="1" applyFill="1" applyBorder="1" applyAlignment="1">
      <alignment horizontal="right" vertical="center"/>
    </xf>
    <xf numFmtId="176" fontId="24" fillId="0" borderId="83" xfId="1" applyNumberFormat="1" applyFont="1" applyBorder="1" applyAlignment="1">
      <alignment horizontal="right" vertical="center"/>
    </xf>
    <xf numFmtId="176" fontId="25" fillId="36" borderId="143" xfId="1" applyNumberFormat="1" applyFont="1" applyFill="1" applyBorder="1" applyAlignment="1">
      <alignment horizontal="right" vertical="center"/>
    </xf>
    <xf numFmtId="176" fontId="24" fillId="0" borderId="96" xfId="1" applyNumberFormat="1" applyFont="1" applyBorder="1" applyAlignment="1">
      <alignment horizontal="right" vertical="center"/>
    </xf>
    <xf numFmtId="176" fontId="25" fillId="33" borderId="143" xfId="1" applyNumberFormat="1" applyFont="1" applyFill="1" applyBorder="1" applyAlignment="1">
      <alignment horizontal="right" vertical="center"/>
    </xf>
    <xf numFmtId="176" fontId="30" fillId="0" borderId="56" xfId="43" applyNumberFormat="1" applyFont="1" applyFill="1" applyBorder="1" applyAlignment="1">
      <alignment vertical="center"/>
    </xf>
    <xf numFmtId="176" fontId="30" fillId="0" borderId="55" xfId="43" applyNumberFormat="1" applyFont="1" applyFill="1" applyBorder="1" applyAlignment="1">
      <alignment vertical="center"/>
    </xf>
    <xf numFmtId="0" fontId="19" fillId="0" borderId="0" xfId="0" applyFont="1" applyFill="1" applyAlignment="1">
      <alignment horizontal="left" vertical="center"/>
    </xf>
    <xf numFmtId="0" fontId="0" fillId="0" borderId="0" xfId="0" applyFill="1" applyAlignment="1">
      <alignment vertical="center"/>
    </xf>
    <xf numFmtId="165" fontId="23" fillId="0" borderId="25" xfId="1" applyNumberFormat="1" applyFont="1" applyFill="1" applyBorder="1" applyAlignment="1">
      <alignment vertical="center"/>
    </xf>
    <xf numFmtId="174" fontId="23" fillId="0" borderId="26" xfId="1" applyNumberFormat="1" applyFont="1" applyFill="1" applyBorder="1" applyAlignment="1">
      <alignment horizontal="right" vertical="center"/>
    </xf>
    <xf numFmtId="176" fontId="23" fillId="0" borderId="26" xfId="1" applyNumberFormat="1" applyFont="1" applyFill="1" applyBorder="1" applyAlignment="1">
      <alignment horizontal="right" vertical="center"/>
    </xf>
    <xf numFmtId="173" fontId="23" fillId="0" borderId="26" xfId="1" applyNumberFormat="1" applyFont="1" applyFill="1" applyBorder="1" applyAlignment="1">
      <alignment horizontal="right" vertical="center"/>
    </xf>
    <xf numFmtId="165" fontId="23" fillId="0" borderId="27" xfId="1" applyNumberFormat="1" applyFont="1" applyFill="1" applyBorder="1" applyAlignment="1">
      <alignment vertical="center"/>
    </xf>
    <xf numFmtId="174" fontId="23" fillId="0" borderId="28" xfId="1" applyNumberFormat="1" applyFont="1" applyFill="1" applyBorder="1" applyAlignment="1">
      <alignment horizontal="right" vertical="center"/>
    </xf>
    <xf numFmtId="176" fontId="23" fillId="0" borderId="28" xfId="1" applyNumberFormat="1" applyFont="1" applyFill="1" applyBorder="1" applyAlignment="1">
      <alignment horizontal="right" vertical="center"/>
    </xf>
    <xf numFmtId="173" fontId="23" fillId="0" borderId="28" xfId="1" applyNumberFormat="1" applyFont="1" applyFill="1" applyBorder="1" applyAlignment="1">
      <alignment horizontal="right" vertical="center"/>
    </xf>
    <xf numFmtId="165" fontId="21" fillId="0" borderId="20" xfId="1" applyNumberFormat="1" applyFont="1" applyFill="1" applyBorder="1" applyAlignment="1">
      <alignment horizontal="left" vertical="center"/>
    </xf>
    <xf numFmtId="174" fontId="21" fillId="0" borderId="24" xfId="1" applyNumberFormat="1" applyFont="1" applyFill="1" applyBorder="1" applyAlignment="1">
      <alignment horizontal="right" vertical="center"/>
    </xf>
    <xf numFmtId="176" fontId="21" fillId="0" borderId="24" xfId="1" applyNumberFormat="1" applyFont="1" applyFill="1" applyBorder="1" applyAlignment="1">
      <alignment horizontal="right" vertical="center"/>
    </xf>
    <xf numFmtId="173" fontId="21" fillId="0" borderId="24" xfId="1" applyNumberFormat="1" applyFont="1" applyFill="1" applyBorder="1" applyAlignment="1">
      <alignment horizontal="right" vertical="center"/>
    </xf>
    <xf numFmtId="165" fontId="30" fillId="0" borderId="32" xfId="1" applyNumberFormat="1" applyFont="1" applyFill="1" applyBorder="1" applyAlignment="1">
      <alignment vertical="center"/>
    </xf>
    <xf numFmtId="165" fontId="29" fillId="0" borderId="41" xfId="1" applyNumberFormat="1" applyFont="1" applyFill="1" applyBorder="1" applyAlignment="1">
      <alignment vertical="center"/>
    </xf>
    <xf numFmtId="176" fontId="30" fillId="0" borderId="32" xfId="43" applyNumberFormat="1" applyFont="1" applyFill="1" applyBorder="1" applyAlignment="1">
      <alignment vertical="center"/>
    </xf>
    <xf numFmtId="176" fontId="30" fillId="0" borderId="36" xfId="43" applyNumberFormat="1" applyFont="1" applyFill="1" applyBorder="1" applyAlignment="1">
      <alignment vertical="center"/>
    </xf>
    <xf numFmtId="177" fontId="29" fillId="0" borderId="41" xfId="43" applyNumberFormat="1" applyFont="1" applyFill="1" applyBorder="1" applyAlignment="1">
      <alignment vertical="center"/>
    </xf>
    <xf numFmtId="0" fontId="0" fillId="0" borderId="0" xfId="0" applyFill="1" applyAlignment="1">
      <alignment vertical="center" wrapText="1"/>
    </xf>
    <xf numFmtId="0" fontId="26" fillId="0" borderId="0" xfId="0" applyFont="1" applyFill="1" applyAlignment="1">
      <alignment horizontal="right" vertical="center"/>
    </xf>
    <xf numFmtId="0" fontId="33" fillId="0" borderId="0" xfId="0" applyFont="1" applyFill="1" applyAlignment="1">
      <alignment horizontal="right" vertical="center"/>
    </xf>
    <xf numFmtId="0" fontId="0" fillId="0" borderId="0" xfId="0" applyFill="1" applyAlignment="1">
      <alignment horizontal="right" vertical="center"/>
    </xf>
    <xf numFmtId="171" fontId="25" fillId="0" borderId="97" xfId="0" applyNumberFormat="1" applyFont="1" applyFill="1" applyBorder="1" applyAlignment="1">
      <alignment horizontal="center" vertical="center"/>
    </xf>
    <xf numFmtId="171" fontId="25" fillId="0" borderId="91" xfId="0" applyNumberFormat="1" applyFont="1" applyFill="1" applyBorder="1" applyAlignment="1">
      <alignment horizontal="center" vertical="center"/>
    </xf>
    <xf numFmtId="0" fontId="24" fillId="0" borderId="67" xfId="0" applyFont="1" applyFill="1" applyBorder="1" applyAlignment="1">
      <alignment horizontal="left" vertical="center" wrapText="1"/>
    </xf>
    <xf numFmtId="165" fontId="24" fillId="0" borderId="84" xfId="1" applyNumberFormat="1" applyFont="1" applyFill="1" applyBorder="1" applyAlignment="1">
      <alignment horizontal="right" vertical="center"/>
    </xf>
    <xf numFmtId="165" fontId="24" fillId="0" borderId="66" xfId="1" applyNumberFormat="1" applyFont="1" applyFill="1" applyBorder="1" applyAlignment="1">
      <alignment horizontal="right" vertical="center"/>
    </xf>
    <xf numFmtId="165" fontId="24" fillId="0" borderId="71" xfId="1" applyNumberFormat="1" applyFont="1" applyFill="1" applyBorder="1" applyAlignment="1">
      <alignment horizontal="right" vertical="center"/>
    </xf>
    <xf numFmtId="165" fontId="25" fillId="0" borderId="86" xfId="1" applyNumberFormat="1" applyFont="1" applyFill="1" applyBorder="1" applyAlignment="1">
      <alignment horizontal="right" vertical="center"/>
    </xf>
    <xf numFmtId="172" fontId="25" fillId="0" borderId="66" xfId="0" applyNumberFormat="1" applyFont="1" applyFill="1" applyBorder="1" applyAlignment="1">
      <alignment horizontal="right" vertical="center"/>
    </xf>
    <xf numFmtId="0" fontId="24" fillId="0" borderId="60" xfId="0" applyFont="1" applyFill="1" applyBorder="1" applyAlignment="1">
      <alignment horizontal="left" vertical="center" wrapText="1"/>
    </xf>
    <xf numFmtId="165" fontId="24" fillId="0" borderId="87" xfId="1" applyNumberFormat="1" applyFont="1" applyFill="1" applyBorder="1" applyAlignment="1">
      <alignment horizontal="right" vertical="center"/>
    </xf>
    <xf numFmtId="165" fontId="24" fillId="0" borderId="47" xfId="1" applyNumberFormat="1" applyFont="1" applyFill="1" applyBorder="1" applyAlignment="1">
      <alignment horizontal="right" vertical="center"/>
    </xf>
    <xf numFmtId="165" fontId="24" fillId="0" borderId="0" xfId="1" applyNumberFormat="1" applyFont="1" applyFill="1" applyBorder="1" applyAlignment="1">
      <alignment horizontal="right" vertical="center"/>
    </xf>
    <xf numFmtId="165" fontId="25" fillId="0" borderId="89" xfId="1" applyNumberFormat="1" applyFont="1" applyFill="1" applyBorder="1" applyAlignment="1">
      <alignment horizontal="right" vertical="center"/>
    </xf>
    <xf numFmtId="172" fontId="25" fillId="0" borderId="47" xfId="0" applyNumberFormat="1" applyFont="1" applyFill="1" applyBorder="1" applyAlignment="1">
      <alignment horizontal="right" vertical="center"/>
    </xf>
    <xf numFmtId="165" fontId="25" fillId="0" borderId="94" xfId="1" applyNumberFormat="1" applyFont="1" applyFill="1" applyBorder="1" applyAlignment="1">
      <alignment horizontal="right" vertical="center"/>
    </xf>
    <xf numFmtId="172" fontId="25" fillId="0" borderId="65" xfId="0" applyNumberFormat="1" applyFont="1" applyFill="1" applyBorder="1" applyAlignment="1">
      <alignment horizontal="right" vertical="center"/>
    </xf>
    <xf numFmtId="165" fontId="25" fillId="0" borderId="95" xfId="1" applyNumberFormat="1" applyFont="1" applyFill="1" applyBorder="1" applyAlignment="1">
      <alignment horizontal="right" vertical="center"/>
    </xf>
    <xf numFmtId="172" fontId="25" fillId="0" borderId="96" xfId="0" applyNumberFormat="1" applyFont="1" applyFill="1" applyBorder="1" applyAlignment="1">
      <alignment horizontal="right" vertical="center"/>
    </xf>
    <xf numFmtId="165" fontId="25" fillId="0" borderId="82" xfId="1" applyNumberFormat="1" applyFont="1" applyFill="1" applyBorder="1" applyAlignment="1">
      <alignment horizontal="right" vertical="center"/>
    </xf>
    <xf numFmtId="172" fontId="25" fillId="0" borderId="83" xfId="0" applyNumberFormat="1" applyFont="1" applyFill="1" applyBorder="1" applyAlignment="1">
      <alignment horizontal="right" vertical="center"/>
    </xf>
    <xf numFmtId="165" fontId="25" fillId="0" borderId="97" xfId="1" applyNumberFormat="1" applyFont="1" applyFill="1" applyBorder="1" applyAlignment="1">
      <alignment horizontal="right" vertical="center"/>
    </xf>
    <xf numFmtId="172" fontId="25" fillId="0" borderId="91" xfId="0" applyNumberFormat="1" applyFont="1" applyFill="1" applyBorder="1" applyAlignment="1">
      <alignment horizontal="right" vertical="center"/>
    </xf>
    <xf numFmtId="0" fontId="26" fillId="0" borderId="0" xfId="0" applyFont="1" applyFill="1" applyAlignment="1">
      <alignment horizontal="left" vertical="center"/>
    </xf>
    <xf numFmtId="0" fontId="23" fillId="0" borderId="0" xfId="0" applyFont="1" applyFill="1" applyAlignment="1">
      <alignment vertical="center"/>
    </xf>
    <xf numFmtId="1" fontId="23" fillId="0" borderId="0" xfId="0" applyNumberFormat="1" applyFont="1" applyFill="1" applyAlignment="1">
      <alignment vertical="center"/>
    </xf>
    <xf numFmtId="0" fontId="29" fillId="0" borderId="63" xfId="43" applyFont="1" applyFill="1" applyBorder="1" applyAlignment="1">
      <alignment horizontal="center" vertical="center"/>
    </xf>
    <xf numFmtId="0" fontId="24" fillId="0" borderId="67" xfId="0" applyFont="1" applyFill="1" applyBorder="1" applyAlignment="1">
      <alignment horizontal="left" vertical="center"/>
    </xf>
    <xf numFmtId="178" fontId="24" fillId="0" borderId="99" xfId="45" applyNumberFormat="1" applyFont="1" applyFill="1" applyBorder="1" applyAlignment="1">
      <alignment horizontal="right" vertical="center"/>
    </xf>
    <xf numFmtId="165" fontId="25" fillId="0" borderId="67" xfId="1" applyNumberFormat="1" applyFont="1" applyFill="1" applyBorder="1" applyAlignment="1">
      <alignment horizontal="right" vertical="center"/>
    </xf>
    <xf numFmtId="0" fontId="24" fillId="0" borderId="60" xfId="0" applyFont="1" applyFill="1" applyBorder="1" applyAlignment="1">
      <alignment horizontal="left" vertical="center"/>
    </xf>
    <xf numFmtId="178" fontId="24" fillId="0" borderId="44" xfId="45" applyNumberFormat="1" applyFont="1" applyFill="1" applyBorder="1" applyAlignment="1">
      <alignment horizontal="right" vertical="center"/>
    </xf>
    <xf numFmtId="165" fontId="25" fillId="0" borderId="28" xfId="1" applyNumberFormat="1" applyFont="1" applyFill="1" applyBorder="1" applyAlignment="1">
      <alignment horizontal="right" vertical="center"/>
    </xf>
    <xf numFmtId="0" fontId="24" fillId="0" borderId="28" xfId="0" applyFont="1" applyFill="1" applyBorder="1" applyAlignment="1">
      <alignment horizontal="left" vertical="center"/>
    </xf>
    <xf numFmtId="0" fontId="25" fillId="0" borderId="63" xfId="0" applyFont="1" applyFill="1" applyBorder="1" applyAlignment="1">
      <alignment horizontal="left" vertical="center"/>
    </xf>
    <xf numFmtId="166" fontId="25" fillId="0" borderId="57" xfId="1" applyNumberFormat="1" applyFont="1" applyFill="1" applyBorder="1" applyAlignment="1">
      <alignment horizontal="right" vertical="center"/>
    </xf>
    <xf numFmtId="165" fontId="25" fillId="0" borderId="63" xfId="1" applyNumberFormat="1" applyFont="1" applyFill="1" applyBorder="1" applyAlignment="1">
      <alignment horizontal="right" vertical="center"/>
    </xf>
    <xf numFmtId="166" fontId="24" fillId="0" borderId="99" xfId="1" applyNumberFormat="1" applyFont="1" applyFill="1" applyBorder="1" applyAlignment="1">
      <alignment horizontal="right" vertical="center"/>
    </xf>
    <xf numFmtId="166" fontId="24" fillId="0" borderId="44" xfId="1" applyNumberFormat="1" applyFont="1" applyFill="1" applyBorder="1" applyAlignment="1">
      <alignment horizontal="right" vertical="center"/>
    </xf>
    <xf numFmtId="0" fontId="19" fillId="0" borderId="71" xfId="0" applyFont="1" applyFill="1" applyBorder="1" applyAlignment="1">
      <alignment vertical="center"/>
    </xf>
    <xf numFmtId="165" fontId="25" fillId="0" borderId="0" xfId="1" applyNumberFormat="1" applyFont="1" applyFill="1" applyBorder="1" applyAlignment="1">
      <alignment horizontal="center" vertical="center"/>
    </xf>
    <xf numFmtId="167" fontId="23" fillId="0" borderId="0" xfId="45" applyNumberFormat="1" applyFont="1" applyFill="1" applyBorder="1" applyAlignment="1">
      <alignment horizontal="right" vertical="center"/>
    </xf>
    <xf numFmtId="165" fontId="21" fillId="0" borderId="0" xfId="1" applyNumberFormat="1" applyFont="1" applyFill="1" applyBorder="1" applyAlignment="1">
      <alignment horizontal="center" vertical="center"/>
    </xf>
    <xf numFmtId="0" fontId="29" fillId="0" borderId="63" xfId="43" applyFont="1" applyBorder="1" applyAlignment="1">
      <alignment horizontal="center" vertical="center"/>
    </xf>
    <xf numFmtId="179" fontId="30" fillId="0" borderId="34" xfId="43" applyNumberFormat="1" applyFont="1" applyFill="1" applyBorder="1" applyAlignment="1">
      <alignment vertical="center"/>
    </xf>
    <xf numFmtId="179" fontId="30" fillId="0" borderId="56" xfId="43" applyNumberFormat="1" applyFont="1" applyFill="1" applyBorder="1" applyAlignment="1">
      <alignment horizontal="right" vertical="center"/>
    </xf>
    <xf numFmtId="0" fontId="21" fillId="0" borderId="63" xfId="0" applyFont="1" applyFill="1" applyBorder="1" applyAlignment="1">
      <alignment horizontal="center" vertical="center"/>
    </xf>
    <xf numFmtId="0" fontId="21" fillId="0" borderId="67" xfId="0" applyFont="1" applyFill="1" applyBorder="1" applyAlignment="1">
      <alignment horizontal="center" vertical="center"/>
    </xf>
    <xf numFmtId="2" fontId="0" fillId="0" borderId="0" xfId="0" applyNumberFormat="1" applyAlignment="1">
      <alignment vertical="center"/>
    </xf>
    <xf numFmtId="165" fontId="21" fillId="0" borderId="76" xfId="1" applyNumberFormat="1" applyFont="1" applyFill="1" applyBorder="1" applyAlignment="1">
      <alignment horizontal="center" vertical="center" wrapText="1"/>
    </xf>
    <xf numFmtId="165" fontId="21" fillId="0" borderId="98" xfId="1" applyNumberFormat="1" applyFont="1" applyFill="1" applyBorder="1" applyAlignment="1">
      <alignment horizontal="center" vertical="center" wrapText="1"/>
    </xf>
    <xf numFmtId="0" fontId="29" fillId="39" borderId="11" xfId="0" applyNumberFormat="1" applyFont="1" applyFill="1" applyBorder="1" applyAlignment="1" applyProtection="1">
      <alignment horizontal="center" vertical="center" wrapText="1"/>
    </xf>
    <xf numFmtId="0" fontId="29" fillId="39" borderId="115" xfId="0" applyNumberFormat="1" applyFont="1" applyFill="1" applyBorder="1" applyAlignment="1" applyProtection="1">
      <alignment horizontal="center" vertical="center" wrapText="1"/>
    </xf>
    <xf numFmtId="0" fontId="21" fillId="0" borderId="124" xfId="0" applyFont="1" applyFill="1" applyBorder="1" applyAlignment="1">
      <alignment horizontal="center" vertical="center"/>
    </xf>
    <xf numFmtId="0" fontId="21" fillId="0" borderId="76" xfId="0" applyFont="1" applyFill="1" applyBorder="1" applyAlignment="1">
      <alignment horizontal="center" vertical="center"/>
    </xf>
    <xf numFmtId="0" fontId="46" fillId="0" borderId="0" xfId="43" applyFont="1" applyBorder="1" applyAlignment="1">
      <alignment horizontal="center" vertical="center"/>
    </xf>
    <xf numFmtId="0" fontId="57" fillId="0" borderId="0" xfId="43" applyFont="1" applyBorder="1" applyAlignment="1">
      <alignment horizontal="center" textRotation="90"/>
    </xf>
    <xf numFmtId="174" fontId="29" fillId="0" borderId="0" xfId="43" applyNumberFormat="1" applyFont="1" applyBorder="1" applyAlignment="1">
      <alignment vertical="center"/>
    </xf>
    <xf numFmtId="175" fontId="77" fillId="0" borderId="125" xfId="0" applyNumberFormat="1" applyFont="1" applyBorder="1" applyAlignment="1">
      <alignment horizontal="right" vertical="center"/>
    </xf>
    <xf numFmtId="0" fontId="47" fillId="34" borderId="0" xfId="0" applyNumberFormat="1" applyFont="1" applyFill="1" applyBorder="1" applyAlignment="1" applyProtection="1">
      <alignment vertical="top"/>
    </xf>
    <xf numFmtId="0" fontId="47" fillId="34" borderId="0" xfId="0" applyNumberFormat="1" applyFont="1" applyFill="1" applyBorder="1" applyAlignment="1" applyProtection="1">
      <alignment horizontal="left" vertical="top"/>
    </xf>
    <xf numFmtId="174" fontId="47" fillId="34" borderId="0" xfId="0" applyNumberFormat="1" applyFont="1" applyFill="1" applyBorder="1" applyAlignment="1" applyProtection="1">
      <alignment horizontal="right"/>
    </xf>
    <xf numFmtId="175" fontId="47" fillId="34" borderId="0" xfId="0" applyNumberFormat="1" applyFont="1" applyFill="1" applyBorder="1" applyAlignment="1" applyProtection="1">
      <alignment horizontal="right"/>
    </xf>
    <xf numFmtId="175" fontId="77" fillId="0" borderId="0" xfId="0" applyNumberFormat="1" applyFont="1" applyBorder="1" applyAlignment="1">
      <alignment horizontal="right" vertical="center"/>
    </xf>
    <xf numFmtId="179" fontId="30" fillId="0" borderId="162" xfId="43" applyNumberFormat="1" applyFont="1" applyFill="1" applyBorder="1" applyAlignment="1">
      <alignment vertical="center"/>
    </xf>
    <xf numFmtId="179" fontId="30" fillId="0" borderId="163" xfId="43" applyNumberFormat="1" applyFont="1" applyFill="1" applyBorder="1" applyAlignment="1">
      <alignment vertical="center"/>
    </xf>
    <xf numFmtId="179" fontId="30" fillId="0" borderId="164" xfId="43" applyNumberFormat="1" applyFont="1" applyFill="1" applyBorder="1" applyAlignment="1">
      <alignment horizontal="right" vertical="center"/>
    </xf>
    <xf numFmtId="179" fontId="30" fillId="0" borderId="89" xfId="43" applyNumberFormat="1" applyFont="1" applyFill="1" applyBorder="1" applyAlignment="1">
      <alignment horizontal="right" vertical="center"/>
    </xf>
    <xf numFmtId="176" fontId="30" fillId="0" borderId="164" xfId="43" applyNumberFormat="1" applyFont="1" applyFill="1" applyBorder="1" applyAlignment="1">
      <alignment horizontal="right" vertical="center"/>
    </xf>
    <xf numFmtId="176" fontId="30" fillId="0" borderId="89" xfId="43" applyNumberFormat="1" applyFont="1" applyFill="1" applyBorder="1" applyAlignment="1">
      <alignment horizontal="right" vertical="center"/>
    </xf>
    <xf numFmtId="176" fontId="30" fillId="0" borderId="162" xfId="43" applyNumberFormat="1" applyFont="1" applyFill="1" applyBorder="1" applyAlignment="1">
      <alignment vertical="center"/>
    </xf>
    <xf numFmtId="176" fontId="30" fillId="0" borderId="163" xfId="43" applyNumberFormat="1" applyFont="1" applyFill="1" applyBorder="1" applyAlignment="1">
      <alignment vertical="center"/>
    </xf>
    <xf numFmtId="176" fontId="30" fillId="0" borderId="165" xfId="43" applyNumberFormat="1" applyFont="1" applyFill="1" applyBorder="1" applyAlignment="1">
      <alignment horizontal="right" vertical="center"/>
    </xf>
    <xf numFmtId="176" fontId="30" fillId="0" borderId="164" xfId="43" applyNumberFormat="1" applyFont="1" applyFill="1" applyBorder="1" applyAlignment="1">
      <alignment vertical="center"/>
    </xf>
    <xf numFmtId="176" fontId="30" fillId="0" borderId="89" xfId="43" applyNumberFormat="1" applyFont="1" applyFill="1" applyBorder="1" applyAlignment="1">
      <alignment vertical="center"/>
    </xf>
    <xf numFmtId="176" fontId="30" fillId="0" borderId="165" xfId="43" applyNumberFormat="1" applyFont="1" applyFill="1" applyBorder="1" applyAlignment="1">
      <alignment vertical="center"/>
    </xf>
    <xf numFmtId="179" fontId="30" fillId="0" borderId="167" xfId="43" applyNumberFormat="1" applyFont="1" applyFill="1" applyBorder="1" applyAlignment="1">
      <alignment vertical="center"/>
    </xf>
    <xf numFmtId="179" fontId="30" fillId="0" borderId="168" xfId="43" applyNumberFormat="1" applyFont="1" applyFill="1" applyBorder="1" applyAlignment="1">
      <alignment vertical="center"/>
    </xf>
    <xf numFmtId="179" fontId="30" fillId="0" borderId="169" xfId="43" applyNumberFormat="1" applyFont="1" applyFill="1" applyBorder="1" applyAlignment="1">
      <alignment vertical="center"/>
    </xf>
    <xf numFmtId="176" fontId="30" fillId="0" borderId="168" xfId="43" applyNumberFormat="1" applyFont="1" applyFill="1" applyBorder="1" applyAlignment="1">
      <alignment vertical="center"/>
    </xf>
    <xf numFmtId="176" fontId="30" fillId="0" borderId="169" xfId="43" applyNumberFormat="1" applyFont="1" applyFill="1" applyBorder="1" applyAlignment="1">
      <alignment vertical="center"/>
    </xf>
    <xf numFmtId="179" fontId="29" fillId="0" borderId="173" xfId="43" applyNumberFormat="1" applyFont="1" applyFill="1" applyBorder="1" applyAlignment="1">
      <alignment vertical="center"/>
    </xf>
    <xf numFmtId="179" fontId="29" fillId="0" borderId="174" xfId="43" applyNumberFormat="1" applyFont="1" applyFill="1" applyBorder="1" applyAlignment="1">
      <alignment vertical="center"/>
    </xf>
    <xf numFmtId="179" fontId="29" fillId="0" borderId="175" xfId="43" applyNumberFormat="1" applyFont="1" applyFill="1" applyBorder="1" applyAlignment="1">
      <alignment vertical="center"/>
    </xf>
    <xf numFmtId="176" fontId="29" fillId="0" borderId="173" xfId="43" applyNumberFormat="1" applyFont="1" applyFill="1" applyBorder="1" applyAlignment="1">
      <alignment vertical="center"/>
    </xf>
    <xf numFmtId="176" fontId="29" fillId="0" borderId="174" xfId="43" applyNumberFormat="1" applyFont="1" applyFill="1" applyBorder="1" applyAlignment="1">
      <alignment vertical="center"/>
    </xf>
    <xf numFmtId="176" fontId="29" fillId="0" borderId="175" xfId="43" applyNumberFormat="1" applyFont="1" applyFill="1" applyBorder="1" applyAlignment="1">
      <alignment vertical="center"/>
    </xf>
    <xf numFmtId="176" fontId="30" fillId="0" borderId="167" xfId="43" applyNumberFormat="1" applyFont="1" applyFill="1" applyBorder="1" applyAlignment="1">
      <alignment vertical="center"/>
    </xf>
    <xf numFmtId="176" fontId="29" fillId="0" borderId="176" xfId="43" applyNumberFormat="1" applyFont="1" applyFill="1" applyBorder="1" applyAlignment="1">
      <alignment vertical="center"/>
    </xf>
    <xf numFmtId="176" fontId="29" fillId="0" borderId="177" xfId="43" applyNumberFormat="1" applyFont="1" applyFill="1" applyBorder="1" applyAlignment="1">
      <alignment vertical="center"/>
    </xf>
    <xf numFmtId="176" fontId="29" fillId="0" borderId="178" xfId="43" applyNumberFormat="1" applyFont="1" applyFill="1" applyBorder="1" applyAlignment="1">
      <alignment vertical="center"/>
    </xf>
    <xf numFmtId="176" fontId="30" fillId="0" borderId="179" xfId="43" applyNumberFormat="1" applyFont="1" applyFill="1" applyBorder="1" applyAlignment="1">
      <alignment vertical="center"/>
    </xf>
    <xf numFmtId="176" fontId="29" fillId="0" borderId="181" xfId="43" applyNumberFormat="1" applyFont="1" applyFill="1" applyBorder="1" applyAlignment="1">
      <alignment vertical="center"/>
    </xf>
    <xf numFmtId="176" fontId="29" fillId="0" borderId="182" xfId="43" applyNumberFormat="1" applyFont="1" applyFill="1" applyBorder="1" applyAlignment="1">
      <alignment vertical="center"/>
    </xf>
    <xf numFmtId="176" fontId="29" fillId="0" borderId="183" xfId="43" applyNumberFormat="1" applyFont="1" applyFill="1" applyBorder="1" applyAlignment="1">
      <alignment vertical="center"/>
    </xf>
    <xf numFmtId="0" fontId="29" fillId="0" borderId="184" xfId="43" applyFont="1" applyFill="1" applyBorder="1" applyAlignment="1">
      <alignment horizontal="center" vertical="center"/>
    </xf>
    <xf numFmtId="0" fontId="29" fillId="0" borderId="171" xfId="43" applyFont="1" applyFill="1" applyBorder="1" applyAlignment="1">
      <alignment horizontal="center" vertical="center"/>
    </xf>
    <xf numFmtId="0" fontId="29" fillId="0" borderId="172" xfId="43" applyFont="1" applyFill="1" applyBorder="1" applyAlignment="1">
      <alignment horizontal="center" vertical="center"/>
    </xf>
    <xf numFmtId="0" fontId="41" fillId="0" borderId="191" xfId="0" applyFont="1" applyFill="1" applyBorder="1" applyAlignment="1">
      <alignment horizontal="left" vertical="center"/>
    </xf>
    <xf numFmtId="0" fontId="41" fillId="0" borderId="192" xfId="0" applyFont="1" applyFill="1" applyBorder="1" applyAlignment="1">
      <alignment horizontal="left" vertical="center"/>
    </xf>
    <xf numFmtId="0" fontId="41" fillId="0" borderId="193" xfId="0" applyFont="1" applyFill="1" applyBorder="1" applyAlignment="1">
      <alignment horizontal="left" vertical="center"/>
    </xf>
    <xf numFmtId="165" fontId="21" fillId="0" borderId="20" xfId="1" applyNumberFormat="1" applyFont="1" applyFill="1" applyBorder="1" applyAlignment="1">
      <alignment horizontal="center" vertical="center"/>
    </xf>
    <xf numFmtId="165" fontId="21" fillId="0" borderId="21" xfId="1" applyNumberFormat="1" applyFont="1" applyFill="1" applyBorder="1" applyAlignment="1">
      <alignment horizontal="center" vertical="center"/>
    </xf>
    <xf numFmtId="165" fontId="21" fillId="0" borderId="22" xfId="1" applyNumberFormat="1" applyFont="1" applyFill="1" applyBorder="1" applyAlignment="1">
      <alignment horizontal="center" vertical="center"/>
    </xf>
    <xf numFmtId="165" fontId="21" fillId="0" borderId="0" xfId="1" applyNumberFormat="1" applyFont="1" applyFill="1" applyBorder="1" applyAlignment="1">
      <alignment horizontal="center" vertical="center"/>
    </xf>
    <xf numFmtId="0" fontId="29" fillId="0" borderId="25" xfId="43" applyFont="1" applyBorder="1" applyAlignment="1">
      <alignment horizontal="center" vertical="center" textRotation="90"/>
    </xf>
    <xf numFmtId="0" fontId="29" fillId="0" borderId="27" xfId="43" applyFont="1" applyBorder="1" applyAlignment="1">
      <alignment horizontal="center" vertical="center" textRotation="90"/>
    </xf>
    <xf numFmtId="0" fontId="29" fillId="0" borderId="37" xfId="43" applyFont="1" applyBorder="1" applyAlignment="1">
      <alignment horizontal="center" vertical="center" textRotation="90"/>
    </xf>
    <xf numFmtId="0" fontId="40" fillId="0" borderId="180" xfId="0" applyFont="1" applyFill="1" applyBorder="1" applyAlignment="1">
      <alignment horizontal="center" vertical="center"/>
    </xf>
    <xf numFmtId="0" fontId="40" fillId="0" borderId="186" xfId="0" applyFont="1" applyFill="1" applyBorder="1" applyAlignment="1">
      <alignment horizontal="center" vertical="center"/>
    </xf>
    <xf numFmtId="0" fontId="40" fillId="0" borderId="166" xfId="0" applyFont="1" applyFill="1" applyBorder="1" applyAlignment="1">
      <alignment horizontal="center" vertical="center" textRotation="90"/>
    </xf>
    <xf numFmtId="0" fontId="40" fillId="0" borderId="170" xfId="0" applyFont="1" applyFill="1" applyBorder="1" applyAlignment="1">
      <alignment horizontal="center" vertical="center" textRotation="90"/>
    </xf>
    <xf numFmtId="0" fontId="40" fillId="0" borderId="185" xfId="0" applyFont="1" applyFill="1" applyBorder="1" applyAlignment="1">
      <alignment horizontal="center" vertical="center" textRotation="90"/>
    </xf>
    <xf numFmtId="0" fontId="21" fillId="0" borderId="188" xfId="0" applyFont="1" applyFill="1" applyBorder="1" applyAlignment="1">
      <alignment horizontal="center" vertical="center"/>
    </xf>
    <xf numFmtId="0" fontId="21" fillId="0" borderId="189" xfId="0" applyFont="1" applyFill="1" applyBorder="1" applyAlignment="1">
      <alignment horizontal="center" vertical="center"/>
    </xf>
    <xf numFmtId="0" fontId="21" fillId="0" borderId="190" xfId="0" applyFont="1" applyFill="1" applyBorder="1" applyAlignment="1">
      <alignment horizontal="center" vertical="center"/>
    </xf>
    <xf numFmtId="0" fontId="37" fillId="0" borderId="187" xfId="0" applyFont="1" applyFill="1" applyBorder="1" applyAlignment="1">
      <alignment horizontal="right" vertical="center"/>
    </xf>
    <xf numFmtId="0" fontId="37" fillId="0" borderId="172" xfId="0" applyFont="1" applyFill="1" applyBorder="1" applyAlignment="1">
      <alignment horizontal="right" vertical="center"/>
    </xf>
    <xf numFmtId="169" fontId="40" fillId="0" borderId="166" xfId="0" applyNumberFormat="1" applyFont="1" applyFill="1" applyBorder="1" applyAlignment="1">
      <alignment horizontal="center" vertical="center" textRotation="90"/>
    </xf>
    <xf numFmtId="169" fontId="40" fillId="0" borderId="170" xfId="0" applyNumberFormat="1" applyFont="1" applyFill="1" applyBorder="1" applyAlignment="1">
      <alignment horizontal="center" vertical="center" textRotation="90"/>
    </xf>
    <xf numFmtId="169" fontId="40" fillId="0" borderId="185" xfId="0" applyNumberFormat="1" applyFont="1" applyFill="1" applyBorder="1" applyAlignment="1">
      <alignment horizontal="center" vertical="center" textRotation="90"/>
    </xf>
    <xf numFmtId="0" fontId="21" fillId="0" borderId="63" xfId="0" applyFont="1" applyFill="1" applyBorder="1" applyAlignment="1">
      <alignment horizontal="center" vertical="center"/>
    </xf>
    <xf numFmtId="0" fontId="21" fillId="0" borderId="67" xfId="0" applyFont="1" applyFill="1" applyBorder="1" applyAlignment="1">
      <alignment horizontal="center" vertical="center"/>
    </xf>
    <xf numFmtId="169" fontId="21" fillId="0" borderId="69" xfId="0" applyNumberFormat="1" applyFont="1" applyFill="1" applyBorder="1" applyAlignment="1">
      <alignment horizontal="center" vertical="center" textRotation="90"/>
    </xf>
    <xf numFmtId="0" fontId="21" fillId="0" borderId="58" xfId="0" applyFont="1" applyFill="1" applyBorder="1" applyAlignment="1">
      <alignment horizontal="center" vertical="center" textRotation="90"/>
    </xf>
    <xf numFmtId="0" fontId="21" fillId="0" borderId="77" xfId="0" applyFont="1" applyFill="1" applyBorder="1" applyAlignment="1">
      <alignment horizontal="center" vertical="center" textRotation="90"/>
    </xf>
    <xf numFmtId="0" fontId="21" fillId="0" borderId="78" xfId="0" applyFont="1" applyFill="1" applyBorder="1" applyAlignment="1">
      <alignment horizontal="center" vertical="center"/>
    </xf>
    <xf numFmtId="0" fontId="21" fillId="0" borderId="79" xfId="0" applyFont="1" applyFill="1" applyBorder="1" applyAlignment="1">
      <alignment horizontal="center" vertical="center"/>
    </xf>
    <xf numFmtId="169" fontId="21" fillId="0" borderId="68" xfId="0" applyNumberFormat="1" applyFont="1" applyFill="1" applyBorder="1" applyAlignment="1">
      <alignment horizontal="center" vertical="center" textRotation="90"/>
    </xf>
    <xf numFmtId="0" fontId="21" fillId="0" borderId="64" xfId="0" applyFont="1" applyFill="1" applyBorder="1" applyAlignment="1">
      <alignment horizontal="center" vertical="center" textRotation="90"/>
    </xf>
    <xf numFmtId="0" fontId="25" fillId="0" borderId="0" xfId="0" applyFont="1" applyFill="1" applyBorder="1" applyAlignment="1">
      <alignment horizontal="center" vertical="center"/>
    </xf>
    <xf numFmtId="168" fontId="21" fillId="0" borderId="63" xfId="0" applyNumberFormat="1" applyFont="1" applyFill="1" applyBorder="1" applyAlignment="1">
      <alignment horizontal="center" vertical="center"/>
    </xf>
    <xf numFmtId="0" fontId="40" fillId="0" borderId="80" xfId="0" applyFont="1" applyFill="1" applyBorder="1" applyAlignment="1">
      <alignment horizontal="center" vertical="center"/>
    </xf>
    <xf numFmtId="0" fontId="40" fillId="0" borderId="66" xfId="0" applyFont="1" applyFill="1" applyBorder="1" applyAlignment="1">
      <alignment horizontal="center" vertical="center"/>
    </xf>
    <xf numFmtId="0" fontId="25" fillId="0" borderId="70" xfId="0" applyFont="1" applyFill="1" applyBorder="1" applyAlignment="1">
      <alignment horizontal="center" vertical="center" wrapText="1"/>
    </xf>
    <xf numFmtId="0" fontId="25" fillId="0" borderId="65" xfId="0" applyFont="1" applyFill="1" applyBorder="1" applyAlignment="1">
      <alignment horizontal="center" vertical="center" wrapText="1"/>
    </xf>
    <xf numFmtId="0" fontId="25" fillId="0" borderId="67" xfId="0" applyFont="1" applyFill="1" applyBorder="1" applyAlignment="1">
      <alignment horizontal="center" vertical="center" textRotation="90"/>
    </xf>
    <xf numFmtId="0" fontId="25" fillId="0" borderId="60" xfId="0" applyFont="1" applyFill="1" applyBorder="1" applyAlignment="1">
      <alignment horizontal="center" vertical="center" textRotation="90"/>
    </xf>
    <xf numFmtId="0" fontId="25" fillId="0" borderId="90" xfId="0" applyFont="1" applyFill="1" applyBorder="1" applyAlignment="1">
      <alignment horizontal="center" vertical="center" textRotation="90"/>
    </xf>
    <xf numFmtId="0" fontId="25" fillId="0" borderId="80" xfId="0" applyFont="1" applyFill="1" applyBorder="1" applyAlignment="1">
      <alignment horizontal="center" vertical="center"/>
    </xf>
    <xf numFmtId="0" fontId="25" fillId="0" borderId="66" xfId="0" applyFont="1" applyFill="1" applyBorder="1" applyAlignment="1">
      <alignment horizontal="center" vertical="center"/>
    </xf>
    <xf numFmtId="0" fontId="25" fillId="0" borderId="70" xfId="0" applyFont="1" applyFill="1" applyBorder="1" applyAlignment="1">
      <alignment horizontal="center" vertical="center"/>
    </xf>
    <xf numFmtId="0" fontId="25" fillId="0" borderId="81" xfId="0" applyFont="1" applyFill="1" applyBorder="1" applyAlignment="1">
      <alignment horizontal="center" vertical="center"/>
    </xf>
    <xf numFmtId="0" fontId="29" fillId="0" borderId="67" xfId="43" applyFont="1" applyFill="1" applyBorder="1" applyAlignment="1">
      <alignment horizontal="center" vertical="center" textRotation="90"/>
    </xf>
    <xf numFmtId="0" fontId="29" fillId="0" borderId="28" xfId="43" applyFont="1" applyFill="1" applyBorder="1" applyAlignment="1">
      <alignment horizontal="center" vertical="center" textRotation="90"/>
    </xf>
    <xf numFmtId="0" fontId="29" fillId="0" borderId="90" xfId="43" applyFont="1" applyFill="1" applyBorder="1" applyAlignment="1">
      <alignment horizontal="center" vertical="center" textRotation="90"/>
    </xf>
    <xf numFmtId="0" fontId="29" fillId="38" borderId="26" xfId="43" applyFont="1" applyFill="1" applyBorder="1" applyAlignment="1">
      <alignment horizontal="center" vertical="center" textRotation="90"/>
    </xf>
    <xf numFmtId="0" fontId="29" fillId="38" borderId="28" xfId="43" applyFont="1" applyFill="1" applyBorder="1" applyAlignment="1">
      <alignment horizontal="center" vertical="center" textRotation="90"/>
    </xf>
    <xf numFmtId="0" fontId="29" fillId="38" borderId="45" xfId="43" applyFont="1" applyFill="1" applyBorder="1" applyAlignment="1">
      <alignment horizontal="center" vertical="center" textRotation="90"/>
    </xf>
    <xf numFmtId="0" fontId="29" fillId="0" borderId="26" xfId="43" applyFont="1" applyFill="1" applyBorder="1" applyAlignment="1">
      <alignment horizontal="center" vertical="center" textRotation="90"/>
    </xf>
    <xf numFmtId="0" fontId="29" fillId="0" borderId="45" xfId="43" applyFont="1" applyFill="1" applyBorder="1" applyAlignment="1">
      <alignment horizontal="center" vertical="center" textRotation="90"/>
    </xf>
    <xf numFmtId="0" fontId="40" fillId="0" borderId="24" xfId="0" applyFont="1" applyBorder="1" applyAlignment="1">
      <alignment horizontal="center" vertical="center"/>
    </xf>
    <xf numFmtId="0" fontId="40" fillId="0" borderId="24" xfId="0" applyFont="1" applyBorder="1" applyAlignment="1">
      <alignment horizontal="center" vertical="center" wrapText="1"/>
    </xf>
    <xf numFmtId="0" fontId="37" fillId="0" borderId="74" xfId="0" applyFont="1" applyFill="1" applyBorder="1" applyAlignment="1">
      <alignment horizontal="right" vertical="center" wrapText="1"/>
    </xf>
    <xf numFmtId="0" fontId="37" fillId="0" borderId="75" xfId="0" applyFont="1" applyFill="1" applyBorder="1" applyAlignment="1">
      <alignment horizontal="right" vertical="center" wrapText="1"/>
    </xf>
    <xf numFmtId="0" fontId="29" fillId="0" borderId="60" xfId="43" applyFont="1" applyFill="1" applyBorder="1" applyAlignment="1">
      <alignment horizontal="center" vertical="center" textRotation="90"/>
    </xf>
    <xf numFmtId="0" fontId="68" fillId="33" borderId="61" xfId="0" applyNumberFormat="1" applyFont="1" applyFill="1" applyBorder="1" applyAlignment="1" applyProtection="1">
      <alignment horizontal="center" vertical="center"/>
    </xf>
    <xf numFmtId="0" fontId="68" fillId="33" borderId="98" xfId="0" applyNumberFormat="1" applyFont="1" applyFill="1" applyBorder="1" applyAlignment="1" applyProtection="1">
      <alignment horizontal="center" vertical="center"/>
    </xf>
    <xf numFmtId="0" fontId="68" fillId="33" borderId="124" xfId="0" applyNumberFormat="1" applyFont="1" applyFill="1" applyBorder="1" applyAlignment="1" applyProtection="1">
      <alignment horizontal="center" vertical="center"/>
    </xf>
    <xf numFmtId="0" fontId="68" fillId="33" borderId="61" xfId="0" applyNumberFormat="1" applyFont="1" applyFill="1" applyBorder="1" applyAlignment="1" applyProtection="1">
      <alignment horizontal="center"/>
    </xf>
    <xf numFmtId="0" fontId="68" fillId="33" borderId="98" xfId="0" applyNumberFormat="1" applyFont="1" applyFill="1" applyBorder="1" applyAlignment="1" applyProtection="1">
      <alignment horizontal="center"/>
    </xf>
    <xf numFmtId="0" fontId="68" fillId="33" borderId="124" xfId="0" applyNumberFormat="1" applyFont="1" applyFill="1" applyBorder="1" applyAlignment="1" applyProtection="1">
      <alignment horizontal="center"/>
    </xf>
    <xf numFmtId="0" fontId="30" fillId="34" borderId="70" xfId="0" applyNumberFormat="1" applyFont="1" applyFill="1" applyBorder="1" applyAlignment="1" applyProtection="1">
      <alignment horizontal="center" wrapText="1"/>
    </xf>
    <xf numFmtId="0" fontId="30" fillId="34" borderId="76" xfId="0" applyNumberFormat="1" applyFont="1" applyFill="1" applyBorder="1" applyAlignment="1" applyProtection="1">
      <alignment horizontal="center" wrapText="1"/>
    </xf>
    <xf numFmtId="165" fontId="40" fillId="0" borderId="67" xfId="1" applyNumberFormat="1" applyFont="1" applyBorder="1" applyAlignment="1">
      <alignment horizontal="left" vertical="center" wrapText="1"/>
    </xf>
    <xf numFmtId="165" fontId="40" fillId="0" borderId="28" xfId="1" applyNumberFormat="1" applyFont="1" applyBorder="1" applyAlignment="1">
      <alignment horizontal="left" vertical="center" wrapText="1"/>
    </xf>
    <xf numFmtId="165" fontId="40" fillId="0" borderId="90" xfId="1" applyNumberFormat="1" applyFont="1" applyBorder="1" applyAlignment="1">
      <alignment horizontal="left" vertical="center" wrapText="1"/>
    </xf>
    <xf numFmtId="165" fontId="54" fillId="0" borderId="0" xfId="1" applyNumberFormat="1" applyFont="1" applyAlignment="1">
      <alignment horizontal="center" vertical="center"/>
    </xf>
    <xf numFmtId="165" fontId="54" fillId="0" borderId="74" xfId="1" applyNumberFormat="1" applyFont="1" applyBorder="1" applyAlignment="1">
      <alignment horizontal="center" vertical="center"/>
    </xf>
    <xf numFmtId="165" fontId="21" fillId="0" borderId="61" xfId="1" applyNumberFormat="1" applyFont="1" applyFill="1" applyBorder="1" applyAlignment="1">
      <alignment horizontal="center" vertical="center" wrapText="1"/>
    </xf>
    <xf numFmtId="165" fontId="21" fillId="0" borderId="76" xfId="1" applyNumberFormat="1" applyFont="1" applyFill="1" applyBorder="1" applyAlignment="1">
      <alignment horizontal="center" vertical="center" wrapText="1"/>
    </xf>
    <xf numFmtId="165" fontId="21" fillId="0" borderId="98" xfId="1" applyNumberFormat="1" applyFont="1" applyFill="1" applyBorder="1" applyAlignment="1">
      <alignment horizontal="center" vertical="center" wrapText="1"/>
    </xf>
    <xf numFmtId="165" fontId="21" fillId="0" borderId="103" xfId="1" applyNumberFormat="1" applyFont="1" applyFill="1" applyBorder="1" applyAlignment="1">
      <alignment horizontal="center" vertical="center" wrapText="1"/>
    </xf>
    <xf numFmtId="165" fontId="21" fillId="0" borderId="104" xfId="1" applyNumberFormat="1" applyFont="1" applyFill="1" applyBorder="1" applyAlignment="1">
      <alignment horizontal="center" vertical="center" wrapText="1"/>
    </xf>
    <xf numFmtId="0" fontId="29" fillId="39" borderId="14" xfId="0" applyNumberFormat="1" applyFont="1" applyFill="1" applyBorder="1" applyAlignment="1" applyProtection="1">
      <alignment horizontal="left" vertical="center" wrapText="1"/>
    </xf>
    <xf numFmtId="0" fontId="29" fillId="39" borderId="16" xfId="0" applyNumberFormat="1" applyFont="1" applyFill="1" applyBorder="1" applyAlignment="1" applyProtection="1">
      <alignment horizontal="left" vertical="center" wrapText="1"/>
    </xf>
    <xf numFmtId="0" fontId="29" fillId="39" borderId="15" xfId="0" applyNumberFormat="1" applyFont="1" applyFill="1" applyBorder="1" applyAlignment="1" applyProtection="1">
      <alignment horizontal="left" vertical="center" wrapText="1"/>
    </xf>
    <xf numFmtId="0" fontId="55" fillId="39" borderId="0" xfId="0" applyNumberFormat="1" applyFont="1" applyFill="1" applyBorder="1" applyAlignment="1" applyProtection="1">
      <alignment horizontal="center" vertical="center" wrapText="1"/>
    </xf>
    <xf numFmtId="0" fontId="55" fillId="39" borderId="112" xfId="0" applyNumberFormat="1" applyFont="1" applyFill="1" applyBorder="1" applyAlignment="1" applyProtection="1">
      <alignment horizontal="center" vertical="center" wrapText="1"/>
    </xf>
    <xf numFmtId="0" fontId="55" fillId="39" borderId="113" xfId="0" applyNumberFormat="1" applyFont="1" applyFill="1" applyBorder="1" applyAlignment="1" applyProtection="1">
      <alignment horizontal="center" vertical="center" wrapText="1"/>
    </xf>
    <xf numFmtId="0" fontId="55" fillId="39" borderId="19" xfId="0" applyNumberFormat="1" applyFont="1" applyFill="1" applyBorder="1" applyAlignment="1" applyProtection="1">
      <alignment horizontal="center" vertical="center" wrapText="1"/>
    </xf>
    <xf numFmtId="0" fontId="29" fillId="39" borderId="11" xfId="0" applyNumberFormat="1" applyFont="1" applyFill="1" applyBorder="1" applyAlignment="1" applyProtection="1">
      <alignment horizontal="center" vertical="center" wrapText="1"/>
    </xf>
    <xf numFmtId="0" fontId="29" fillId="39" borderId="13" xfId="0" applyNumberFormat="1" applyFont="1" applyFill="1" applyBorder="1" applyAlignment="1" applyProtection="1">
      <alignment horizontal="center" vertical="center" wrapText="1"/>
    </xf>
    <xf numFmtId="0" fontId="29" fillId="39" borderId="12" xfId="0" applyNumberFormat="1" applyFont="1" applyFill="1" applyBorder="1" applyAlignment="1" applyProtection="1">
      <alignment horizontal="center" vertical="center" wrapText="1"/>
    </xf>
    <xf numFmtId="0" fontId="29" fillId="39" borderId="115" xfId="0" applyNumberFormat="1" applyFont="1" applyFill="1" applyBorder="1" applyAlignment="1" applyProtection="1">
      <alignment horizontal="center" vertical="center" wrapText="1"/>
    </xf>
    <xf numFmtId="0" fontId="46" fillId="0" borderId="61" xfId="43" applyFont="1" applyBorder="1" applyAlignment="1">
      <alignment horizontal="center" vertical="center"/>
    </xf>
    <xf numFmtId="0" fontId="46" fillId="0" borderId="98" xfId="43" applyFont="1" applyBorder="1" applyAlignment="1">
      <alignment horizontal="center" vertical="center"/>
    </xf>
    <xf numFmtId="0" fontId="46" fillId="0" borderId="76" xfId="43" applyFont="1" applyBorder="1" applyAlignment="1">
      <alignment horizontal="center" vertical="center"/>
    </xf>
    <xf numFmtId="0" fontId="46" fillId="0" borderId="102" xfId="43" applyFont="1" applyBorder="1" applyAlignment="1">
      <alignment horizontal="center" vertical="center"/>
    </xf>
    <xf numFmtId="0" fontId="46" fillId="0" borderId="124" xfId="43" applyFont="1" applyBorder="1" applyAlignment="1">
      <alignment horizontal="center" vertical="center"/>
    </xf>
    <xf numFmtId="0" fontId="52" fillId="0" borderId="61" xfId="43" applyFont="1" applyBorder="1" applyAlignment="1">
      <alignment horizontal="center" vertical="center" wrapText="1"/>
    </xf>
    <xf numFmtId="0" fontId="52" fillId="0" borderId="76" xfId="43" applyFont="1" applyBorder="1" applyAlignment="1">
      <alignment horizontal="center" vertical="center" wrapText="1"/>
    </xf>
    <xf numFmtId="0" fontId="45" fillId="0" borderId="61" xfId="43" applyFont="1" applyBorder="1" applyAlignment="1">
      <alignment horizontal="center" vertical="center" wrapText="1"/>
    </xf>
    <xf numFmtId="0" fontId="45" fillId="0" borderId="76" xfId="43" applyFont="1" applyBorder="1" applyAlignment="1">
      <alignment horizontal="center" vertical="center" wrapText="1"/>
    </xf>
    <xf numFmtId="0" fontId="60" fillId="0" borderId="61" xfId="43" applyFont="1" applyBorder="1" applyAlignment="1">
      <alignment horizontal="center" vertical="center"/>
    </xf>
    <xf numFmtId="0" fontId="60" fillId="0" borderId="98" xfId="43" applyFont="1" applyBorder="1" applyAlignment="1">
      <alignment horizontal="center" vertical="center"/>
    </xf>
    <xf numFmtId="0" fontId="60" fillId="0" borderId="76" xfId="43" applyFont="1" applyBorder="1" applyAlignment="1">
      <alignment horizontal="center" vertical="center"/>
    </xf>
    <xf numFmtId="0" fontId="60" fillId="0" borderId="102" xfId="43" applyFont="1" applyBorder="1" applyAlignment="1">
      <alignment horizontal="center" vertical="center"/>
    </xf>
    <xf numFmtId="0" fontId="60" fillId="0" borderId="124" xfId="43" applyFont="1" applyBorder="1" applyAlignment="1">
      <alignment horizontal="center" vertical="center"/>
    </xf>
    <xf numFmtId="0" fontId="21" fillId="0" borderId="61" xfId="43" applyFont="1" applyBorder="1" applyAlignment="1">
      <alignment horizontal="center" vertical="center" wrapText="1"/>
    </xf>
    <xf numFmtId="0" fontId="21" fillId="0" borderId="76" xfId="43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1" fillId="0" borderId="61" xfId="0" applyFont="1" applyFill="1" applyBorder="1" applyAlignment="1">
      <alignment horizontal="center" vertical="center"/>
    </xf>
    <xf numFmtId="0" fontId="21" fillId="0" borderId="124" xfId="0" applyFont="1" applyFill="1" applyBorder="1" applyAlignment="1">
      <alignment horizontal="center" vertical="center"/>
    </xf>
    <xf numFmtId="0" fontId="21" fillId="0" borderId="76" xfId="0" applyFont="1" applyFill="1" applyBorder="1" applyAlignment="1">
      <alignment horizontal="center" vertical="center"/>
    </xf>
    <xf numFmtId="0" fontId="21" fillId="0" borderId="107" xfId="0" applyFont="1" applyFill="1" applyBorder="1" applyAlignment="1">
      <alignment horizontal="center" vertical="center"/>
    </xf>
    <xf numFmtId="0" fontId="21" fillId="0" borderId="103" xfId="0" applyFont="1" applyFill="1" applyBorder="1" applyAlignment="1">
      <alignment horizontal="center" vertical="center"/>
    </xf>
    <xf numFmtId="0" fontId="21" fillId="0" borderId="104" xfId="0" applyFont="1" applyFill="1" applyBorder="1" applyAlignment="1">
      <alignment horizontal="center" vertical="center"/>
    </xf>
    <xf numFmtId="165" fontId="25" fillId="0" borderId="125" xfId="1" applyNumberFormat="1" applyFont="1" applyBorder="1" applyAlignment="1">
      <alignment horizontal="left" vertical="center" wrapText="1"/>
    </xf>
    <xf numFmtId="165" fontId="25" fillId="0" borderId="60" xfId="1" applyNumberFormat="1" applyFont="1" applyBorder="1" applyAlignment="1">
      <alignment horizontal="left" vertical="center" wrapText="1"/>
    </xf>
    <xf numFmtId="165" fontId="25" fillId="0" borderId="45" xfId="1" applyNumberFormat="1" applyFont="1" applyBorder="1" applyAlignment="1">
      <alignment horizontal="left" vertical="center" wrapText="1"/>
    </xf>
    <xf numFmtId="0" fontId="40" fillId="0" borderId="125" xfId="0" applyFont="1" applyBorder="1" applyAlignment="1">
      <alignment horizontal="left" vertical="center" wrapText="1"/>
    </xf>
    <xf numFmtId="0" fontId="40" fillId="0" borderId="60" xfId="0" applyFont="1" applyBorder="1" applyAlignment="1">
      <alignment horizontal="left" vertical="center" wrapText="1"/>
    </xf>
    <xf numFmtId="0" fontId="40" fillId="0" borderId="45" xfId="0" applyFont="1" applyBorder="1" applyAlignment="1">
      <alignment horizontal="left" vertical="center" wrapText="1"/>
    </xf>
    <xf numFmtId="0" fontId="25" fillId="0" borderId="125" xfId="0" applyFont="1" applyBorder="1" applyAlignment="1">
      <alignment horizontal="left" vertical="center" wrapText="1"/>
    </xf>
    <xf numFmtId="0" fontId="25" fillId="0" borderId="60" xfId="0" applyFont="1" applyBorder="1" applyAlignment="1">
      <alignment horizontal="left" vertical="center" wrapText="1"/>
    </xf>
    <xf numFmtId="0" fontId="25" fillId="0" borderId="45" xfId="0" applyFont="1" applyBorder="1" applyAlignment="1">
      <alignment horizontal="left" vertical="center" wrapText="1"/>
    </xf>
    <xf numFmtId="0" fontId="60" fillId="0" borderId="52" xfId="0" applyFont="1" applyFill="1" applyBorder="1" applyAlignment="1">
      <alignment horizontal="center" vertical="center"/>
    </xf>
    <xf numFmtId="0" fontId="60" fillId="0" borderId="24" xfId="0" applyFont="1" applyFill="1" applyBorder="1" applyAlignment="1">
      <alignment horizontal="center" vertical="center"/>
    </xf>
    <xf numFmtId="0" fontId="21" fillId="0" borderId="24" xfId="0" applyFont="1" applyFill="1" applyBorder="1" applyAlignment="1">
      <alignment horizontal="center" vertical="center"/>
    </xf>
    <xf numFmtId="0" fontId="40" fillId="0" borderId="47" xfId="0" applyFont="1" applyFill="1" applyBorder="1" applyAlignment="1">
      <alignment horizontal="center" vertical="center"/>
    </xf>
    <xf numFmtId="0" fontId="40" fillId="0" borderId="28" xfId="0" applyFont="1" applyFill="1" applyBorder="1" applyAlignment="1">
      <alignment horizontal="center" vertical="center"/>
    </xf>
    <xf numFmtId="168" fontId="60" fillId="0" borderId="24" xfId="0" applyNumberFormat="1" applyFont="1" applyFill="1" applyBorder="1" applyAlignment="1">
      <alignment horizontal="center" vertical="center"/>
    </xf>
    <xf numFmtId="0" fontId="60" fillId="0" borderId="20" xfId="0" applyFont="1" applyFill="1" applyBorder="1" applyAlignment="1">
      <alignment horizontal="center" vertical="center"/>
    </xf>
    <xf numFmtId="0" fontId="62" fillId="34" borderId="14" xfId="0" applyNumberFormat="1" applyFont="1" applyFill="1" applyBorder="1" applyAlignment="1" applyProtection="1">
      <alignment horizontal="center" vertical="center" wrapText="1"/>
    </xf>
    <xf numFmtId="0" fontId="62" fillId="34" borderId="15" xfId="0" applyNumberFormat="1" applyFont="1" applyFill="1" applyBorder="1" applyAlignment="1" applyProtection="1">
      <alignment horizontal="center" vertical="center" wrapText="1"/>
    </xf>
    <xf numFmtId="0" fontId="63" fillId="34" borderId="11" xfId="0" applyNumberFormat="1" applyFont="1" applyFill="1" applyBorder="1" applyAlignment="1" applyProtection="1">
      <alignment horizontal="center" vertical="center" wrapText="1"/>
    </xf>
    <xf numFmtId="0" fontId="63" fillId="34" borderId="13" xfId="0" applyNumberFormat="1" applyFont="1" applyFill="1" applyBorder="1" applyAlignment="1" applyProtection="1">
      <alignment horizontal="center" vertical="center" wrapText="1"/>
    </xf>
    <xf numFmtId="0" fontId="63" fillId="34" borderId="12" xfId="0" applyNumberFormat="1" applyFont="1" applyFill="1" applyBorder="1" applyAlignment="1" applyProtection="1">
      <alignment horizontal="center" vertical="center" wrapText="1"/>
    </xf>
  </cellXfs>
  <cellStyles count="46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Normal 2" xfId="43" xr:uid="{00000000-0005-0000-0000-000020000000}"/>
    <cellStyle name="Normal 2 2" xfId="44" xr:uid="{00000000-0005-0000-0000-000021000000}"/>
    <cellStyle name="Note" xfId="16" builtinId="10" customBuiltin="1"/>
    <cellStyle name="Pourcentage" xfId="45" builtinId="5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sect_rs25!$B$6</c:f>
              <c:strCache>
                <c:ptCount val="1"/>
                <c:pt idx="0">
                  <c:v> Internes 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sect_rs25!$A$7:$A$9</c:f>
              <c:strCache>
                <c:ptCount val="3"/>
                <c:pt idx="0">
                  <c:v> Public </c:v>
                </c:pt>
                <c:pt idx="1">
                  <c:v> Privé </c:v>
                </c:pt>
                <c:pt idx="2">
                  <c:v> Public et privé </c:v>
                </c:pt>
              </c:strCache>
            </c:strRef>
          </c:cat>
          <c:val>
            <c:numRef>
              <c:f>sect_rs25!$B$7:$B$9</c:f>
              <c:numCache>
                <c:formatCode>#\ ###" "</c:formatCode>
                <c:ptCount val="3"/>
                <c:pt idx="0">
                  <c:v>6198</c:v>
                </c:pt>
                <c:pt idx="1">
                  <c:v>934</c:v>
                </c:pt>
                <c:pt idx="2">
                  <c:v>7132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15-4034-B166-9A9ABD16ED65}"/>
            </c:ext>
          </c:extLst>
        </c:ser>
        <c:ser>
          <c:idx val="1"/>
          <c:order val="1"/>
          <c:tx>
            <c:strRef>
              <c:f>sect_rs25!$C$6</c:f>
              <c:strCache>
                <c:ptCount val="1"/>
                <c:pt idx="0">
                  <c:v> Demi-pens. 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sect_rs25!$A$7:$A$9</c:f>
              <c:strCache>
                <c:ptCount val="3"/>
                <c:pt idx="0">
                  <c:v> Public </c:v>
                </c:pt>
                <c:pt idx="1">
                  <c:v> Privé </c:v>
                </c:pt>
                <c:pt idx="2">
                  <c:v> Public et privé </c:v>
                </c:pt>
              </c:strCache>
            </c:strRef>
          </c:cat>
          <c:val>
            <c:numRef>
              <c:f>sect_rs25!$C$7:$C$9</c:f>
              <c:numCache>
                <c:formatCode>#\ ###" "</c:formatCode>
                <c:ptCount val="3"/>
                <c:pt idx="0">
                  <c:v>61933</c:v>
                </c:pt>
                <c:pt idx="1">
                  <c:v>14133</c:v>
                </c:pt>
                <c:pt idx="2">
                  <c:v>76066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515-4034-B166-9A9ABD16ED65}"/>
            </c:ext>
          </c:extLst>
        </c:ser>
        <c:ser>
          <c:idx val="2"/>
          <c:order val="2"/>
          <c:tx>
            <c:strRef>
              <c:f>sect_rs25!$D$6</c:f>
              <c:strCache>
                <c:ptCount val="1"/>
                <c:pt idx="0">
                  <c:v> Externes 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sect_rs25!$A$7:$A$9</c:f>
              <c:strCache>
                <c:ptCount val="3"/>
                <c:pt idx="0">
                  <c:v> Public </c:v>
                </c:pt>
                <c:pt idx="1">
                  <c:v> Privé </c:v>
                </c:pt>
                <c:pt idx="2">
                  <c:v> Public et privé </c:v>
                </c:pt>
              </c:strCache>
            </c:strRef>
          </c:cat>
          <c:val>
            <c:numRef>
              <c:f>sect_rs25!$D$7:$D$9</c:f>
              <c:numCache>
                <c:formatCode>#\ ###" "</c:formatCode>
                <c:ptCount val="3"/>
                <c:pt idx="0">
                  <c:v>13343</c:v>
                </c:pt>
                <c:pt idx="1">
                  <c:v>7516</c:v>
                </c:pt>
                <c:pt idx="2">
                  <c:v>20859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515-4034-B166-9A9ABD16ED65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253883231"/>
        <c:axId val="1253896543"/>
      </c:barChart>
      <c:catAx>
        <c:axId val="12538832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3896543"/>
        <c:crosses val="autoZero"/>
        <c:auto val="1"/>
        <c:lblAlgn val="ctr"/>
        <c:lblOffset val="100"/>
        <c:noMultiLvlLbl val="0"/>
      </c:catAx>
      <c:valAx>
        <c:axId val="12538965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38832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8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000" b="1"/>
              <a:t>Evolution de la part des régimes scolaires de 2015 à 2025</a:t>
            </a:r>
          </a:p>
        </c:rich>
      </c:tx>
      <c:layout>
        <c:manualLayout>
          <c:xMode val="edge"/>
          <c:yMode val="edge"/>
          <c:x val="0.15059644097222222"/>
          <c:y val="7.6190708252111758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7.4137499999999995E-2"/>
          <c:y val="9.1672677063027938E-2"/>
          <c:w val="0.69919344659032057"/>
          <c:h val="0.8144930217056201"/>
        </c:manualLayout>
      </c:layout>
      <c:lineChart>
        <c:grouping val="standard"/>
        <c:varyColors val="0"/>
        <c:ser>
          <c:idx val="4"/>
          <c:order val="4"/>
          <c:tx>
            <c:strRef>
              <c:f>evol!$A$9:$C$9</c:f>
              <c:strCache>
                <c:ptCount val="3"/>
                <c:pt idx="0">
                  <c:v>Public</c:v>
                </c:pt>
                <c:pt idx="1">
                  <c:v> % </c:v>
                </c:pt>
                <c:pt idx="2">
                  <c:v>Demi-pens.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triangle"/>
            <c:size val="7"/>
            <c:spPr>
              <a:solidFill>
                <a:srgbClr val="FFC000"/>
              </a:solidFill>
              <a:ln w="34925">
                <a:solidFill>
                  <a:srgbClr val="FFC000"/>
                </a:solidFill>
                <a:miter lim="800000"/>
              </a:ln>
              <a:effectLst/>
            </c:spPr>
          </c:marker>
          <c:dLbls>
            <c:delete val="1"/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evol!$D$4:$R$4</c15:sqref>
                  </c15:fullRef>
                </c:ext>
              </c:extLst>
              <c:f>evol!$H$4:$R$4</c:f>
              <c:strCache>
                <c:ptCount val="11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evol!$D$9:$R$9</c15:sqref>
                  </c15:fullRef>
                </c:ext>
              </c:extLst>
              <c:f>evol!$H$9:$R$9</c:f>
              <c:numCache>
                <c:formatCode>#\ ##0.0" ";\-#\ ##0.0" ";#\ ###" "</c:formatCode>
                <c:ptCount val="11"/>
                <c:pt idx="0">
                  <c:v>74.2</c:v>
                </c:pt>
                <c:pt idx="1">
                  <c:v>74.3</c:v>
                </c:pt>
                <c:pt idx="2">
                  <c:v>75.2</c:v>
                </c:pt>
                <c:pt idx="3">
                  <c:v>75.5</c:v>
                </c:pt>
                <c:pt idx="4">
                  <c:v>75.599999999999994</c:v>
                </c:pt>
                <c:pt idx="5">
                  <c:v>75.400000000000006</c:v>
                </c:pt>
                <c:pt idx="6">
                  <c:v>74.900000000000006</c:v>
                </c:pt>
                <c:pt idx="7">
                  <c:v>74.8</c:v>
                </c:pt>
                <c:pt idx="8">
                  <c:v>75.8</c:v>
                </c:pt>
                <c:pt idx="9">
                  <c:v>75.8</c:v>
                </c:pt>
                <c:pt idx="10">
                  <c:v>76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6B06-4575-A0C8-2D0CF7322330}"/>
            </c:ext>
          </c:extLst>
        </c:ser>
        <c:ser>
          <c:idx val="12"/>
          <c:order val="5"/>
          <c:tx>
            <c:strRef>
              <c:f>evol!$A$10:$C$10</c:f>
              <c:strCache>
                <c:ptCount val="3"/>
                <c:pt idx="0">
                  <c:v>Public</c:v>
                </c:pt>
                <c:pt idx="1">
                  <c:v> % </c:v>
                </c:pt>
                <c:pt idx="2">
                  <c:v>Externes</c:v>
                </c:pt>
              </c:strCache>
            </c:strRef>
          </c:tx>
          <c:spPr>
            <a:ln w="25400" cap="rnd">
              <a:solidFill>
                <a:srgbClr val="FFC000"/>
              </a:solidFill>
              <a:round/>
            </a:ln>
            <a:effectLst/>
          </c:spPr>
          <c:marker>
            <c:symbol val="circle"/>
            <c:size val="9"/>
            <c:spPr>
              <a:solidFill>
                <a:srgbClr val="FFC000"/>
              </a:solidFill>
              <a:ln w="9525">
                <a:solidFill>
                  <a:srgbClr val="FFC000"/>
                </a:solidFill>
              </a:ln>
              <a:effectLst/>
            </c:spPr>
          </c:marker>
          <c:dLbls>
            <c:delete val="1"/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evol!$D$4:$R$4</c15:sqref>
                  </c15:fullRef>
                </c:ext>
              </c:extLst>
              <c:f>evol!$H$4:$R$4</c:f>
              <c:strCache>
                <c:ptCount val="11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evol!$D$10:$R$10</c15:sqref>
                  </c15:fullRef>
                </c:ext>
              </c:extLst>
              <c:f>evol!$H$10:$R$10</c:f>
              <c:numCache>
                <c:formatCode>#\ ##0.0" ";\-#\ ##0.0" ";#\ ###" "</c:formatCode>
                <c:ptCount val="11"/>
                <c:pt idx="0">
                  <c:v>17.7</c:v>
                </c:pt>
                <c:pt idx="1">
                  <c:v>17.600000000000001</c:v>
                </c:pt>
                <c:pt idx="2">
                  <c:v>17.100000000000001</c:v>
                </c:pt>
                <c:pt idx="3">
                  <c:v>16.8</c:v>
                </c:pt>
                <c:pt idx="4">
                  <c:v>16.8</c:v>
                </c:pt>
                <c:pt idx="5">
                  <c:v>17.2</c:v>
                </c:pt>
                <c:pt idx="6">
                  <c:v>17.600000000000001</c:v>
                </c:pt>
                <c:pt idx="7">
                  <c:v>17.600000000000001</c:v>
                </c:pt>
                <c:pt idx="8">
                  <c:v>16.5</c:v>
                </c:pt>
                <c:pt idx="9">
                  <c:v>16.399999999999999</c:v>
                </c:pt>
                <c:pt idx="10">
                  <c:v>16.399999999999999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B06-4575-A0C8-2D0CF7322330}"/>
            </c:ext>
          </c:extLst>
        </c:ser>
        <c:ser>
          <c:idx val="5"/>
          <c:order val="6"/>
          <c:tx>
            <c:strRef>
              <c:f>evol!$A$11:$C$11</c:f>
              <c:strCache>
                <c:ptCount val="3"/>
                <c:pt idx="0">
                  <c:v>Public</c:v>
                </c:pt>
                <c:pt idx="1">
                  <c:v> % </c:v>
                </c:pt>
                <c:pt idx="2">
                  <c:v>Internes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star"/>
            <c:size val="8"/>
            <c:spPr>
              <a:solidFill>
                <a:srgbClr val="FFC000"/>
              </a:solidFill>
              <a:ln w="9525">
                <a:solidFill>
                  <a:srgbClr val="FFC000"/>
                </a:solidFill>
              </a:ln>
              <a:effectLst/>
            </c:spPr>
          </c:marker>
          <c:dLbls>
            <c:delete val="1"/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evol!$D$4:$R$4</c15:sqref>
                  </c15:fullRef>
                </c:ext>
              </c:extLst>
              <c:f>evol!$H$4:$R$4</c:f>
              <c:strCache>
                <c:ptCount val="11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evol!$D$11:$R$11</c15:sqref>
                  </c15:fullRef>
                </c:ext>
              </c:extLst>
              <c:f>evol!$H$11:$R$11</c:f>
              <c:numCache>
                <c:formatCode>#\ ##0.0" ";\-#\ ##0.0" ";#\ ###" "</c:formatCode>
                <c:ptCount val="11"/>
                <c:pt idx="0">
                  <c:v>8.1</c:v>
                </c:pt>
                <c:pt idx="1">
                  <c:v>8</c:v>
                </c:pt>
                <c:pt idx="2">
                  <c:v>7.8</c:v>
                </c:pt>
                <c:pt idx="3">
                  <c:v>7.7</c:v>
                </c:pt>
                <c:pt idx="4">
                  <c:v>7.6</c:v>
                </c:pt>
                <c:pt idx="5">
                  <c:v>7.4</c:v>
                </c:pt>
                <c:pt idx="6">
                  <c:v>7.5</c:v>
                </c:pt>
                <c:pt idx="7">
                  <c:v>7.5</c:v>
                </c:pt>
                <c:pt idx="8">
                  <c:v>7.7</c:v>
                </c:pt>
                <c:pt idx="9">
                  <c:v>7.8</c:v>
                </c:pt>
                <c:pt idx="10">
                  <c:v>7.6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2-6B06-4575-A0C8-2D0CF7322330}"/>
            </c:ext>
          </c:extLst>
        </c:ser>
        <c:ser>
          <c:idx val="11"/>
          <c:order val="12"/>
          <c:tx>
            <c:strRef>
              <c:f>evol!$A$17:$C$17</c:f>
              <c:strCache>
                <c:ptCount val="3"/>
                <c:pt idx="0">
                  <c:v>Privé</c:v>
                </c:pt>
                <c:pt idx="1">
                  <c:v> % </c:v>
                </c:pt>
                <c:pt idx="2">
                  <c:v>Demi-pens.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triangle"/>
            <c:size val="11"/>
            <c:spPr>
              <a:solidFill>
                <a:srgbClr val="0070C0"/>
              </a:solidFill>
              <a:ln w="9525">
                <a:solidFill>
                  <a:srgbClr val="0070C0"/>
                </a:solidFill>
              </a:ln>
              <a:effectLst/>
            </c:spPr>
          </c:marker>
          <c:dLbls>
            <c:delete val="1"/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evol!$D$4:$R$4</c15:sqref>
                  </c15:fullRef>
                </c:ext>
              </c:extLst>
              <c:f>evol!$H$4:$R$4</c:f>
              <c:strCache>
                <c:ptCount val="11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evol!$D$17:$R$17</c15:sqref>
                  </c15:fullRef>
                </c:ext>
              </c:extLst>
              <c:f>evol!$H$17:$R$17</c:f>
              <c:numCache>
                <c:formatCode>#\ ##0.0" ";\-#\ ##0.0" ";#\ ###" "</c:formatCode>
                <c:ptCount val="11"/>
                <c:pt idx="0">
                  <c:v>46.1</c:v>
                </c:pt>
                <c:pt idx="1">
                  <c:v>43.4</c:v>
                </c:pt>
                <c:pt idx="2">
                  <c:v>45.3</c:v>
                </c:pt>
                <c:pt idx="3">
                  <c:v>49.2</c:v>
                </c:pt>
                <c:pt idx="4">
                  <c:v>50</c:v>
                </c:pt>
                <c:pt idx="5">
                  <c:v>52.9</c:v>
                </c:pt>
                <c:pt idx="6">
                  <c:v>52.3</c:v>
                </c:pt>
                <c:pt idx="7">
                  <c:v>55.8</c:v>
                </c:pt>
                <c:pt idx="8">
                  <c:v>60.1</c:v>
                </c:pt>
                <c:pt idx="9">
                  <c:v>61.3</c:v>
                </c:pt>
                <c:pt idx="10">
                  <c:v>62.6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3-6B06-4575-A0C8-2D0CF7322330}"/>
            </c:ext>
          </c:extLst>
        </c:ser>
        <c:ser>
          <c:idx val="13"/>
          <c:order val="13"/>
          <c:tx>
            <c:strRef>
              <c:f>evol!$A$18:$C$18</c:f>
              <c:strCache>
                <c:ptCount val="3"/>
                <c:pt idx="0">
                  <c:v>Privé</c:v>
                </c:pt>
                <c:pt idx="1">
                  <c:v> % </c:v>
                </c:pt>
                <c:pt idx="2">
                  <c:v>Externes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circle"/>
            <c:size val="8"/>
            <c:spPr>
              <a:solidFill>
                <a:srgbClr val="0070C0"/>
              </a:solidFill>
              <a:ln w="9525">
                <a:solidFill>
                  <a:srgbClr val="0070C0"/>
                </a:solidFill>
              </a:ln>
              <a:effectLst/>
            </c:spPr>
          </c:marker>
          <c:dLbls>
            <c:delete val="1"/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evol!$D$4:$R$4</c15:sqref>
                  </c15:fullRef>
                </c:ext>
              </c:extLst>
              <c:f>evol!$H$4:$R$4</c:f>
              <c:strCache>
                <c:ptCount val="11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evol!$D$18:$R$18</c15:sqref>
                  </c15:fullRef>
                </c:ext>
              </c:extLst>
              <c:f>evol!$H$18:$R$18</c:f>
              <c:numCache>
                <c:formatCode>#\ ##0.0" ";\-#\ ##0.0" ";#\ ###" "</c:formatCode>
                <c:ptCount val="11"/>
                <c:pt idx="0">
                  <c:v>47.9</c:v>
                </c:pt>
                <c:pt idx="1">
                  <c:v>50.9</c:v>
                </c:pt>
                <c:pt idx="2">
                  <c:v>49.6</c:v>
                </c:pt>
                <c:pt idx="3">
                  <c:v>46</c:v>
                </c:pt>
                <c:pt idx="4">
                  <c:v>45.2</c:v>
                </c:pt>
                <c:pt idx="5">
                  <c:v>42.9</c:v>
                </c:pt>
                <c:pt idx="6">
                  <c:v>43</c:v>
                </c:pt>
                <c:pt idx="7">
                  <c:v>39.6</c:v>
                </c:pt>
                <c:pt idx="8">
                  <c:v>35.5</c:v>
                </c:pt>
                <c:pt idx="9">
                  <c:v>34.299999999999997</c:v>
                </c:pt>
                <c:pt idx="10">
                  <c:v>33.299999999999997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6B06-4575-A0C8-2D0CF7322330}"/>
            </c:ext>
          </c:extLst>
        </c:ser>
        <c:ser>
          <c:idx val="14"/>
          <c:order val="14"/>
          <c:tx>
            <c:strRef>
              <c:f>evol!$A$19:$C$19</c:f>
              <c:strCache>
                <c:ptCount val="3"/>
                <c:pt idx="0">
                  <c:v>Privé</c:v>
                </c:pt>
                <c:pt idx="1">
                  <c:v> % </c:v>
                </c:pt>
                <c:pt idx="2">
                  <c:v>Internes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x"/>
            <c:size val="8"/>
            <c:spPr>
              <a:solidFill>
                <a:srgbClr val="0070C0"/>
              </a:solidFill>
              <a:ln w="9525">
                <a:solidFill>
                  <a:srgbClr val="0070C0"/>
                </a:solidFill>
              </a:ln>
              <a:effectLst/>
            </c:spPr>
          </c:marker>
          <c:dLbls>
            <c:delete val="1"/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evol!$D$4:$R$4</c15:sqref>
                  </c15:fullRef>
                </c:ext>
              </c:extLst>
              <c:f>evol!$H$4:$R$4</c:f>
              <c:strCache>
                <c:ptCount val="11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evol!$D$19:$R$19</c15:sqref>
                  </c15:fullRef>
                </c:ext>
              </c:extLst>
              <c:f>evol!$H$19:$R$19</c:f>
              <c:numCache>
                <c:formatCode>#\ ##0.0" ";\-#\ ##0.0" ";#\ ###" "</c:formatCode>
                <c:ptCount val="11"/>
                <c:pt idx="0">
                  <c:v>5.9</c:v>
                </c:pt>
                <c:pt idx="1">
                  <c:v>5.7</c:v>
                </c:pt>
                <c:pt idx="2">
                  <c:v>5.0999999999999996</c:v>
                </c:pt>
                <c:pt idx="3">
                  <c:v>4.8</c:v>
                </c:pt>
                <c:pt idx="4">
                  <c:v>4.8</c:v>
                </c:pt>
                <c:pt idx="5">
                  <c:v>4.2</c:v>
                </c:pt>
                <c:pt idx="6">
                  <c:v>4.7</c:v>
                </c:pt>
                <c:pt idx="7">
                  <c:v>4.5999999999999996</c:v>
                </c:pt>
                <c:pt idx="8">
                  <c:v>4.4000000000000004</c:v>
                </c:pt>
                <c:pt idx="9">
                  <c:v>4.4000000000000004</c:v>
                </c:pt>
                <c:pt idx="10">
                  <c:v>4.0999999999999996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B06-4575-A0C8-2D0CF732233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296585951"/>
        <c:axId val="1296583871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evol!$A$5:$C$5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 Nb </c:v>
                      </c:pt>
                      <c:pt idx="2">
                        <c:v>Demi-pens.</c:v>
                      </c:pt>
                    </c:strCache>
                  </c:strRef>
                </c:tx>
                <c:spPr>
                  <a:ln w="2540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triangle"/>
                  <c:size val="10"/>
                  <c:spPr>
                    <a:solidFill>
                      <a:schemeClr val="accent2"/>
                    </a:solidFill>
                    <a:ln w="9525">
                      <a:solidFill>
                        <a:schemeClr val="accent1">
                          <a:lumMod val="50000"/>
                        </a:schemeClr>
                      </a:solidFill>
                    </a:ln>
                    <a:effectLst/>
                  </c:spPr>
                </c:marker>
                <c:dLbls>
                  <c:delete val="1"/>
                </c:dLbls>
                <c:cat>
                  <c:strRef>
                    <c:extLst>
                      <c:ext uri="{02D57815-91ED-43cb-92C2-25804820EDAC}">
                        <c15:fullRef>
                          <c15:sqref>evol!$D$4:$R$4</c15:sqref>
                        </c15:fullRef>
                        <c15:formulaRef>
                          <c15:sqref>evol!$H$4:$R$4</c15:sqref>
                        </c15:formulaRef>
                      </c:ext>
                    </c:extLst>
                    <c:strCache>
                      <c:ptCount val="11"/>
                      <c:pt idx="0">
                        <c:v>2015</c:v>
                      </c:pt>
                      <c:pt idx="1">
                        <c:v>2016</c:v>
                      </c:pt>
                      <c:pt idx="2">
                        <c:v>2017</c:v>
                      </c:pt>
                      <c:pt idx="3">
                        <c:v>2018</c:v>
                      </c:pt>
                      <c:pt idx="4">
                        <c:v>2019</c:v>
                      </c:pt>
                      <c:pt idx="5">
                        <c:v>2020</c:v>
                      </c:pt>
                      <c:pt idx="6">
                        <c:v>2021</c:v>
                      </c:pt>
                      <c:pt idx="7">
                        <c:v>2022</c:v>
                      </c:pt>
                      <c:pt idx="8">
                        <c:v>2023</c:v>
                      </c:pt>
                      <c:pt idx="9">
                        <c:v>2024</c:v>
                      </c:pt>
                      <c:pt idx="10">
                        <c:v>2025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evol!$D$5:$R$5</c15:sqref>
                        </c15:fullRef>
                        <c15:formulaRef>
                          <c15:sqref>evol!$H$5:$R$5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1"/>
                      <c:pt idx="0">
                        <c:v>62465</c:v>
                      </c:pt>
                      <c:pt idx="1">
                        <c:v>62985</c:v>
                      </c:pt>
                      <c:pt idx="2">
                        <c:v>64133</c:v>
                      </c:pt>
                      <c:pt idx="3">
                        <c:v>64240</c:v>
                      </c:pt>
                      <c:pt idx="4">
                        <c:v>64466</c:v>
                      </c:pt>
                      <c:pt idx="5">
                        <c:v>64028</c:v>
                      </c:pt>
                      <c:pt idx="6">
                        <c:v>63093</c:v>
                      </c:pt>
                      <c:pt idx="7">
                        <c:v>61995</c:v>
                      </c:pt>
                      <c:pt idx="8">
                        <c:v>62606</c:v>
                      </c:pt>
                      <c:pt idx="9">
                        <c:v>62116</c:v>
                      </c:pt>
                      <c:pt idx="10">
                        <c:v>61933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6-6B06-4575-A0C8-2D0CF7322330}"/>
                  </c:ext>
                </c:extLst>
              </c15:ser>
            </c15:filteredLineSeries>
            <c15:filteredLin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evol!$A$6:$C$6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 Nb </c:v>
                      </c:pt>
                      <c:pt idx="2">
                        <c:v>Externes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evol!$D$4:$R$4</c15:sqref>
                        </c15:fullRef>
                        <c15:formulaRef>
                          <c15:sqref>evol!$H$4:$R$4</c15:sqref>
                        </c15:formulaRef>
                      </c:ext>
                    </c:extLst>
                    <c:strCache>
                      <c:ptCount val="11"/>
                      <c:pt idx="0">
                        <c:v>2015</c:v>
                      </c:pt>
                      <c:pt idx="1">
                        <c:v>2016</c:v>
                      </c:pt>
                      <c:pt idx="2">
                        <c:v>2017</c:v>
                      </c:pt>
                      <c:pt idx="3">
                        <c:v>2018</c:v>
                      </c:pt>
                      <c:pt idx="4">
                        <c:v>2019</c:v>
                      </c:pt>
                      <c:pt idx="5">
                        <c:v>2020</c:v>
                      </c:pt>
                      <c:pt idx="6">
                        <c:v>2021</c:v>
                      </c:pt>
                      <c:pt idx="7">
                        <c:v>2022</c:v>
                      </c:pt>
                      <c:pt idx="8">
                        <c:v>2023</c:v>
                      </c:pt>
                      <c:pt idx="9">
                        <c:v>2024</c:v>
                      </c:pt>
                      <c:pt idx="10">
                        <c:v>2025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evol!$D$6:$R$6</c15:sqref>
                        </c15:fullRef>
                        <c15:formulaRef>
                          <c15:sqref>evol!$H$6:$R$6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1"/>
                      <c:pt idx="0">
                        <c:v>14922</c:v>
                      </c:pt>
                      <c:pt idx="1">
                        <c:v>14923</c:v>
                      </c:pt>
                      <c:pt idx="2">
                        <c:v>14562</c:v>
                      </c:pt>
                      <c:pt idx="3">
                        <c:v>14264</c:v>
                      </c:pt>
                      <c:pt idx="4">
                        <c:v>14288</c:v>
                      </c:pt>
                      <c:pt idx="5">
                        <c:v>14590</c:v>
                      </c:pt>
                      <c:pt idx="6">
                        <c:v>14827</c:v>
                      </c:pt>
                      <c:pt idx="7">
                        <c:v>14625</c:v>
                      </c:pt>
                      <c:pt idx="8">
                        <c:v>13636</c:v>
                      </c:pt>
                      <c:pt idx="9">
                        <c:v>13412</c:v>
                      </c:pt>
                      <c:pt idx="10">
                        <c:v>13343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B06-4575-A0C8-2D0CF7322330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evol!$A$7:$C$7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 Nb </c:v>
                      </c:pt>
                      <c:pt idx="2">
                        <c:v>Internes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evol!$D$4:$R$4</c15:sqref>
                        </c15:fullRef>
                        <c15:formulaRef>
                          <c15:sqref>evol!$H$4:$R$4</c15:sqref>
                        </c15:formulaRef>
                      </c:ext>
                    </c:extLst>
                    <c:strCache>
                      <c:ptCount val="11"/>
                      <c:pt idx="0">
                        <c:v>2015</c:v>
                      </c:pt>
                      <c:pt idx="1">
                        <c:v>2016</c:v>
                      </c:pt>
                      <c:pt idx="2">
                        <c:v>2017</c:v>
                      </c:pt>
                      <c:pt idx="3">
                        <c:v>2018</c:v>
                      </c:pt>
                      <c:pt idx="4">
                        <c:v>2019</c:v>
                      </c:pt>
                      <c:pt idx="5">
                        <c:v>2020</c:v>
                      </c:pt>
                      <c:pt idx="6">
                        <c:v>2021</c:v>
                      </c:pt>
                      <c:pt idx="7">
                        <c:v>2022</c:v>
                      </c:pt>
                      <c:pt idx="8">
                        <c:v>2023</c:v>
                      </c:pt>
                      <c:pt idx="9">
                        <c:v>2024</c:v>
                      </c:pt>
                      <c:pt idx="10">
                        <c:v>2025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evol!$D$7:$R$7</c15:sqref>
                        </c15:fullRef>
                        <c15:formulaRef>
                          <c15:sqref>evol!$H$7:$R$7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1"/>
                      <c:pt idx="0">
                        <c:v>6787</c:v>
                      </c:pt>
                      <c:pt idx="1">
                        <c:v>6819</c:v>
                      </c:pt>
                      <c:pt idx="2">
                        <c:v>6623</c:v>
                      </c:pt>
                      <c:pt idx="3">
                        <c:v>6559</c:v>
                      </c:pt>
                      <c:pt idx="4">
                        <c:v>6490</c:v>
                      </c:pt>
                      <c:pt idx="5">
                        <c:v>6317</c:v>
                      </c:pt>
                      <c:pt idx="6">
                        <c:v>6299</c:v>
                      </c:pt>
                      <c:pt idx="7">
                        <c:v>6256</c:v>
                      </c:pt>
                      <c:pt idx="8">
                        <c:v>6378</c:v>
                      </c:pt>
                      <c:pt idx="9">
                        <c:v>6391</c:v>
                      </c:pt>
                      <c:pt idx="10">
                        <c:v>6198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B06-4575-A0C8-2D0CF7322330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evol!$A$8:$C$8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 Nb 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/>
                    </a:solidFill>
                    <a:ln w="9525">
                      <a:solidFill>
                        <a:schemeClr val="accent4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evol!$D$4:$R$4</c15:sqref>
                        </c15:fullRef>
                        <c15:formulaRef>
                          <c15:sqref>evol!$H$4:$R$4</c15:sqref>
                        </c15:formulaRef>
                      </c:ext>
                    </c:extLst>
                    <c:strCache>
                      <c:ptCount val="11"/>
                      <c:pt idx="0">
                        <c:v>2015</c:v>
                      </c:pt>
                      <c:pt idx="1">
                        <c:v>2016</c:v>
                      </c:pt>
                      <c:pt idx="2">
                        <c:v>2017</c:v>
                      </c:pt>
                      <c:pt idx="3">
                        <c:v>2018</c:v>
                      </c:pt>
                      <c:pt idx="4">
                        <c:v>2019</c:v>
                      </c:pt>
                      <c:pt idx="5">
                        <c:v>2020</c:v>
                      </c:pt>
                      <c:pt idx="6">
                        <c:v>2021</c:v>
                      </c:pt>
                      <c:pt idx="7">
                        <c:v>2022</c:v>
                      </c:pt>
                      <c:pt idx="8">
                        <c:v>2023</c:v>
                      </c:pt>
                      <c:pt idx="9">
                        <c:v>2024</c:v>
                      </c:pt>
                      <c:pt idx="10">
                        <c:v>2025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evol!$D$8:$R$8</c15:sqref>
                        </c15:fullRef>
                        <c15:formulaRef>
                          <c15:sqref>evol!$H$8:$R$8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1"/>
                      <c:pt idx="0">
                        <c:v>84174</c:v>
                      </c:pt>
                      <c:pt idx="1">
                        <c:v>84727</c:v>
                      </c:pt>
                      <c:pt idx="2">
                        <c:v>85318</c:v>
                      </c:pt>
                      <c:pt idx="3">
                        <c:v>85063</c:v>
                      </c:pt>
                      <c:pt idx="4">
                        <c:v>85244</c:v>
                      </c:pt>
                      <c:pt idx="5">
                        <c:v>84935</c:v>
                      </c:pt>
                      <c:pt idx="6">
                        <c:v>84219</c:v>
                      </c:pt>
                      <c:pt idx="7">
                        <c:v>82876</c:v>
                      </c:pt>
                      <c:pt idx="8">
                        <c:v>82620</c:v>
                      </c:pt>
                      <c:pt idx="9">
                        <c:v>81919</c:v>
                      </c:pt>
                      <c:pt idx="10">
                        <c:v>81474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B06-4575-A0C8-2D0CF7322330}"/>
                  </c:ext>
                </c:extLst>
              </c15:ser>
            </c15:filteredLineSeries>
            <c15:filteredLineSeries>
              <c15:ser>
                <c:idx val="6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evol!$A$12:$C$12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 % 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540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square"/>
                  <c:size val="8"/>
                  <c:spPr>
                    <a:solidFill>
                      <a:schemeClr val="accent2"/>
                    </a:solidFill>
                    <a:ln w="9525">
                      <a:solidFill>
                        <a:schemeClr val="accent1">
                          <a:lumMod val="50000"/>
                        </a:schemeClr>
                      </a:solidFill>
                    </a:ln>
                    <a:effectLst/>
                  </c:spPr>
                </c:marker>
                <c:dLbls>
                  <c:delete val="1"/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evol!$D$4:$R$4</c15:sqref>
                        </c15:fullRef>
                        <c15:formulaRef>
                          <c15:sqref>evol!$H$4:$R$4</c15:sqref>
                        </c15:formulaRef>
                      </c:ext>
                    </c:extLst>
                    <c:strCache>
                      <c:ptCount val="11"/>
                      <c:pt idx="0">
                        <c:v>2015</c:v>
                      </c:pt>
                      <c:pt idx="1">
                        <c:v>2016</c:v>
                      </c:pt>
                      <c:pt idx="2">
                        <c:v>2017</c:v>
                      </c:pt>
                      <c:pt idx="3">
                        <c:v>2018</c:v>
                      </c:pt>
                      <c:pt idx="4">
                        <c:v>2019</c:v>
                      </c:pt>
                      <c:pt idx="5">
                        <c:v>2020</c:v>
                      </c:pt>
                      <c:pt idx="6">
                        <c:v>2021</c:v>
                      </c:pt>
                      <c:pt idx="7">
                        <c:v>2022</c:v>
                      </c:pt>
                      <c:pt idx="8">
                        <c:v>2023</c:v>
                      </c:pt>
                      <c:pt idx="9">
                        <c:v>2024</c:v>
                      </c:pt>
                      <c:pt idx="10">
                        <c:v>2025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evol!$D$12:$R$12</c15:sqref>
                        </c15:fullRef>
                        <c15:formulaRef>
                          <c15:sqref>evol!$H$12:$R$12</c15:sqref>
                        </c15:formulaRef>
                      </c:ext>
                    </c:extLst>
                    <c:numCache>
                      <c:formatCode>#\ ###.0" "</c:formatCode>
                      <c:ptCount val="11"/>
                      <c:pt idx="0">
                        <c:v>100</c:v>
                      </c:pt>
                      <c:pt idx="1">
                        <c:v>100</c:v>
                      </c:pt>
                      <c:pt idx="2">
                        <c:v>100</c:v>
                      </c:pt>
                      <c:pt idx="3">
                        <c:v>100</c:v>
                      </c:pt>
                      <c:pt idx="4">
                        <c:v>100</c:v>
                      </c:pt>
                      <c:pt idx="5">
                        <c:v>100</c:v>
                      </c:pt>
                      <c:pt idx="6">
                        <c:v>100</c:v>
                      </c:pt>
                      <c:pt idx="7">
                        <c:v>100</c:v>
                      </c:pt>
                      <c:pt idx="8">
                        <c:v>100</c:v>
                      </c:pt>
                      <c:pt idx="9">
                        <c:v>100</c:v>
                      </c:pt>
                      <c:pt idx="10">
                        <c:v>100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B06-4575-A0C8-2D0CF7322330}"/>
                  </c:ext>
                </c:extLst>
              </c15:ser>
            </c15:filteredLineSeries>
            <c15:filteredLineSeries>
              <c15:ser>
                <c:idx val="7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evol!$A$13:$C$13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 Nb </c:v>
                      </c:pt>
                      <c:pt idx="2">
                        <c:v>Demi-pens.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60000"/>
                      </a:schemeClr>
                    </a:solidFill>
                    <a:ln w="9525">
                      <a:solidFill>
                        <a:schemeClr val="accent2">
                          <a:lumMod val="6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evol!$D$4:$R$4</c15:sqref>
                        </c15:fullRef>
                        <c15:formulaRef>
                          <c15:sqref>evol!$H$4:$R$4</c15:sqref>
                        </c15:formulaRef>
                      </c:ext>
                    </c:extLst>
                    <c:strCache>
                      <c:ptCount val="11"/>
                      <c:pt idx="0">
                        <c:v>2015</c:v>
                      </c:pt>
                      <c:pt idx="1">
                        <c:v>2016</c:v>
                      </c:pt>
                      <c:pt idx="2">
                        <c:v>2017</c:v>
                      </c:pt>
                      <c:pt idx="3">
                        <c:v>2018</c:v>
                      </c:pt>
                      <c:pt idx="4">
                        <c:v>2019</c:v>
                      </c:pt>
                      <c:pt idx="5">
                        <c:v>2020</c:v>
                      </c:pt>
                      <c:pt idx="6">
                        <c:v>2021</c:v>
                      </c:pt>
                      <c:pt idx="7">
                        <c:v>2022</c:v>
                      </c:pt>
                      <c:pt idx="8">
                        <c:v>2023</c:v>
                      </c:pt>
                      <c:pt idx="9">
                        <c:v>2024</c:v>
                      </c:pt>
                      <c:pt idx="10">
                        <c:v>2025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evol!$D$13:$R$13</c15:sqref>
                        </c15:fullRef>
                        <c15:formulaRef>
                          <c15:sqref>evol!$H$13:$R$13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1"/>
                      <c:pt idx="0">
                        <c:v>10220</c:v>
                      </c:pt>
                      <c:pt idx="1">
                        <c:v>9711</c:v>
                      </c:pt>
                      <c:pt idx="2">
                        <c:v>10257</c:v>
                      </c:pt>
                      <c:pt idx="3">
                        <c:v>11232</c:v>
                      </c:pt>
                      <c:pt idx="4">
                        <c:v>11437</c:v>
                      </c:pt>
                      <c:pt idx="5">
                        <c:v>12136</c:v>
                      </c:pt>
                      <c:pt idx="6">
                        <c:v>12069</c:v>
                      </c:pt>
                      <c:pt idx="7">
                        <c:v>12824</c:v>
                      </c:pt>
                      <c:pt idx="8">
                        <c:v>13685</c:v>
                      </c:pt>
                      <c:pt idx="9">
                        <c:v>13946</c:v>
                      </c:pt>
                      <c:pt idx="10">
                        <c:v>14133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6B06-4575-A0C8-2D0CF7322330}"/>
                  </c:ext>
                </c:extLst>
              </c15:ser>
            </c15:filteredLineSeries>
            <c15:filteredLineSeries>
              <c15:ser>
                <c:idx val="8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evol!$A$14:$C$14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 Nb </c:v>
                      </c:pt>
                      <c:pt idx="2">
                        <c:v>Externes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60000"/>
                      </a:schemeClr>
                    </a:solidFill>
                    <a:ln w="9525">
                      <a:solidFill>
                        <a:schemeClr val="accent3">
                          <a:lumMod val="6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evol!$D$4:$R$4</c15:sqref>
                        </c15:fullRef>
                        <c15:formulaRef>
                          <c15:sqref>evol!$H$4:$R$4</c15:sqref>
                        </c15:formulaRef>
                      </c:ext>
                    </c:extLst>
                    <c:strCache>
                      <c:ptCount val="11"/>
                      <c:pt idx="0">
                        <c:v>2015</c:v>
                      </c:pt>
                      <c:pt idx="1">
                        <c:v>2016</c:v>
                      </c:pt>
                      <c:pt idx="2">
                        <c:v>2017</c:v>
                      </c:pt>
                      <c:pt idx="3">
                        <c:v>2018</c:v>
                      </c:pt>
                      <c:pt idx="4">
                        <c:v>2019</c:v>
                      </c:pt>
                      <c:pt idx="5">
                        <c:v>2020</c:v>
                      </c:pt>
                      <c:pt idx="6">
                        <c:v>2021</c:v>
                      </c:pt>
                      <c:pt idx="7">
                        <c:v>2022</c:v>
                      </c:pt>
                      <c:pt idx="8">
                        <c:v>2023</c:v>
                      </c:pt>
                      <c:pt idx="9">
                        <c:v>2024</c:v>
                      </c:pt>
                      <c:pt idx="10">
                        <c:v>2025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evol!$D$14:$R$14</c15:sqref>
                        </c15:fullRef>
                        <c15:formulaRef>
                          <c15:sqref>evol!$H$14:$R$14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1"/>
                      <c:pt idx="0">
                        <c:v>10617</c:v>
                      </c:pt>
                      <c:pt idx="1">
                        <c:v>11405</c:v>
                      </c:pt>
                      <c:pt idx="2">
                        <c:v>11224</c:v>
                      </c:pt>
                      <c:pt idx="3">
                        <c:v>10499</c:v>
                      </c:pt>
                      <c:pt idx="4">
                        <c:v>10332</c:v>
                      </c:pt>
                      <c:pt idx="5">
                        <c:v>9848</c:v>
                      </c:pt>
                      <c:pt idx="6">
                        <c:v>9930</c:v>
                      </c:pt>
                      <c:pt idx="7">
                        <c:v>9104</c:v>
                      </c:pt>
                      <c:pt idx="8">
                        <c:v>8077</c:v>
                      </c:pt>
                      <c:pt idx="9">
                        <c:v>7805</c:v>
                      </c:pt>
                      <c:pt idx="10">
                        <c:v>7516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B06-4575-A0C8-2D0CF7322330}"/>
                  </c:ext>
                </c:extLst>
              </c15:ser>
            </c15:filteredLineSeries>
            <c15:filteredLineSeries>
              <c15:ser>
                <c:idx val="9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evol!$A$15:$C$15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 Nb </c:v>
                      </c:pt>
                      <c:pt idx="2">
                        <c:v>Internes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60000"/>
                      </a:schemeClr>
                    </a:solidFill>
                    <a:ln w="9525">
                      <a:solidFill>
                        <a:schemeClr val="accent4">
                          <a:lumMod val="6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evol!$D$4:$R$4</c15:sqref>
                        </c15:fullRef>
                        <c15:formulaRef>
                          <c15:sqref>evol!$H$4:$R$4</c15:sqref>
                        </c15:formulaRef>
                      </c:ext>
                    </c:extLst>
                    <c:strCache>
                      <c:ptCount val="11"/>
                      <c:pt idx="0">
                        <c:v>2015</c:v>
                      </c:pt>
                      <c:pt idx="1">
                        <c:v>2016</c:v>
                      </c:pt>
                      <c:pt idx="2">
                        <c:v>2017</c:v>
                      </c:pt>
                      <c:pt idx="3">
                        <c:v>2018</c:v>
                      </c:pt>
                      <c:pt idx="4">
                        <c:v>2019</c:v>
                      </c:pt>
                      <c:pt idx="5">
                        <c:v>2020</c:v>
                      </c:pt>
                      <c:pt idx="6">
                        <c:v>2021</c:v>
                      </c:pt>
                      <c:pt idx="7">
                        <c:v>2022</c:v>
                      </c:pt>
                      <c:pt idx="8">
                        <c:v>2023</c:v>
                      </c:pt>
                      <c:pt idx="9">
                        <c:v>2024</c:v>
                      </c:pt>
                      <c:pt idx="10">
                        <c:v>2025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evol!$D$15:$R$15</c15:sqref>
                        </c15:fullRef>
                        <c15:formulaRef>
                          <c15:sqref>evol!$H$15:$R$15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1"/>
                      <c:pt idx="0">
                        <c:v>1313</c:v>
                      </c:pt>
                      <c:pt idx="1">
                        <c:v>1269</c:v>
                      </c:pt>
                      <c:pt idx="2">
                        <c:v>1155</c:v>
                      </c:pt>
                      <c:pt idx="3">
                        <c:v>1106</c:v>
                      </c:pt>
                      <c:pt idx="4">
                        <c:v>1089</c:v>
                      </c:pt>
                      <c:pt idx="5">
                        <c:v>968</c:v>
                      </c:pt>
                      <c:pt idx="6">
                        <c:v>1096</c:v>
                      </c:pt>
                      <c:pt idx="7">
                        <c:v>1067</c:v>
                      </c:pt>
                      <c:pt idx="8">
                        <c:v>1002</c:v>
                      </c:pt>
                      <c:pt idx="9">
                        <c:v>1005</c:v>
                      </c:pt>
                      <c:pt idx="10">
                        <c:v>934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B06-4575-A0C8-2D0CF7322330}"/>
                  </c:ext>
                </c:extLst>
              </c15:ser>
            </c15:filteredLineSeries>
            <c15:filteredLineSeries>
              <c15:ser>
                <c:idx val="10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evol!$A$16:$C$16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 Nb 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60000"/>
                      </a:schemeClr>
                    </a:solidFill>
                    <a:ln w="9525">
                      <a:solidFill>
                        <a:schemeClr val="accent5">
                          <a:lumMod val="6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evol!$D$4:$R$4</c15:sqref>
                        </c15:fullRef>
                        <c15:formulaRef>
                          <c15:sqref>evol!$H$4:$R$4</c15:sqref>
                        </c15:formulaRef>
                      </c:ext>
                    </c:extLst>
                    <c:strCache>
                      <c:ptCount val="11"/>
                      <c:pt idx="0">
                        <c:v>2015</c:v>
                      </c:pt>
                      <c:pt idx="1">
                        <c:v>2016</c:v>
                      </c:pt>
                      <c:pt idx="2">
                        <c:v>2017</c:v>
                      </c:pt>
                      <c:pt idx="3">
                        <c:v>2018</c:v>
                      </c:pt>
                      <c:pt idx="4">
                        <c:v>2019</c:v>
                      </c:pt>
                      <c:pt idx="5">
                        <c:v>2020</c:v>
                      </c:pt>
                      <c:pt idx="6">
                        <c:v>2021</c:v>
                      </c:pt>
                      <c:pt idx="7">
                        <c:v>2022</c:v>
                      </c:pt>
                      <c:pt idx="8">
                        <c:v>2023</c:v>
                      </c:pt>
                      <c:pt idx="9">
                        <c:v>2024</c:v>
                      </c:pt>
                      <c:pt idx="10">
                        <c:v>2025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evol!$D$16:$R$16</c15:sqref>
                        </c15:fullRef>
                        <c15:formulaRef>
                          <c15:sqref>evol!$H$16:$R$16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1"/>
                      <c:pt idx="0">
                        <c:v>22150</c:v>
                      </c:pt>
                      <c:pt idx="1">
                        <c:v>22385</c:v>
                      </c:pt>
                      <c:pt idx="2">
                        <c:v>22636</c:v>
                      </c:pt>
                      <c:pt idx="3">
                        <c:v>22837</c:v>
                      </c:pt>
                      <c:pt idx="4">
                        <c:v>22858</c:v>
                      </c:pt>
                      <c:pt idx="5">
                        <c:v>22952</c:v>
                      </c:pt>
                      <c:pt idx="6">
                        <c:v>23095</c:v>
                      </c:pt>
                      <c:pt idx="7">
                        <c:v>22995</c:v>
                      </c:pt>
                      <c:pt idx="8">
                        <c:v>22764</c:v>
                      </c:pt>
                      <c:pt idx="9">
                        <c:v>22756</c:v>
                      </c:pt>
                      <c:pt idx="10">
                        <c:v>22583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6B06-4575-A0C8-2D0CF7322330}"/>
                  </c:ext>
                </c:extLst>
              </c15:ser>
            </c15:filteredLineSeries>
            <c15:filteredLine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evol!$A$20:$C$20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 % 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evol!$D$4:$R$4</c15:sqref>
                        </c15:fullRef>
                        <c15:formulaRef>
                          <c15:sqref>evol!$H$4:$R$4</c15:sqref>
                        </c15:formulaRef>
                      </c:ext>
                    </c:extLst>
                    <c:strCache>
                      <c:ptCount val="11"/>
                      <c:pt idx="0">
                        <c:v>2015</c:v>
                      </c:pt>
                      <c:pt idx="1">
                        <c:v>2016</c:v>
                      </c:pt>
                      <c:pt idx="2">
                        <c:v>2017</c:v>
                      </c:pt>
                      <c:pt idx="3">
                        <c:v>2018</c:v>
                      </c:pt>
                      <c:pt idx="4">
                        <c:v>2019</c:v>
                      </c:pt>
                      <c:pt idx="5">
                        <c:v>2020</c:v>
                      </c:pt>
                      <c:pt idx="6">
                        <c:v>2021</c:v>
                      </c:pt>
                      <c:pt idx="7">
                        <c:v>2022</c:v>
                      </c:pt>
                      <c:pt idx="8">
                        <c:v>2023</c:v>
                      </c:pt>
                      <c:pt idx="9">
                        <c:v>2024</c:v>
                      </c:pt>
                      <c:pt idx="10">
                        <c:v>2025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evol!$D$20:$R$20</c15:sqref>
                        </c15:fullRef>
                        <c15:formulaRef>
                          <c15:sqref>evol!$H$20:$R$20</c15:sqref>
                        </c15:formulaRef>
                      </c:ext>
                    </c:extLst>
                    <c:numCache>
                      <c:formatCode>#\ ###.0" "</c:formatCode>
                      <c:ptCount val="11"/>
                      <c:pt idx="0">
                        <c:v>100</c:v>
                      </c:pt>
                      <c:pt idx="1">
                        <c:v>100</c:v>
                      </c:pt>
                      <c:pt idx="2">
                        <c:v>100</c:v>
                      </c:pt>
                      <c:pt idx="3">
                        <c:v>100</c:v>
                      </c:pt>
                      <c:pt idx="4">
                        <c:v>100</c:v>
                      </c:pt>
                      <c:pt idx="5">
                        <c:v>100</c:v>
                      </c:pt>
                      <c:pt idx="6">
                        <c:v>100</c:v>
                      </c:pt>
                      <c:pt idx="7">
                        <c:v>100</c:v>
                      </c:pt>
                      <c:pt idx="8">
                        <c:v>100</c:v>
                      </c:pt>
                      <c:pt idx="9">
                        <c:v>100</c:v>
                      </c:pt>
                      <c:pt idx="10">
                        <c:v>100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6B06-4575-A0C8-2D0CF7322330}"/>
                  </c:ext>
                </c:extLst>
              </c15:ser>
            </c15:filteredLineSeries>
            <c15:filteredLineSeries>
              <c15:ser>
                <c:idx val="16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evol!$A$21:$C$21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 Nb </c:v>
                      </c:pt>
                      <c:pt idx="2">
                        <c:v>Demi-pens.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evol!$D$4:$R$4</c15:sqref>
                        </c15:fullRef>
                        <c15:formulaRef>
                          <c15:sqref>evol!$H$4:$R$4</c15:sqref>
                        </c15:formulaRef>
                      </c:ext>
                    </c:extLst>
                    <c:strCache>
                      <c:ptCount val="11"/>
                      <c:pt idx="0">
                        <c:v>2015</c:v>
                      </c:pt>
                      <c:pt idx="1">
                        <c:v>2016</c:v>
                      </c:pt>
                      <c:pt idx="2">
                        <c:v>2017</c:v>
                      </c:pt>
                      <c:pt idx="3">
                        <c:v>2018</c:v>
                      </c:pt>
                      <c:pt idx="4">
                        <c:v>2019</c:v>
                      </c:pt>
                      <c:pt idx="5">
                        <c:v>2020</c:v>
                      </c:pt>
                      <c:pt idx="6">
                        <c:v>2021</c:v>
                      </c:pt>
                      <c:pt idx="7">
                        <c:v>2022</c:v>
                      </c:pt>
                      <c:pt idx="8">
                        <c:v>2023</c:v>
                      </c:pt>
                      <c:pt idx="9">
                        <c:v>2024</c:v>
                      </c:pt>
                      <c:pt idx="10">
                        <c:v>2025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evol!$D$21:$R$21</c15:sqref>
                        </c15:fullRef>
                        <c15:formulaRef>
                          <c15:sqref>evol!$H$21:$R$21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1"/>
                      <c:pt idx="0">
                        <c:v>72685</c:v>
                      </c:pt>
                      <c:pt idx="1">
                        <c:v>72696</c:v>
                      </c:pt>
                      <c:pt idx="2">
                        <c:v>74390</c:v>
                      </c:pt>
                      <c:pt idx="3">
                        <c:v>75472</c:v>
                      </c:pt>
                      <c:pt idx="4">
                        <c:v>75903</c:v>
                      </c:pt>
                      <c:pt idx="5">
                        <c:v>76164</c:v>
                      </c:pt>
                      <c:pt idx="6">
                        <c:v>75162</c:v>
                      </c:pt>
                      <c:pt idx="7">
                        <c:v>74819</c:v>
                      </c:pt>
                      <c:pt idx="8">
                        <c:v>76291</c:v>
                      </c:pt>
                      <c:pt idx="9">
                        <c:v>76062</c:v>
                      </c:pt>
                      <c:pt idx="10">
                        <c:v>76066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6B06-4575-A0C8-2D0CF7322330}"/>
                  </c:ext>
                </c:extLst>
              </c15:ser>
            </c15:filteredLineSeries>
            <c15:filteredLineSeries>
              <c15:ser>
                <c:idx val="17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evol!$A$22:$C$22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 Nb </c:v>
                      </c:pt>
                      <c:pt idx="2">
                        <c:v>Externes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evol!$D$4:$R$4</c15:sqref>
                        </c15:fullRef>
                        <c15:formulaRef>
                          <c15:sqref>evol!$H$4:$R$4</c15:sqref>
                        </c15:formulaRef>
                      </c:ext>
                    </c:extLst>
                    <c:strCache>
                      <c:ptCount val="11"/>
                      <c:pt idx="0">
                        <c:v>2015</c:v>
                      </c:pt>
                      <c:pt idx="1">
                        <c:v>2016</c:v>
                      </c:pt>
                      <c:pt idx="2">
                        <c:v>2017</c:v>
                      </c:pt>
                      <c:pt idx="3">
                        <c:v>2018</c:v>
                      </c:pt>
                      <c:pt idx="4">
                        <c:v>2019</c:v>
                      </c:pt>
                      <c:pt idx="5">
                        <c:v>2020</c:v>
                      </c:pt>
                      <c:pt idx="6">
                        <c:v>2021</c:v>
                      </c:pt>
                      <c:pt idx="7">
                        <c:v>2022</c:v>
                      </c:pt>
                      <c:pt idx="8">
                        <c:v>2023</c:v>
                      </c:pt>
                      <c:pt idx="9">
                        <c:v>2024</c:v>
                      </c:pt>
                      <c:pt idx="10">
                        <c:v>2025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evol!$D$22:$R$22</c15:sqref>
                        </c15:fullRef>
                        <c15:formulaRef>
                          <c15:sqref>evol!$H$22:$R$22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1"/>
                      <c:pt idx="0">
                        <c:v>25539</c:v>
                      </c:pt>
                      <c:pt idx="1">
                        <c:v>26328</c:v>
                      </c:pt>
                      <c:pt idx="2">
                        <c:v>25786</c:v>
                      </c:pt>
                      <c:pt idx="3">
                        <c:v>24763</c:v>
                      </c:pt>
                      <c:pt idx="4">
                        <c:v>24620</c:v>
                      </c:pt>
                      <c:pt idx="5">
                        <c:v>24438</c:v>
                      </c:pt>
                      <c:pt idx="6">
                        <c:v>24757</c:v>
                      </c:pt>
                      <c:pt idx="7">
                        <c:v>23729</c:v>
                      </c:pt>
                      <c:pt idx="8">
                        <c:v>21713</c:v>
                      </c:pt>
                      <c:pt idx="9">
                        <c:v>21217</c:v>
                      </c:pt>
                      <c:pt idx="10">
                        <c:v>20859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6B06-4575-A0C8-2D0CF7322330}"/>
                  </c:ext>
                </c:extLst>
              </c15:ser>
            </c15:filteredLineSeries>
            <c15:filteredLineSeries>
              <c15:ser>
                <c:idx val="18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evol!$A$23:$C$23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 Nb </c:v>
                      </c:pt>
                      <c:pt idx="2">
                        <c:v>Internes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>
                        <a:lumMod val="80000"/>
                      </a:schemeClr>
                    </a:solidFill>
                    <a:ln w="9525">
                      <a:solidFill>
                        <a:schemeClr val="accent1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evol!$D$4:$R$4</c15:sqref>
                        </c15:fullRef>
                        <c15:formulaRef>
                          <c15:sqref>evol!$H$4:$R$4</c15:sqref>
                        </c15:formulaRef>
                      </c:ext>
                    </c:extLst>
                    <c:strCache>
                      <c:ptCount val="11"/>
                      <c:pt idx="0">
                        <c:v>2015</c:v>
                      </c:pt>
                      <c:pt idx="1">
                        <c:v>2016</c:v>
                      </c:pt>
                      <c:pt idx="2">
                        <c:v>2017</c:v>
                      </c:pt>
                      <c:pt idx="3">
                        <c:v>2018</c:v>
                      </c:pt>
                      <c:pt idx="4">
                        <c:v>2019</c:v>
                      </c:pt>
                      <c:pt idx="5">
                        <c:v>2020</c:v>
                      </c:pt>
                      <c:pt idx="6">
                        <c:v>2021</c:v>
                      </c:pt>
                      <c:pt idx="7">
                        <c:v>2022</c:v>
                      </c:pt>
                      <c:pt idx="8">
                        <c:v>2023</c:v>
                      </c:pt>
                      <c:pt idx="9">
                        <c:v>2024</c:v>
                      </c:pt>
                      <c:pt idx="10">
                        <c:v>2025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evol!$D$23:$R$23</c15:sqref>
                        </c15:fullRef>
                        <c15:formulaRef>
                          <c15:sqref>evol!$H$23:$R$23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1"/>
                      <c:pt idx="0">
                        <c:v>8100</c:v>
                      </c:pt>
                      <c:pt idx="1">
                        <c:v>8088</c:v>
                      </c:pt>
                      <c:pt idx="2">
                        <c:v>7778</c:v>
                      </c:pt>
                      <c:pt idx="3">
                        <c:v>7665</c:v>
                      </c:pt>
                      <c:pt idx="4">
                        <c:v>7579</c:v>
                      </c:pt>
                      <c:pt idx="5">
                        <c:v>7285</c:v>
                      </c:pt>
                      <c:pt idx="6">
                        <c:v>7395</c:v>
                      </c:pt>
                      <c:pt idx="7">
                        <c:v>7323</c:v>
                      </c:pt>
                      <c:pt idx="8">
                        <c:v>7380</c:v>
                      </c:pt>
                      <c:pt idx="9">
                        <c:v>7396</c:v>
                      </c:pt>
                      <c:pt idx="10">
                        <c:v>7132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6B06-4575-A0C8-2D0CF7322330}"/>
                  </c:ext>
                </c:extLst>
              </c15:ser>
            </c15:filteredLineSeries>
            <c15:filteredLineSeries>
              <c15:ser>
                <c:idx val="19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evol!$A$24:$C$24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 Nb 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80000"/>
                      </a:schemeClr>
                    </a:solidFill>
                    <a:ln w="9525">
                      <a:solidFill>
                        <a:schemeClr val="accent2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evol!$D$4:$R$4</c15:sqref>
                        </c15:fullRef>
                        <c15:formulaRef>
                          <c15:sqref>evol!$H$4:$R$4</c15:sqref>
                        </c15:formulaRef>
                      </c:ext>
                    </c:extLst>
                    <c:strCache>
                      <c:ptCount val="11"/>
                      <c:pt idx="0">
                        <c:v>2015</c:v>
                      </c:pt>
                      <c:pt idx="1">
                        <c:v>2016</c:v>
                      </c:pt>
                      <c:pt idx="2">
                        <c:v>2017</c:v>
                      </c:pt>
                      <c:pt idx="3">
                        <c:v>2018</c:v>
                      </c:pt>
                      <c:pt idx="4">
                        <c:v>2019</c:v>
                      </c:pt>
                      <c:pt idx="5">
                        <c:v>2020</c:v>
                      </c:pt>
                      <c:pt idx="6">
                        <c:v>2021</c:v>
                      </c:pt>
                      <c:pt idx="7">
                        <c:v>2022</c:v>
                      </c:pt>
                      <c:pt idx="8">
                        <c:v>2023</c:v>
                      </c:pt>
                      <c:pt idx="9">
                        <c:v>2024</c:v>
                      </c:pt>
                      <c:pt idx="10">
                        <c:v>2025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evol!$D$24:$R$24</c15:sqref>
                        </c15:fullRef>
                        <c15:formulaRef>
                          <c15:sqref>evol!$H$24:$R$24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1"/>
                      <c:pt idx="0">
                        <c:v>106324</c:v>
                      </c:pt>
                      <c:pt idx="1">
                        <c:v>107112</c:v>
                      </c:pt>
                      <c:pt idx="2">
                        <c:v>107954</c:v>
                      </c:pt>
                      <c:pt idx="3">
                        <c:v>107900</c:v>
                      </c:pt>
                      <c:pt idx="4">
                        <c:v>108102</c:v>
                      </c:pt>
                      <c:pt idx="5">
                        <c:v>107887</c:v>
                      </c:pt>
                      <c:pt idx="6">
                        <c:v>107314</c:v>
                      </c:pt>
                      <c:pt idx="7">
                        <c:v>105871</c:v>
                      </c:pt>
                      <c:pt idx="8">
                        <c:v>105384</c:v>
                      </c:pt>
                      <c:pt idx="9">
                        <c:v>104675</c:v>
                      </c:pt>
                      <c:pt idx="10">
                        <c:v>104057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6B06-4575-A0C8-2D0CF7322330}"/>
                  </c:ext>
                </c:extLst>
              </c15:ser>
            </c15:filteredLineSeries>
            <c15:filteredLineSeries>
              <c15:ser>
                <c:idx val="20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evol!$A$25:$C$25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 % </c:v>
                      </c:pt>
                      <c:pt idx="2">
                        <c:v>Demi-pens.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80000"/>
                      </a:schemeClr>
                    </a:solidFill>
                    <a:ln w="9525">
                      <a:solidFill>
                        <a:schemeClr val="accent3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evol!$D$4:$R$4</c15:sqref>
                        </c15:fullRef>
                        <c15:formulaRef>
                          <c15:sqref>evol!$H$4:$R$4</c15:sqref>
                        </c15:formulaRef>
                      </c:ext>
                    </c:extLst>
                    <c:strCache>
                      <c:ptCount val="11"/>
                      <c:pt idx="0">
                        <c:v>2015</c:v>
                      </c:pt>
                      <c:pt idx="1">
                        <c:v>2016</c:v>
                      </c:pt>
                      <c:pt idx="2">
                        <c:v>2017</c:v>
                      </c:pt>
                      <c:pt idx="3">
                        <c:v>2018</c:v>
                      </c:pt>
                      <c:pt idx="4">
                        <c:v>2019</c:v>
                      </c:pt>
                      <c:pt idx="5">
                        <c:v>2020</c:v>
                      </c:pt>
                      <c:pt idx="6">
                        <c:v>2021</c:v>
                      </c:pt>
                      <c:pt idx="7">
                        <c:v>2022</c:v>
                      </c:pt>
                      <c:pt idx="8">
                        <c:v>2023</c:v>
                      </c:pt>
                      <c:pt idx="9">
                        <c:v>2024</c:v>
                      </c:pt>
                      <c:pt idx="10">
                        <c:v>2025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evol!$D$25:$R$25</c15:sqref>
                        </c15:fullRef>
                        <c15:formulaRef>
                          <c15:sqref>evol!$H$25:$R$25</c15:sqref>
                        </c15:formulaRef>
                      </c:ext>
                    </c:extLst>
                    <c:numCache>
                      <c:formatCode>#\ ##0.0" ";\-#\ ##0.0" ";#\ ###" "</c:formatCode>
                      <c:ptCount val="11"/>
                      <c:pt idx="0">
                        <c:v>68.400000000000006</c:v>
                      </c:pt>
                      <c:pt idx="1">
                        <c:v>67.900000000000006</c:v>
                      </c:pt>
                      <c:pt idx="2">
                        <c:v>68.900000000000006</c:v>
                      </c:pt>
                      <c:pt idx="3">
                        <c:v>69.900000000000006</c:v>
                      </c:pt>
                      <c:pt idx="4">
                        <c:v>70.2</c:v>
                      </c:pt>
                      <c:pt idx="5">
                        <c:v>70.599999999999994</c:v>
                      </c:pt>
                      <c:pt idx="6">
                        <c:v>70</c:v>
                      </c:pt>
                      <c:pt idx="7">
                        <c:v>70.7</c:v>
                      </c:pt>
                      <c:pt idx="8">
                        <c:v>72.400000000000006</c:v>
                      </c:pt>
                      <c:pt idx="9">
                        <c:v>72.664915213756871</c:v>
                      </c:pt>
                      <c:pt idx="10">
                        <c:v>73.099999999999994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6B06-4575-A0C8-2D0CF7322330}"/>
                  </c:ext>
                </c:extLst>
              </c15:ser>
            </c15:filteredLineSeries>
            <c15:filteredLineSeries>
              <c15:ser>
                <c:idx val="21"/>
                <c:order val="2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evol!$A$26:$C$26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 % </c:v>
                      </c:pt>
                      <c:pt idx="2">
                        <c:v>Externes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80000"/>
                      </a:schemeClr>
                    </a:solidFill>
                    <a:ln w="9525">
                      <a:solidFill>
                        <a:schemeClr val="accent4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evol!$D$4:$R$4</c15:sqref>
                        </c15:fullRef>
                        <c15:formulaRef>
                          <c15:sqref>evol!$H$4:$R$4</c15:sqref>
                        </c15:formulaRef>
                      </c:ext>
                    </c:extLst>
                    <c:strCache>
                      <c:ptCount val="11"/>
                      <c:pt idx="0">
                        <c:v>2015</c:v>
                      </c:pt>
                      <c:pt idx="1">
                        <c:v>2016</c:v>
                      </c:pt>
                      <c:pt idx="2">
                        <c:v>2017</c:v>
                      </c:pt>
                      <c:pt idx="3">
                        <c:v>2018</c:v>
                      </c:pt>
                      <c:pt idx="4">
                        <c:v>2019</c:v>
                      </c:pt>
                      <c:pt idx="5">
                        <c:v>2020</c:v>
                      </c:pt>
                      <c:pt idx="6">
                        <c:v>2021</c:v>
                      </c:pt>
                      <c:pt idx="7">
                        <c:v>2022</c:v>
                      </c:pt>
                      <c:pt idx="8">
                        <c:v>2023</c:v>
                      </c:pt>
                      <c:pt idx="9">
                        <c:v>2024</c:v>
                      </c:pt>
                      <c:pt idx="10">
                        <c:v>2025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evol!$D$26:$R$26</c15:sqref>
                        </c15:fullRef>
                        <c15:formulaRef>
                          <c15:sqref>evol!$H$26:$R$26</c15:sqref>
                        </c15:formulaRef>
                      </c:ext>
                    </c:extLst>
                    <c:numCache>
                      <c:formatCode>#\ ##0.0" ";\-#\ ##0.0" ";#\ ###" "</c:formatCode>
                      <c:ptCount val="11"/>
                      <c:pt idx="0">
                        <c:v>24</c:v>
                      </c:pt>
                      <c:pt idx="1">
                        <c:v>24.6</c:v>
                      </c:pt>
                      <c:pt idx="2">
                        <c:v>23.9</c:v>
                      </c:pt>
                      <c:pt idx="3">
                        <c:v>22.9</c:v>
                      </c:pt>
                      <c:pt idx="4">
                        <c:v>22.8</c:v>
                      </c:pt>
                      <c:pt idx="5">
                        <c:v>22.7</c:v>
                      </c:pt>
                      <c:pt idx="6">
                        <c:v>23.1</c:v>
                      </c:pt>
                      <c:pt idx="7">
                        <c:v>22.4</c:v>
                      </c:pt>
                      <c:pt idx="8">
                        <c:v>20.6</c:v>
                      </c:pt>
                      <c:pt idx="9">
                        <c:v>20.269405302125627</c:v>
                      </c:pt>
                      <c:pt idx="10">
                        <c:v>20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6B06-4575-A0C8-2D0CF7322330}"/>
                  </c:ext>
                </c:extLst>
              </c15:ser>
            </c15:filteredLineSeries>
            <c15:filteredLineSeries>
              <c15:ser>
                <c:idx val="22"/>
                <c:order val="2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evol!$A$27:$C$27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 % </c:v>
                      </c:pt>
                      <c:pt idx="2">
                        <c:v>Internes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80000"/>
                      </a:schemeClr>
                    </a:solidFill>
                    <a:ln w="9525">
                      <a:solidFill>
                        <a:schemeClr val="accent5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evol!$D$4:$R$4</c15:sqref>
                        </c15:fullRef>
                        <c15:formulaRef>
                          <c15:sqref>evol!$H$4:$R$4</c15:sqref>
                        </c15:formulaRef>
                      </c:ext>
                    </c:extLst>
                    <c:strCache>
                      <c:ptCount val="11"/>
                      <c:pt idx="0">
                        <c:v>2015</c:v>
                      </c:pt>
                      <c:pt idx="1">
                        <c:v>2016</c:v>
                      </c:pt>
                      <c:pt idx="2">
                        <c:v>2017</c:v>
                      </c:pt>
                      <c:pt idx="3">
                        <c:v>2018</c:v>
                      </c:pt>
                      <c:pt idx="4">
                        <c:v>2019</c:v>
                      </c:pt>
                      <c:pt idx="5">
                        <c:v>2020</c:v>
                      </c:pt>
                      <c:pt idx="6">
                        <c:v>2021</c:v>
                      </c:pt>
                      <c:pt idx="7">
                        <c:v>2022</c:v>
                      </c:pt>
                      <c:pt idx="8">
                        <c:v>2023</c:v>
                      </c:pt>
                      <c:pt idx="9">
                        <c:v>2024</c:v>
                      </c:pt>
                      <c:pt idx="10">
                        <c:v>2025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evol!$D$27:$R$27</c15:sqref>
                        </c15:fullRef>
                        <c15:formulaRef>
                          <c15:sqref>evol!$H$27:$R$27</c15:sqref>
                        </c15:formulaRef>
                      </c:ext>
                    </c:extLst>
                    <c:numCache>
                      <c:formatCode>#\ ##0.0" ";\-#\ ##0.0" ";#\ ###" "</c:formatCode>
                      <c:ptCount val="11"/>
                      <c:pt idx="0">
                        <c:v>7.6</c:v>
                      </c:pt>
                      <c:pt idx="1">
                        <c:v>7.6</c:v>
                      </c:pt>
                      <c:pt idx="2">
                        <c:v>7.2</c:v>
                      </c:pt>
                      <c:pt idx="3">
                        <c:v>7.1</c:v>
                      </c:pt>
                      <c:pt idx="4">
                        <c:v>7</c:v>
                      </c:pt>
                      <c:pt idx="5">
                        <c:v>6.8</c:v>
                      </c:pt>
                      <c:pt idx="6">
                        <c:v>6.9</c:v>
                      </c:pt>
                      <c:pt idx="7">
                        <c:v>6.9</c:v>
                      </c:pt>
                      <c:pt idx="8">
                        <c:v>7</c:v>
                      </c:pt>
                      <c:pt idx="9">
                        <c:v>7.0656794841175072</c:v>
                      </c:pt>
                      <c:pt idx="10">
                        <c:v>6.9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6B06-4575-A0C8-2D0CF7322330}"/>
                  </c:ext>
                </c:extLst>
              </c15:ser>
            </c15:filteredLineSeries>
            <c15:filteredLineSeries>
              <c15:ser>
                <c:idx val="23"/>
                <c:order val="2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evol!$A$28:$C$28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 % 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>
                        <a:lumMod val="80000"/>
                      </a:schemeClr>
                    </a:solidFill>
                    <a:ln w="9525">
                      <a:solidFill>
                        <a:schemeClr val="accent6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evol!$D$4:$R$4</c15:sqref>
                        </c15:fullRef>
                        <c15:formulaRef>
                          <c15:sqref>evol!$H$4:$R$4</c15:sqref>
                        </c15:formulaRef>
                      </c:ext>
                    </c:extLst>
                    <c:strCache>
                      <c:ptCount val="11"/>
                      <c:pt idx="0">
                        <c:v>2015</c:v>
                      </c:pt>
                      <c:pt idx="1">
                        <c:v>2016</c:v>
                      </c:pt>
                      <c:pt idx="2">
                        <c:v>2017</c:v>
                      </c:pt>
                      <c:pt idx="3">
                        <c:v>2018</c:v>
                      </c:pt>
                      <c:pt idx="4">
                        <c:v>2019</c:v>
                      </c:pt>
                      <c:pt idx="5">
                        <c:v>2020</c:v>
                      </c:pt>
                      <c:pt idx="6">
                        <c:v>2021</c:v>
                      </c:pt>
                      <c:pt idx="7">
                        <c:v>2022</c:v>
                      </c:pt>
                      <c:pt idx="8">
                        <c:v>2023</c:v>
                      </c:pt>
                      <c:pt idx="9">
                        <c:v>2024</c:v>
                      </c:pt>
                      <c:pt idx="10">
                        <c:v>2025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evol!$D$28:$R$28</c15:sqref>
                        </c15:fullRef>
                        <c15:formulaRef>
                          <c15:sqref>evol!$H$28:$R$28</c15:sqref>
                        </c15:formulaRef>
                      </c:ext>
                    </c:extLst>
                    <c:numCache>
                      <c:formatCode>#\ ###.0" "</c:formatCode>
                      <c:ptCount val="11"/>
                      <c:pt idx="0">
                        <c:v>100</c:v>
                      </c:pt>
                      <c:pt idx="1">
                        <c:v>100</c:v>
                      </c:pt>
                      <c:pt idx="2">
                        <c:v>100</c:v>
                      </c:pt>
                      <c:pt idx="3">
                        <c:v>100</c:v>
                      </c:pt>
                      <c:pt idx="4">
                        <c:v>100</c:v>
                      </c:pt>
                      <c:pt idx="5">
                        <c:v>100</c:v>
                      </c:pt>
                      <c:pt idx="6">
                        <c:v>100</c:v>
                      </c:pt>
                      <c:pt idx="7">
                        <c:v>100</c:v>
                      </c:pt>
                      <c:pt idx="8">
                        <c:v>100</c:v>
                      </c:pt>
                      <c:pt idx="9">
                        <c:v>100</c:v>
                      </c:pt>
                      <c:pt idx="10">
                        <c:v>100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6B06-4575-A0C8-2D0CF7322330}"/>
                  </c:ext>
                </c:extLst>
              </c15:ser>
            </c15:filteredLineSeries>
          </c:ext>
        </c:extLst>
      </c:lineChart>
      <c:catAx>
        <c:axId val="12965859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6583871"/>
        <c:crosses val="autoZero"/>
        <c:auto val="1"/>
        <c:lblAlgn val="ctr"/>
        <c:lblOffset val="100"/>
        <c:noMultiLvlLbl val="0"/>
      </c:catAx>
      <c:valAx>
        <c:axId val="1296583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2">
                  <a:lumMod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2">
                  <a:lumMod val="90000"/>
                </a:schemeClr>
              </a:solidFill>
              <a:round/>
            </a:ln>
            <a:effectLst/>
          </c:spPr>
        </c:minorGridlines>
        <c:numFmt formatCode="#\ ##0.0&quot; &quot;;\-#\ ##0.0&quot; &quot;;#\ ###&quot; 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65859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ayout>
        <c:manualLayout>
          <c:xMode val="edge"/>
          <c:yMode val="edge"/>
          <c:x val="0.78226970486111125"/>
          <c:y val="0.3271122482131254"/>
          <c:w val="0.21773029513888884"/>
          <c:h val="0.3094970760233918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>
          <a:alpha val="99000"/>
        </a:schemeClr>
      </a:solidFill>
      <a:round/>
    </a:ln>
    <a:effectLst/>
  </c:spPr>
  <c:txPr>
    <a:bodyPr/>
    <a:lstStyle/>
    <a:p>
      <a:pPr>
        <a:defRPr sz="18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142875</xdr:rowOff>
    </xdr:from>
    <xdr:to>
      <xdr:col>11</xdr:col>
      <xdr:colOff>571500</xdr:colOff>
      <xdr:row>39</xdr:row>
      <xdr:rowOff>28575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22137AA-6C4C-4F9C-B8A0-C05296C6D7B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333374</xdr:colOff>
      <xdr:row>2</xdr:row>
      <xdr:rowOff>66675</xdr:rowOff>
    </xdr:from>
    <xdr:to>
      <xdr:col>33</xdr:col>
      <xdr:colOff>423374</xdr:colOff>
      <xdr:row>34</xdr:row>
      <xdr:rowOff>126675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E892BFB-5353-4007-B1EF-5852E4B3FF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showGridLines="0" tabSelected="1" workbookViewId="0">
      <selection activeCell="E21" sqref="E21"/>
    </sheetView>
  </sheetViews>
  <sheetFormatPr baseColWidth="10" defaultRowHeight="15" x14ac:dyDescent="0.25"/>
  <cols>
    <col min="1" max="16384" width="11.42578125" style="413"/>
  </cols>
  <sheetData>
    <row r="1" spans="1:5" ht="22.5" x14ac:dyDescent="0.25">
      <c r="A1" s="412" t="s">
        <v>508</v>
      </c>
    </row>
    <row r="2" spans="1:5" ht="20.25" thickBot="1" x14ac:dyDescent="0.3">
      <c r="A2" s="414" t="s">
        <v>410</v>
      </c>
      <c r="B2" s="414"/>
      <c r="C2" s="414"/>
      <c r="D2" s="414"/>
      <c r="E2" s="414"/>
    </row>
    <row r="3" spans="1:5" ht="15.75" thickTop="1" x14ac:dyDescent="0.25">
      <c r="A3" s="415" t="s">
        <v>411</v>
      </c>
    </row>
    <row r="4" spans="1:5" x14ac:dyDescent="0.25">
      <c r="A4" s="415" t="s">
        <v>509</v>
      </c>
    </row>
    <row r="6" spans="1:5" s="420" customFormat="1" x14ac:dyDescent="0.25">
      <c r="A6" s="419" t="s">
        <v>527</v>
      </c>
    </row>
    <row r="7" spans="1:5" s="416" customFormat="1" ht="12.75" x14ac:dyDescent="0.25"/>
    <row r="8" spans="1:5" x14ac:dyDescent="0.25">
      <c r="A8" s="417"/>
    </row>
    <row r="9" spans="1:5" x14ac:dyDescent="0.25">
      <c r="A9" s="418" t="s">
        <v>497</v>
      </c>
    </row>
    <row r="10" spans="1:5" x14ac:dyDescent="0.25">
      <c r="A10" s="418" t="s">
        <v>510</v>
      </c>
    </row>
    <row r="11" spans="1:5" x14ac:dyDescent="0.25">
      <c r="A11" s="417" t="s">
        <v>412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022F7-BF41-47D4-938D-53C77BB8A787}">
  <dimension ref="A1:M9"/>
  <sheetViews>
    <sheetView showGridLines="0" workbookViewId="0">
      <selection activeCell="P10" sqref="P10"/>
    </sheetView>
  </sheetViews>
  <sheetFormatPr baseColWidth="10" defaultRowHeight="15" x14ac:dyDescent="0.25"/>
  <cols>
    <col min="1" max="1" width="12.85546875" style="7" customWidth="1"/>
    <col min="2" max="9" width="9.28515625" style="7" customWidth="1"/>
    <col min="10" max="16384" width="11.42578125" style="7"/>
  </cols>
  <sheetData>
    <row r="1" spans="1:13" ht="18" x14ac:dyDescent="0.25">
      <c r="A1" s="2" t="s">
        <v>416</v>
      </c>
    </row>
    <row r="2" spans="1:13" ht="15.75" x14ac:dyDescent="0.25">
      <c r="A2" s="467" t="s">
        <v>509</v>
      </c>
    </row>
    <row r="4" spans="1:13" x14ac:dyDescent="0.25">
      <c r="A4" s="468"/>
      <c r="B4" s="468"/>
      <c r="C4" s="468"/>
      <c r="D4" s="468"/>
      <c r="E4" s="468"/>
      <c r="F4" s="468"/>
      <c r="G4" s="468"/>
      <c r="H4" s="468"/>
      <c r="I4" s="468"/>
    </row>
    <row r="5" spans="1:13" x14ac:dyDescent="0.25">
      <c r="A5" s="531"/>
      <c r="B5" s="590" t="s">
        <v>138</v>
      </c>
      <c r="C5" s="591"/>
      <c r="D5" s="591"/>
      <c r="E5" s="592"/>
      <c r="F5" s="591" t="s">
        <v>139</v>
      </c>
      <c r="G5" s="591"/>
      <c r="H5" s="591"/>
      <c r="I5" s="592"/>
      <c r="K5" s="593"/>
      <c r="L5" s="593"/>
      <c r="M5" s="593"/>
    </row>
    <row r="6" spans="1:13" x14ac:dyDescent="0.25">
      <c r="A6" s="72"/>
      <c r="B6" s="71" t="s">
        <v>0</v>
      </c>
      <c r="C6" s="71" t="s">
        <v>137</v>
      </c>
      <c r="D6" s="71" t="s">
        <v>2</v>
      </c>
      <c r="E6" s="71" t="s">
        <v>413</v>
      </c>
      <c r="F6" s="71" t="s">
        <v>0</v>
      </c>
      <c r="G6" s="71" t="s">
        <v>137</v>
      </c>
      <c r="H6" s="71" t="s">
        <v>2</v>
      </c>
      <c r="I6" s="73" t="s">
        <v>413</v>
      </c>
      <c r="K6" s="529"/>
      <c r="L6" s="529"/>
      <c r="M6" s="529"/>
    </row>
    <row r="7" spans="1:13" x14ac:dyDescent="0.25">
      <c r="A7" s="469" t="s">
        <v>414</v>
      </c>
      <c r="B7" s="470">
        <v>6198</v>
      </c>
      <c r="C7" s="470">
        <v>61933</v>
      </c>
      <c r="D7" s="470">
        <v>13343</v>
      </c>
      <c r="E7" s="470">
        <v>81474</v>
      </c>
      <c r="F7" s="471">
        <v>7.6</v>
      </c>
      <c r="G7" s="471">
        <v>76</v>
      </c>
      <c r="H7" s="471">
        <v>16.399999999999999</v>
      </c>
      <c r="I7" s="472">
        <v>100</v>
      </c>
      <c r="K7" s="530"/>
      <c r="L7" s="530"/>
      <c r="M7" s="530"/>
    </row>
    <row r="8" spans="1:13" x14ac:dyDescent="0.25">
      <c r="A8" s="473" t="s">
        <v>415</v>
      </c>
      <c r="B8" s="474">
        <v>934</v>
      </c>
      <c r="C8" s="474">
        <v>14133</v>
      </c>
      <c r="D8" s="474">
        <v>7516</v>
      </c>
      <c r="E8" s="474">
        <v>22583</v>
      </c>
      <c r="F8" s="475">
        <v>4.0999999999999996</v>
      </c>
      <c r="G8" s="475">
        <v>62.6</v>
      </c>
      <c r="H8" s="475">
        <v>33.299999999999997</v>
      </c>
      <c r="I8" s="476">
        <v>100</v>
      </c>
      <c r="K8" s="530"/>
      <c r="L8" s="530"/>
      <c r="M8" s="530"/>
    </row>
    <row r="9" spans="1:13" x14ac:dyDescent="0.25">
      <c r="A9" s="477" t="s">
        <v>411</v>
      </c>
      <c r="B9" s="478">
        <v>7132</v>
      </c>
      <c r="C9" s="478">
        <v>76066</v>
      </c>
      <c r="D9" s="478">
        <v>20859</v>
      </c>
      <c r="E9" s="478">
        <v>104057</v>
      </c>
      <c r="F9" s="479">
        <v>6.9</v>
      </c>
      <c r="G9" s="479">
        <v>73.099999999999994</v>
      </c>
      <c r="H9" s="479">
        <v>20</v>
      </c>
      <c r="I9" s="480">
        <v>100</v>
      </c>
      <c r="K9" s="530"/>
      <c r="L9" s="530"/>
      <c r="M9" s="530"/>
    </row>
  </sheetData>
  <mergeCells count="3">
    <mergeCell ref="B5:E5"/>
    <mergeCell ref="F5:I5"/>
    <mergeCell ref="K5:M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CAA74-4DD4-481A-B2CF-057329AE14F9}">
  <dimension ref="A1:R30"/>
  <sheetViews>
    <sheetView showGridLines="0" zoomScaleNormal="100" workbookViewId="0">
      <selection activeCell="K31" sqref="K31"/>
    </sheetView>
  </sheetViews>
  <sheetFormatPr baseColWidth="10" defaultRowHeight="15" x14ac:dyDescent="0.25"/>
  <cols>
    <col min="1" max="1" width="3.140625" style="7" customWidth="1"/>
    <col min="2" max="2" width="3.5703125" style="7" customWidth="1"/>
    <col min="3" max="3" width="7.7109375" style="7" bestFit="1" customWidth="1"/>
    <col min="4" max="4" width="6.5703125" style="7" bestFit="1" customWidth="1"/>
    <col min="5" max="18" width="6.5703125" style="7" customWidth="1"/>
    <col min="19" max="16384" width="11.42578125" style="7"/>
  </cols>
  <sheetData>
    <row r="1" spans="1:18" ht="18" x14ac:dyDescent="0.25">
      <c r="A1" s="2" t="s">
        <v>417</v>
      </c>
      <c r="B1" s="408"/>
      <c r="C1" s="408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8"/>
      <c r="O1" s="408"/>
      <c r="P1" s="408"/>
      <c r="Q1" s="408"/>
    </row>
    <row r="2" spans="1:18" ht="15.75" x14ac:dyDescent="0.25">
      <c r="A2" s="1" t="s">
        <v>511</v>
      </c>
      <c r="B2" s="408"/>
      <c r="C2" s="408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8"/>
      <c r="O2" s="408"/>
      <c r="P2" s="408"/>
      <c r="Q2" s="408"/>
    </row>
    <row r="3" spans="1:18" x14ac:dyDescent="0.25">
      <c r="A3" s="408"/>
      <c r="B3" s="408"/>
      <c r="C3" s="408"/>
      <c r="D3" s="409"/>
      <c r="E3" s="409"/>
      <c r="F3" s="409"/>
      <c r="G3" s="409"/>
      <c r="H3" s="409"/>
      <c r="I3" s="409"/>
      <c r="J3" s="409"/>
      <c r="K3" s="409"/>
      <c r="L3" s="409"/>
      <c r="M3" s="409"/>
      <c r="N3" s="408"/>
      <c r="O3" s="408"/>
      <c r="P3" s="408"/>
      <c r="Q3" s="408"/>
    </row>
    <row r="4" spans="1:18" x14ac:dyDescent="0.25">
      <c r="A4" s="74"/>
      <c r="B4" s="74"/>
      <c r="C4" s="337"/>
      <c r="D4" s="338" t="s">
        <v>481</v>
      </c>
      <c r="E4" s="338" t="s">
        <v>482</v>
      </c>
      <c r="F4" s="338" t="s">
        <v>483</v>
      </c>
      <c r="G4" s="338" t="s">
        <v>484</v>
      </c>
      <c r="H4" s="338" t="s">
        <v>485</v>
      </c>
      <c r="I4" s="338" t="s">
        <v>486</v>
      </c>
      <c r="J4" s="338" t="s">
        <v>487</v>
      </c>
      <c r="K4" s="338" t="s">
        <v>488</v>
      </c>
      <c r="L4" s="338" t="s">
        <v>489</v>
      </c>
      <c r="M4" s="338" t="s">
        <v>490</v>
      </c>
      <c r="N4" s="338" t="s">
        <v>491</v>
      </c>
      <c r="O4" s="338" t="s">
        <v>498</v>
      </c>
      <c r="P4" s="372">
        <v>2023</v>
      </c>
      <c r="Q4" s="532">
        <v>2024</v>
      </c>
      <c r="R4" s="372">
        <v>2025</v>
      </c>
    </row>
    <row r="5" spans="1:18" x14ac:dyDescent="0.25">
      <c r="A5" s="594" t="s">
        <v>414</v>
      </c>
      <c r="B5" s="69" t="s">
        <v>418</v>
      </c>
      <c r="C5" s="339" t="s">
        <v>137</v>
      </c>
      <c r="D5" s="340">
        <v>57767</v>
      </c>
      <c r="E5" s="340">
        <v>59721</v>
      </c>
      <c r="F5" s="341">
        <v>61227</v>
      </c>
      <c r="G5" s="342">
        <v>61904</v>
      </c>
      <c r="H5" s="340">
        <v>62465</v>
      </c>
      <c r="I5" s="340">
        <v>62985</v>
      </c>
      <c r="J5" s="341">
        <v>64133</v>
      </c>
      <c r="K5" s="343">
        <v>64240</v>
      </c>
      <c r="L5" s="343">
        <v>64466</v>
      </c>
      <c r="M5" s="343">
        <v>64028</v>
      </c>
      <c r="N5" s="343">
        <v>63093</v>
      </c>
      <c r="O5" s="343">
        <v>61995</v>
      </c>
      <c r="P5" s="481">
        <v>62606</v>
      </c>
      <c r="Q5" s="343">
        <v>62116</v>
      </c>
      <c r="R5" s="481">
        <v>61933</v>
      </c>
    </row>
    <row r="6" spans="1:18" x14ac:dyDescent="0.25">
      <c r="A6" s="595"/>
      <c r="B6" s="70"/>
      <c r="C6" s="344" t="s">
        <v>2</v>
      </c>
      <c r="D6" s="345">
        <v>16802</v>
      </c>
      <c r="E6" s="345">
        <v>15373</v>
      </c>
      <c r="F6" s="346">
        <v>14932</v>
      </c>
      <c r="G6" s="347">
        <v>14859</v>
      </c>
      <c r="H6" s="345">
        <v>14922</v>
      </c>
      <c r="I6" s="345">
        <v>14923</v>
      </c>
      <c r="J6" s="346">
        <v>14562</v>
      </c>
      <c r="K6" s="348">
        <v>14264</v>
      </c>
      <c r="L6" s="348">
        <v>14288</v>
      </c>
      <c r="M6" s="348">
        <v>14590</v>
      </c>
      <c r="N6" s="348">
        <v>14827</v>
      </c>
      <c r="O6" s="348">
        <v>14625</v>
      </c>
      <c r="P6" s="365">
        <v>13636</v>
      </c>
      <c r="Q6" s="348">
        <v>13412</v>
      </c>
      <c r="R6" s="365">
        <v>13343</v>
      </c>
    </row>
    <row r="7" spans="1:18" x14ac:dyDescent="0.25">
      <c r="A7" s="595"/>
      <c r="B7" s="70"/>
      <c r="C7" s="344" t="s">
        <v>0</v>
      </c>
      <c r="D7" s="345">
        <v>7073</v>
      </c>
      <c r="E7" s="345">
        <v>7184</v>
      </c>
      <c r="F7" s="346">
        <v>7169</v>
      </c>
      <c r="G7" s="347">
        <v>7052</v>
      </c>
      <c r="H7" s="345">
        <v>6787</v>
      </c>
      <c r="I7" s="345">
        <v>6819</v>
      </c>
      <c r="J7" s="346">
        <v>6623</v>
      </c>
      <c r="K7" s="348">
        <v>6559</v>
      </c>
      <c r="L7" s="348">
        <v>6490</v>
      </c>
      <c r="M7" s="348">
        <v>6317</v>
      </c>
      <c r="N7" s="348">
        <v>6299</v>
      </c>
      <c r="O7" s="348">
        <v>6256</v>
      </c>
      <c r="P7" s="365">
        <v>6378</v>
      </c>
      <c r="Q7" s="348">
        <v>6391</v>
      </c>
      <c r="R7" s="365">
        <v>6198</v>
      </c>
    </row>
    <row r="8" spans="1:18" x14ac:dyDescent="0.25">
      <c r="A8" s="595"/>
      <c r="B8" s="75"/>
      <c r="C8" s="349" t="s">
        <v>3</v>
      </c>
      <c r="D8" s="350">
        <v>81642</v>
      </c>
      <c r="E8" s="350">
        <v>82278</v>
      </c>
      <c r="F8" s="351">
        <v>83328</v>
      </c>
      <c r="G8" s="352">
        <v>83815</v>
      </c>
      <c r="H8" s="350">
        <v>84174</v>
      </c>
      <c r="I8" s="350">
        <v>84727</v>
      </c>
      <c r="J8" s="351">
        <v>85318</v>
      </c>
      <c r="K8" s="353">
        <v>85063</v>
      </c>
      <c r="L8" s="353">
        <v>85244</v>
      </c>
      <c r="M8" s="353">
        <v>84935</v>
      </c>
      <c r="N8" s="353">
        <v>84219</v>
      </c>
      <c r="O8" s="353">
        <v>82876</v>
      </c>
      <c r="P8" s="482">
        <v>82620</v>
      </c>
      <c r="Q8" s="353">
        <v>81919</v>
      </c>
      <c r="R8" s="482">
        <v>81474</v>
      </c>
    </row>
    <row r="9" spans="1:18" x14ac:dyDescent="0.25">
      <c r="A9" s="595"/>
      <c r="B9" s="69" t="s">
        <v>139</v>
      </c>
      <c r="C9" s="339" t="s">
        <v>137</v>
      </c>
      <c r="D9" s="354">
        <v>70.8</v>
      </c>
      <c r="E9" s="354">
        <v>72.599999999999994</v>
      </c>
      <c r="F9" s="355">
        <v>73.5</v>
      </c>
      <c r="G9" s="356">
        <v>73.900000000000006</v>
      </c>
      <c r="H9" s="354">
        <v>74.2</v>
      </c>
      <c r="I9" s="354">
        <v>74.3</v>
      </c>
      <c r="J9" s="355">
        <v>75.2</v>
      </c>
      <c r="K9" s="357">
        <v>75.5</v>
      </c>
      <c r="L9" s="357">
        <v>75.599999999999994</v>
      </c>
      <c r="M9" s="357">
        <v>75.400000000000006</v>
      </c>
      <c r="N9" s="357">
        <v>74.900000000000006</v>
      </c>
      <c r="O9" s="357">
        <v>74.8</v>
      </c>
      <c r="P9" s="483">
        <v>75.8</v>
      </c>
      <c r="Q9" s="483">
        <v>75.8</v>
      </c>
      <c r="R9" s="483">
        <v>76</v>
      </c>
    </row>
    <row r="10" spans="1:18" x14ac:dyDescent="0.25">
      <c r="A10" s="595"/>
      <c r="B10" s="70"/>
      <c r="C10" s="344" t="s">
        <v>2</v>
      </c>
      <c r="D10" s="358">
        <v>20.6</v>
      </c>
      <c r="E10" s="358">
        <v>18.7</v>
      </c>
      <c r="F10" s="359">
        <v>17.899999999999999</v>
      </c>
      <c r="G10" s="360">
        <v>17.7</v>
      </c>
      <c r="H10" s="358">
        <v>17.7</v>
      </c>
      <c r="I10" s="358">
        <v>17.600000000000001</v>
      </c>
      <c r="J10" s="359">
        <v>17.100000000000001</v>
      </c>
      <c r="K10" s="361">
        <v>16.8</v>
      </c>
      <c r="L10" s="361">
        <v>16.8</v>
      </c>
      <c r="M10" s="361">
        <v>17.2</v>
      </c>
      <c r="N10" s="361">
        <v>17.600000000000001</v>
      </c>
      <c r="O10" s="361">
        <v>17.600000000000001</v>
      </c>
      <c r="P10" s="484">
        <v>16.5</v>
      </c>
      <c r="Q10" s="484">
        <v>16.399999999999999</v>
      </c>
      <c r="R10" s="484">
        <v>16.399999999999999</v>
      </c>
    </row>
    <row r="11" spans="1:18" x14ac:dyDescent="0.25">
      <c r="A11" s="595"/>
      <c r="B11" s="70"/>
      <c r="C11" s="344" t="s">
        <v>0</v>
      </c>
      <c r="D11" s="358">
        <v>8.6999999999999993</v>
      </c>
      <c r="E11" s="358">
        <v>8.6999999999999993</v>
      </c>
      <c r="F11" s="359">
        <v>8.6</v>
      </c>
      <c r="G11" s="360">
        <v>8.4</v>
      </c>
      <c r="H11" s="358">
        <v>8.1</v>
      </c>
      <c r="I11" s="358">
        <v>8</v>
      </c>
      <c r="J11" s="359">
        <v>7.8</v>
      </c>
      <c r="K11" s="361">
        <v>7.7</v>
      </c>
      <c r="L11" s="361">
        <v>7.6</v>
      </c>
      <c r="M11" s="361">
        <v>7.4</v>
      </c>
      <c r="N11" s="361">
        <v>7.5</v>
      </c>
      <c r="O11" s="361">
        <v>7.5</v>
      </c>
      <c r="P11" s="484">
        <v>7.7</v>
      </c>
      <c r="Q11" s="484">
        <v>7.8</v>
      </c>
      <c r="R11" s="484">
        <v>7.6</v>
      </c>
    </row>
    <row r="12" spans="1:18" x14ac:dyDescent="0.25">
      <c r="A12" s="596"/>
      <c r="B12" s="75"/>
      <c r="C12" s="349" t="s">
        <v>3</v>
      </c>
      <c r="D12" s="423">
        <v>100</v>
      </c>
      <c r="E12" s="423">
        <v>100</v>
      </c>
      <c r="F12" s="424">
        <v>100</v>
      </c>
      <c r="G12" s="425">
        <v>100</v>
      </c>
      <c r="H12" s="423">
        <v>100</v>
      </c>
      <c r="I12" s="423">
        <v>100</v>
      </c>
      <c r="J12" s="424">
        <v>100</v>
      </c>
      <c r="K12" s="426">
        <v>100</v>
      </c>
      <c r="L12" s="426">
        <v>100</v>
      </c>
      <c r="M12" s="426">
        <v>100</v>
      </c>
      <c r="N12" s="426">
        <v>100</v>
      </c>
      <c r="O12" s="426">
        <v>100</v>
      </c>
      <c r="P12" s="485">
        <v>100</v>
      </c>
      <c r="Q12" s="485">
        <v>100</v>
      </c>
      <c r="R12" s="485">
        <v>100</v>
      </c>
    </row>
    <row r="13" spans="1:18" x14ac:dyDescent="0.25">
      <c r="A13" s="594" t="s">
        <v>415</v>
      </c>
      <c r="B13" s="69" t="s">
        <v>418</v>
      </c>
      <c r="C13" s="339" t="s">
        <v>137</v>
      </c>
      <c r="D13" s="340">
        <v>9971</v>
      </c>
      <c r="E13" s="340">
        <v>10159</v>
      </c>
      <c r="F13" s="341">
        <v>9875</v>
      </c>
      <c r="G13" s="342">
        <v>10102</v>
      </c>
      <c r="H13" s="340">
        <v>10220</v>
      </c>
      <c r="I13" s="340">
        <v>9711</v>
      </c>
      <c r="J13" s="341">
        <v>10257</v>
      </c>
      <c r="K13" s="343">
        <v>11232</v>
      </c>
      <c r="L13" s="343">
        <v>11437</v>
      </c>
      <c r="M13" s="343">
        <v>12136</v>
      </c>
      <c r="N13" s="343">
        <v>12069</v>
      </c>
      <c r="O13" s="343">
        <v>12824</v>
      </c>
      <c r="P13" s="481">
        <v>13685</v>
      </c>
      <c r="Q13" s="343">
        <v>13946</v>
      </c>
      <c r="R13" s="481">
        <v>14133</v>
      </c>
    </row>
    <row r="14" spans="1:18" x14ac:dyDescent="0.25">
      <c r="A14" s="595"/>
      <c r="B14" s="70"/>
      <c r="C14" s="344" t="s">
        <v>2</v>
      </c>
      <c r="D14" s="345">
        <v>10639</v>
      </c>
      <c r="E14" s="345">
        <v>10547</v>
      </c>
      <c r="F14" s="346">
        <v>10599</v>
      </c>
      <c r="G14" s="347">
        <v>10408</v>
      </c>
      <c r="H14" s="345">
        <v>10617</v>
      </c>
      <c r="I14" s="345">
        <v>11405</v>
      </c>
      <c r="J14" s="346">
        <v>11224</v>
      </c>
      <c r="K14" s="348">
        <v>10499</v>
      </c>
      <c r="L14" s="348">
        <v>10332</v>
      </c>
      <c r="M14" s="348">
        <v>9848</v>
      </c>
      <c r="N14" s="348">
        <v>9930</v>
      </c>
      <c r="O14" s="348">
        <v>9104</v>
      </c>
      <c r="P14" s="365">
        <v>8077</v>
      </c>
      <c r="Q14" s="348">
        <v>7805</v>
      </c>
      <c r="R14" s="365">
        <v>7516</v>
      </c>
    </row>
    <row r="15" spans="1:18" x14ac:dyDescent="0.25">
      <c r="A15" s="595"/>
      <c r="B15" s="70"/>
      <c r="C15" s="344" t="s">
        <v>0</v>
      </c>
      <c r="D15" s="345">
        <v>1466</v>
      </c>
      <c r="E15" s="345">
        <v>1379</v>
      </c>
      <c r="F15" s="346">
        <v>1318</v>
      </c>
      <c r="G15" s="347">
        <v>1264</v>
      </c>
      <c r="H15" s="345">
        <v>1313</v>
      </c>
      <c r="I15" s="345">
        <v>1269</v>
      </c>
      <c r="J15" s="346">
        <v>1155</v>
      </c>
      <c r="K15" s="348">
        <v>1106</v>
      </c>
      <c r="L15" s="348">
        <v>1089</v>
      </c>
      <c r="M15" s="348">
        <v>968</v>
      </c>
      <c r="N15" s="348">
        <v>1096</v>
      </c>
      <c r="O15" s="348">
        <v>1067</v>
      </c>
      <c r="P15" s="365">
        <v>1002</v>
      </c>
      <c r="Q15" s="348">
        <v>1005</v>
      </c>
      <c r="R15" s="365">
        <v>934</v>
      </c>
    </row>
    <row r="16" spans="1:18" x14ac:dyDescent="0.25">
      <c r="A16" s="595"/>
      <c r="B16" s="75"/>
      <c r="C16" s="349" t="s">
        <v>3</v>
      </c>
      <c r="D16" s="350">
        <v>22076</v>
      </c>
      <c r="E16" s="350">
        <v>22085</v>
      </c>
      <c r="F16" s="351">
        <v>21792</v>
      </c>
      <c r="G16" s="352">
        <v>21774</v>
      </c>
      <c r="H16" s="350">
        <v>22150</v>
      </c>
      <c r="I16" s="350">
        <v>22385</v>
      </c>
      <c r="J16" s="351">
        <v>22636</v>
      </c>
      <c r="K16" s="353">
        <v>22837</v>
      </c>
      <c r="L16" s="353">
        <v>22858</v>
      </c>
      <c r="M16" s="353">
        <v>22952</v>
      </c>
      <c r="N16" s="353">
        <v>23095</v>
      </c>
      <c r="O16" s="353">
        <v>22995</v>
      </c>
      <c r="P16" s="482">
        <v>22764</v>
      </c>
      <c r="Q16" s="353">
        <v>22756</v>
      </c>
      <c r="R16" s="482">
        <v>22583</v>
      </c>
    </row>
    <row r="17" spans="1:18" x14ac:dyDescent="0.25">
      <c r="A17" s="595"/>
      <c r="B17" s="69" t="s">
        <v>139</v>
      </c>
      <c r="C17" s="339" t="s">
        <v>137</v>
      </c>
      <c r="D17" s="354">
        <v>45.2</v>
      </c>
      <c r="E17" s="354">
        <v>46</v>
      </c>
      <c r="F17" s="355">
        <v>45.3</v>
      </c>
      <c r="G17" s="356">
        <v>46.4</v>
      </c>
      <c r="H17" s="354">
        <v>46.1</v>
      </c>
      <c r="I17" s="354">
        <v>43.4</v>
      </c>
      <c r="J17" s="355">
        <v>45.3</v>
      </c>
      <c r="K17" s="357">
        <v>49.2</v>
      </c>
      <c r="L17" s="357">
        <v>50</v>
      </c>
      <c r="M17" s="357">
        <v>52.9</v>
      </c>
      <c r="N17" s="357">
        <v>52.3</v>
      </c>
      <c r="O17" s="357">
        <v>55.8</v>
      </c>
      <c r="P17" s="483">
        <v>60.1</v>
      </c>
      <c r="Q17" s="483">
        <v>61.3</v>
      </c>
      <c r="R17" s="483">
        <v>62.6</v>
      </c>
    </row>
    <row r="18" spans="1:18" x14ac:dyDescent="0.25">
      <c r="A18" s="595"/>
      <c r="B18" s="70"/>
      <c r="C18" s="344" t="s">
        <v>2</v>
      </c>
      <c r="D18" s="358">
        <v>48.2</v>
      </c>
      <c r="E18" s="358">
        <v>47.8</v>
      </c>
      <c r="F18" s="359">
        <v>48.6</v>
      </c>
      <c r="G18" s="360">
        <v>47.8</v>
      </c>
      <c r="H18" s="358">
        <v>47.9</v>
      </c>
      <c r="I18" s="358">
        <v>50.9</v>
      </c>
      <c r="J18" s="359">
        <v>49.6</v>
      </c>
      <c r="K18" s="361">
        <v>46</v>
      </c>
      <c r="L18" s="361">
        <v>45.2</v>
      </c>
      <c r="M18" s="361">
        <v>42.9</v>
      </c>
      <c r="N18" s="361">
        <v>43</v>
      </c>
      <c r="O18" s="361">
        <v>39.6</v>
      </c>
      <c r="P18" s="484">
        <v>35.5</v>
      </c>
      <c r="Q18" s="484">
        <v>34.299999999999997</v>
      </c>
      <c r="R18" s="484">
        <v>33.299999999999997</v>
      </c>
    </row>
    <row r="19" spans="1:18" x14ac:dyDescent="0.25">
      <c r="A19" s="595"/>
      <c r="B19" s="70"/>
      <c r="C19" s="344" t="s">
        <v>0</v>
      </c>
      <c r="D19" s="358">
        <v>6.6</v>
      </c>
      <c r="E19" s="358">
        <v>6.2</v>
      </c>
      <c r="F19" s="359">
        <v>6</v>
      </c>
      <c r="G19" s="360">
        <v>5.8</v>
      </c>
      <c r="H19" s="358">
        <v>5.9</v>
      </c>
      <c r="I19" s="358">
        <v>5.7</v>
      </c>
      <c r="J19" s="359">
        <v>5.0999999999999996</v>
      </c>
      <c r="K19" s="361">
        <v>4.8</v>
      </c>
      <c r="L19" s="361">
        <v>4.8</v>
      </c>
      <c r="M19" s="361">
        <v>4.2</v>
      </c>
      <c r="N19" s="361">
        <v>4.7</v>
      </c>
      <c r="O19" s="361">
        <v>4.5999999999999996</v>
      </c>
      <c r="P19" s="484">
        <v>4.4000000000000004</v>
      </c>
      <c r="Q19" s="484">
        <v>4.4000000000000004</v>
      </c>
      <c r="R19" s="484">
        <v>4.0999999999999996</v>
      </c>
    </row>
    <row r="20" spans="1:18" x14ac:dyDescent="0.25">
      <c r="A20" s="596"/>
      <c r="B20" s="75"/>
      <c r="C20" s="349" t="s">
        <v>3</v>
      </c>
      <c r="D20" s="423">
        <v>100</v>
      </c>
      <c r="E20" s="423">
        <v>100</v>
      </c>
      <c r="F20" s="424">
        <v>100</v>
      </c>
      <c r="G20" s="425">
        <v>100</v>
      </c>
      <c r="H20" s="423">
        <v>100</v>
      </c>
      <c r="I20" s="423">
        <v>100</v>
      </c>
      <c r="J20" s="424">
        <v>100</v>
      </c>
      <c r="K20" s="426">
        <v>100</v>
      </c>
      <c r="L20" s="426">
        <v>100</v>
      </c>
      <c r="M20" s="426">
        <v>100</v>
      </c>
      <c r="N20" s="426">
        <v>100</v>
      </c>
      <c r="O20" s="426">
        <v>100</v>
      </c>
      <c r="P20" s="485">
        <v>100</v>
      </c>
      <c r="Q20" s="485">
        <v>100</v>
      </c>
      <c r="R20" s="485">
        <v>100</v>
      </c>
    </row>
    <row r="21" spans="1:18" x14ac:dyDescent="0.25">
      <c r="A21" s="594" t="s">
        <v>411</v>
      </c>
      <c r="B21" s="69" t="s">
        <v>418</v>
      </c>
      <c r="C21" s="339" t="s">
        <v>137</v>
      </c>
      <c r="D21" s="340">
        <v>67738</v>
      </c>
      <c r="E21" s="340">
        <v>69880</v>
      </c>
      <c r="F21" s="341">
        <v>71102</v>
      </c>
      <c r="G21" s="342">
        <v>72006</v>
      </c>
      <c r="H21" s="340">
        <v>72685</v>
      </c>
      <c r="I21" s="340">
        <v>72696</v>
      </c>
      <c r="J21" s="341">
        <v>74390</v>
      </c>
      <c r="K21" s="343">
        <v>75472</v>
      </c>
      <c r="L21" s="343">
        <v>75903</v>
      </c>
      <c r="M21" s="343">
        <v>76164</v>
      </c>
      <c r="N21" s="343">
        <v>75162</v>
      </c>
      <c r="O21" s="343">
        <v>74819</v>
      </c>
      <c r="P21" s="481">
        <v>76291</v>
      </c>
      <c r="Q21" s="343">
        <v>76062</v>
      </c>
      <c r="R21" s="481">
        <v>76066</v>
      </c>
    </row>
    <row r="22" spans="1:18" x14ac:dyDescent="0.25">
      <c r="A22" s="595"/>
      <c r="B22" s="70"/>
      <c r="C22" s="344" t="s">
        <v>2</v>
      </c>
      <c r="D22" s="345">
        <v>27441</v>
      </c>
      <c r="E22" s="345">
        <v>25920</v>
      </c>
      <c r="F22" s="346">
        <v>25531</v>
      </c>
      <c r="G22" s="347">
        <v>25267</v>
      </c>
      <c r="H22" s="345">
        <v>25539</v>
      </c>
      <c r="I22" s="345">
        <v>26328</v>
      </c>
      <c r="J22" s="346">
        <v>25786</v>
      </c>
      <c r="K22" s="348">
        <v>24763</v>
      </c>
      <c r="L22" s="348">
        <v>24620</v>
      </c>
      <c r="M22" s="348">
        <v>24438</v>
      </c>
      <c r="N22" s="348">
        <v>24757</v>
      </c>
      <c r="O22" s="348">
        <v>23729</v>
      </c>
      <c r="P22" s="365">
        <v>21713</v>
      </c>
      <c r="Q22" s="348">
        <v>21217</v>
      </c>
      <c r="R22" s="365">
        <v>20859</v>
      </c>
    </row>
    <row r="23" spans="1:18" x14ac:dyDescent="0.25">
      <c r="A23" s="595"/>
      <c r="B23" s="70"/>
      <c r="C23" s="344" t="s">
        <v>0</v>
      </c>
      <c r="D23" s="362">
        <v>8539</v>
      </c>
      <c r="E23" s="362">
        <v>8563</v>
      </c>
      <c r="F23" s="363">
        <v>8487</v>
      </c>
      <c r="G23" s="364">
        <v>8316</v>
      </c>
      <c r="H23" s="362">
        <v>8100</v>
      </c>
      <c r="I23" s="362">
        <v>8088</v>
      </c>
      <c r="J23" s="363">
        <v>7778</v>
      </c>
      <c r="K23" s="365">
        <v>7665</v>
      </c>
      <c r="L23" s="365">
        <v>7579</v>
      </c>
      <c r="M23" s="365">
        <v>7285</v>
      </c>
      <c r="N23" s="365">
        <v>7395</v>
      </c>
      <c r="O23" s="365">
        <v>7323</v>
      </c>
      <c r="P23" s="365">
        <v>7380</v>
      </c>
      <c r="Q23" s="365">
        <v>7396</v>
      </c>
      <c r="R23" s="365">
        <v>7132</v>
      </c>
    </row>
    <row r="24" spans="1:18" x14ac:dyDescent="0.25">
      <c r="A24" s="595"/>
      <c r="B24" s="75"/>
      <c r="C24" s="349" t="s">
        <v>3</v>
      </c>
      <c r="D24" s="350">
        <v>103718</v>
      </c>
      <c r="E24" s="350">
        <v>104363</v>
      </c>
      <c r="F24" s="351">
        <v>105120</v>
      </c>
      <c r="G24" s="352">
        <v>105589</v>
      </c>
      <c r="H24" s="350">
        <v>106324</v>
      </c>
      <c r="I24" s="350">
        <v>107112</v>
      </c>
      <c r="J24" s="351">
        <v>107954</v>
      </c>
      <c r="K24" s="353">
        <v>107900</v>
      </c>
      <c r="L24" s="353">
        <v>108102</v>
      </c>
      <c r="M24" s="353">
        <v>107887</v>
      </c>
      <c r="N24" s="353">
        <v>107314</v>
      </c>
      <c r="O24" s="353">
        <v>105871</v>
      </c>
      <c r="P24" s="482">
        <v>105384</v>
      </c>
      <c r="Q24" s="353">
        <v>104675</v>
      </c>
      <c r="R24" s="482">
        <v>104057</v>
      </c>
    </row>
    <row r="25" spans="1:18" x14ac:dyDescent="0.25">
      <c r="A25" s="595"/>
      <c r="B25" s="69" t="s">
        <v>139</v>
      </c>
      <c r="C25" s="339" t="s">
        <v>137</v>
      </c>
      <c r="D25" s="354">
        <v>65.3</v>
      </c>
      <c r="E25" s="354">
        <v>67</v>
      </c>
      <c r="F25" s="355">
        <v>67.599999999999994</v>
      </c>
      <c r="G25" s="356">
        <v>68.2</v>
      </c>
      <c r="H25" s="354">
        <v>68.400000000000006</v>
      </c>
      <c r="I25" s="354">
        <v>67.900000000000006</v>
      </c>
      <c r="J25" s="355">
        <v>68.900000000000006</v>
      </c>
      <c r="K25" s="357">
        <v>69.900000000000006</v>
      </c>
      <c r="L25" s="357">
        <v>70.2</v>
      </c>
      <c r="M25" s="357">
        <v>70.599999999999994</v>
      </c>
      <c r="N25" s="357">
        <v>70</v>
      </c>
      <c r="O25" s="357">
        <v>70.7</v>
      </c>
      <c r="P25" s="483">
        <v>72.400000000000006</v>
      </c>
      <c r="Q25" s="357">
        <v>72.664915213756871</v>
      </c>
      <c r="R25" s="483">
        <v>73.099999999999994</v>
      </c>
    </row>
    <row r="26" spans="1:18" x14ac:dyDescent="0.25">
      <c r="A26" s="595"/>
      <c r="B26" s="70"/>
      <c r="C26" s="344" t="s">
        <v>2</v>
      </c>
      <c r="D26" s="358">
        <v>26.5</v>
      </c>
      <c r="E26" s="358">
        <v>24.8</v>
      </c>
      <c r="F26" s="359">
        <v>24.3</v>
      </c>
      <c r="G26" s="360">
        <v>23.9</v>
      </c>
      <c r="H26" s="358">
        <v>24</v>
      </c>
      <c r="I26" s="358">
        <v>24.6</v>
      </c>
      <c r="J26" s="359">
        <v>23.9</v>
      </c>
      <c r="K26" s="361">
        <v>22.9</v>
      </c>
      <c r="L26" s="361">
        <v>22.8</v>
      </c>
      <c r="M26" s="361">
        <v>22.7</v>
      </c>
      <c r="N26" s="361">
        <v>23.1</v>
      </c>
      <c r="O26" s="361">
        <v>22.4</v>
      </c>
      <c r="P26" s="484">
        <v>20.6</v>
      </c>
      <c r="Q26" s="361">
        <v>20.269405302125627</v>
      </c>
      <c r="R26" s="484">
        <v>20</v>
      </c>
    </row>
    <row r="27" spans="1:18" x14ac:dyDescent="0.25">
      <c r="A27" s="595"/>
      <c r="B27" s="70"/>
      <c r="C27" s="344" t="s">
        <v>0</v>
      </c>
      <c r="D27" s="358">
        <v>8.1999999999999993</v>
      </c>
      <c r="E27" s="358">
        <v>8.1999999999999993</v>
      </c>
      <c r="F27" s="359">
        <v>8.1</v>
      </c>
      <c r="G27" s="360">
        <v>7.9</v>
      </c>
      <c r="H27" s="358">
        <v>7.6</v>
      </c>
      <c r="I27" s="358">
        <v>7.6</v>
      </c>
      <c r="J27" s="359">
        <v>7.2</v>
      </c>
      <c r="K27" s="361">
        <v>7.1</v>
      </c>
      <c r="L27" s="361">
        <v>7</v>
      </c>
      <c r="M27" s="361">
        <v>6.8</v>
      </c>
      <c r="N27" s="361">
        <v>6.9</v>
      </c>
      <c r="O27" s="361">
        <v>6.9</v>
      </c>
      <c r="P27" s="484">
        <v>7</v>
      </c>
      <c r="Q27" s="361">
        <v>7.0656794841175072</v>
      </c>
      <c r="R27" s="484">
        <v>6.9</v>
      </c>
    </row>
    <row r="28" spans="1:18" x14ac:dyDescent="0.25">
      <c r="A28" s="596"/>
      <c r="B28" s="75"/>
      <c r="C28" s="349" t="s">
        <v>3</v>
      </c>
      <c r="D28" s="423">
        <v>100</v>
      </c>
      <c r="E28" s="423">
        <v>100</v>
      </c>
      <c r="F28" s="424">
        <v>100</v>
      </c>
      <c r="G28" s="425">
        <v>100</v>
      </c>
      <c r="H28" s="423">
        <v>100</v>
      </c>
      <c r="I28" s="423">
        <v>100</v>
      </c>
      <c r="J28" s="424">
        <v>100</v>
      </c>
      <c r="K28" s="426">
        <v>100</v>
      </c>
      <c r="L28" s="426">
        <v>100</v>
      </c>
      <c r="M28" s="426">
        <v>100</v>
      </c>
      <c r="N28" s="426">
        <v>100</v>
      </c>
      <c r="O28" s="426">
        <v>100</v>
      </c>
      <c r="P28" s="485">
        <v>100</v>
      </c>
      <c r="Q28" s="485">
        <v>100</v>
      </c>
      <c r="R28" s="485">
        <v>100</v>
      </c>
    </row>
    <row r="29" spans="1:18" x14ac:dyDescent="0.25">
      <c r="A29" s="408"/>
      <c r="B29" s="408"/>
      <c r="C29" s="408"/>
      <c r="D29" s="409"/>
      <c r="E29" s="409"/>
      <c r="F29" s="409"/>
      <c r="G29" s="409"/>
      <c r="H29" s="409"/>
      <c r="I29" s="409"/>
      <c r="J29" s="409"/>
      <c r="K29" s="410"/>
      <c r="L29" s="410"/>
      <c r="M29" s="410"/>
      <c r="N29" s="410"/>
      <c r="O29" s="408"/>
      <c r="P29" s="408"/>
      <c r="Q29" s="408"/>
    </row>
    <row r="30" spans="1:18" x14ac:dyDescent="0.25">
      <c r="E30" s="411"/>
      <c r="F30" s="411"/>
      <c r="G30" s="411"/>
      <c r="H30" s="411"/>
      <c r="I30" s="411"/>
      <c r="J30" s="411"/>
      <c r="K30" s="411"/>
      <c r="L30" s="411"/>
      <c r="M30" s="411"/>
      <c r="N30" s="411"/>
      <c r="O30" s="411"/>
      <c r="P30" s="411"/>
      <c r="Q30" s="411"/>
    </row>
  </sheetData>
  <mergeCells count="3">
    <mergeCell ref="A5:A12"/>
    <mergeCell ref="A13:A20"/>
    <mergeCell ref="A21:A2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A2A66-B7A6-4B7A-A1A8-0DE5714F51A7}">
  <dimension ref="A1:H30"/>
  <sheetViews>
    <sheetView showGridLines="0" zoomScale="110" zoomScaleNormal="110" workbookViewId="0">
      <selection activeCell="O18" sqref="O18"/>
    </sheetView>
  </sheetViews>
  <sheetFormatPr baseColWidth="10" defaultRowHeight="15" x14ac:dyDescent="0.25"/>
  <cols>
    <col min="1" max="1" width="4.140625" style="7" customWidth="1"/>
    <col min="2" max="2" width="26.7109375" style="7" customWidth="1"/>
    <col min="3" max="11" width="7.7109375" style="7" customWidth="1"/>
    <col min="12" max="16384" width="11.42578125" style="7"/>
  </cols>
  <sheetData>
    <row r="1" spans="1:8" s="366" customFormat="1" ht="18" x14ac:dyDescent="0.25">
      <c r="A1" s="2" t="s">
        <v>419</v>
      </c>
    </row>
    <row r="2" spans="1:8" s="366" customFormat="1" ht="15.75" x14ac:dyDescent="0.25">
      <c r="A2" s="1" t="s">
        <v>509</v>
      </c>
    </row>
    <row r="3" spans="1:8" ht="15.75" thickBot="1" x14ac:dyDescent="0.3"/>
    <row r="4" spans="1:8" x14ac:dyDescent="0.25">
      <c r="C4" s="602" t="s">
        <v>512</v>
      </c>
      <c r="D4" s="603"/>
      <c r="E4" s="604"/>
      <c r="F4" s="602" t="s">
        <v>513</v>
      </c>
      <c r="G4" s="603"/>
      <c r="H4" s="604"/>
    </row>
    <row r="5" spans="1:8" ht="15.75" thickBot="1" x14ac:dyDescent="0.3">
      <c r="A5" s="605" t="s">
        <v>455</v>
      </c>
      <c r="B5" s="606"/>
      <c r="C5" s="584" t="s">
        <v>0</v>
      </c>
      <c r="D5" s="585" t="s">
        <v>137</v>
      </c>
      <c r="E5" s="586" t="s">
        <v>2</v>
      </c>
      <c r="F5" s="584" t="s">
        <v>0</v>
      </c>
      <c r="G5" s="585" t="s">
        <v>137</v>
      </c>
      <c r="H5" s="586" t="s">
        <v>2</v>
      </c>
    </row>
    <row r="6" spans="1:8" ht="15" customHeight="1" x14ac:dyDescent="0.25">
      <c r="A6" s="607" t="s">
        <v>414</v>
      </c>
      <c r="B6" s="587" t="s">
        <v>435</v>
      </c>
      <c r="C6" s="565">
        <v>0.76871953921134251</v>
      </c>
      <c r="D6" s="566">
        <v>84.880372175454141</v>
      </c>
      <c r="E6" s="567">
        <v>14.350908285334516</v>
      </c>
      <c r="F6" s="565">
        <v>0.31883575090062399</v>
      </c>
      <c r="G6" s="568">
        <v>71.562651049072471</v>
      </c>
      <c r="H6" s="569">
        <v>28.118513200026907</v>
      </c>
    </row>
    <row r="7" spans="1:8" x14ac:dyDescent="0.25">
      <c r="A7" s="608"/>
      <c r="B7" s="588" t="s">
        <v>436</v>
      </c>
      <c r="C7" s="553">
        <v>13.794092342988243</v>
      </c>
      <c r="D7" s="533">
        <v>71.360290603192809</v>
      </c>
      <c r="E7" s="554">
        <v>14.845617053818946</v>
      </c>
      <c r="F7" s="559">
        <v>5.2785680502350081</v>
      </c>
      <c r="G7" s="451">
        <v>64.92187269448479</v>
      </c>
      <c r="H7" s="560">
        <v>29.799559255280204</v>
      </c>
    </row>
    <row r="8" spans="1:8" x14ac:dyDescent="0.25">
      <c r="A8" s="608"/>
      <c r="B8" s="588" t="s">
        <v>437</v>
      </c>
      <c r="C8" s="553">
        <v>26.120184254606365</v>
      </c>
      <c r="D8" s="533">
        <v>54.909966499162479</v>
      </c>
      <c r="E8" s="554">
        <v>18.969849246231156</v>
      </c>
      <c r="F8" s="559">
        <v>12.373572230107831</v>
      </c>
      <c r="G8" s="451">
        <v>50.549185140045928</v>
      </c>
      <c r="H8" s="560">
        <v>37.077242629846239</v>
      </c>
    </row>
    <row r="9" spans="1:8" x14ac:dyDescent="0.25">
      <c r="A9" s="608"/>
      <c r="B9" s="588" t="s">
        <v>438</v>
      </c>
      <c r="C9" s="553">
        <v>2.8758169934640523</v>
      </c>
      <c r="D9" s="533">
        <v>80.457516339869287</v>
      </c>
      <c r="E9" s="554">
        <v>16.666666666666664</v>
      </c>
      <c r="F9" s="559">
        <v>2.0220149862563224</v>
      </c>
      <c r="G9" s="451">
        <v>69.023383078332685</v>
      </c>
      <c r="H9" s="560">
        <v>28.954601935410995</v>
      </c>
    </row>
    <row r="10" spans="1:8" x14ac:dyDescent="0.25">
      <c r="A10" s="608"/>
      <c r="B10" s="588" t="s">
        <v>439</v>
      </c>
      <c r="C10" s="553">
        <v>27.469879518072286</v>
      </c>
      <c r="D10" s="533">
        <v>56.546184738955816</v>
      </c>
      <c r="E10" s="554">
        <v>15.983935742971889</v>
      </c>
      <c r="F10" s="559">
        <v>34.799493001806852</v>
      </c>
      <c r="G10" s="451">
        <v>41.747795366899496</v>
      </c>
      <c r="H10" s="560">
        <v>23.452711631293653</v>
      </c>
    </row>
    <row r="11" spans="1:8" x14ac:dyDescent="0.25">
      <c r="A11" s="608"/>
      <c r="B11" s="588" t="s">
        <v>440</v>
      </c>
      <c r="C11" s="553">
        <v>2.7424094025465231</v>
      </c>
      <c r="D11" s="533">
        <v>48.938948743062355</v>
      </c>
      <c r="E11" s="554">
        <v>48.318641854391117</v>
      </c>
      <c r="F11" s="559">
        <v>3.5898840965713235</v>
      </c>
      <c r="G11" s="451">
        <v>40.93194257714682</v>
      </c>
      <c r="H11" s="560">
        <v>55.478173326281855</v>
      </c>
    </row>
    <row r="12" spans="1:8" x14ac:dyDescent="0.25">
      <c r="A12" s="609"/>
      <c r="B12" s="589" t="s">
        <v>441</v>
      </c>
      <c r="C12" s="555"/>
      <c r="D12" s="534">
        <v>40.909090909090914</v>
      </c>
      <c r="E12" s="556">
        <v>59.090909090909093</v>
      </c>
      <c r="F12" s="562">
        <v>3.4596981965403022</v>
      </c>
      <c r="G12" s="465">
        <v>50.828119249171877</v>
      </c>
      <c r="H12" s="563">
        <v>45.712182554287814</v>
      </c>
    </row>
    <row r="13" spans="1:8" ht="15.75" thickBot="1" x14ac:dyDescent="0.3">
      <c r="A13" s="597" t="s">
        <v>507</v>
      </c>
      <c r="B13" s="598"/>
      <c r="C13" s="570">
        <v>7.607334855291259</v>
      </c>
      <c r="D13" s="571">
        <v>76.01566143800477</v>
      </c>
      <c r="E13" s="572">
        <v>16.377003706703981</v>
      </c>
      <c r="F13" s="573">
        <v>3.7336153135311267</v>
      </c>
      <c r="G13" s="574">
        <v>65.780219643596297</v>
      </c>
      <c r="H13" s="575">
        <v>30.486165042872582</v>
      </c>
    </row>
    <row r="14" spans="1:8" ht="15" customHeight="1" x14ac:dyDescent="0.25">
      <c r="A14" s="607" t="s">
        <v>415</v>
      </c>
      <c r="B14" s="587" t="s">
        <v>435</v>
      </c>
      <c r="C14" s="565">
        <v>0.8314606741573034</v>
      </c>
      <c r="D14" s="566">
        <v>72.104868913857672</v>
      </c>
      <c r="E14" s="567">
        <v>27.063670411985019</v>
      </c>
      <c r="F14" s="576">
        <v>1.0254027821631102</v>
      </c>
      <c r="G14" s="568">
        <v>80.568672915707495</v>
      </c>
      <c r="H14" s="569">
        <v>18.405924302129396</v>
      </c>
    </row>
    <row r="15" spans="1:8" x14ac:dyDescent="0.25">
      <c r="A15" s="608"/>
      <c r="B15" s="588" t="s">
        <v>436</v>
      </c>
      <c r="C15" s="553">
        <v>8.0852627710400586</v>
      </c>
      <c r="D15" s="533">
        <v>61.889011392870266</v>
      </c>
      <c r="E15" s="554">
        <v>30.025725836089673</v>
      </c>
      <c r="F15" s="559">
        <v>5.0935840515365198</v>
      </c>
      <c r="G15" s="451">
        <v>53.909056614723895</v>
      </c>
      <c r="H15" s="560">
        <v>40.997359333739588</v>
      </c>
    </row>
    <row r="16" spans="1:8" x14ac:dyDescent="0.25">
      <c r="A16" s="608"/>
      <c r="B16" s="588" t="s">
        <v>437</v>
      </c>
      <c r="C16" s="553">
        <v>13.674496644295303</v>
      </c>
      <c r="D16" s="533">
        <v>38.968120805369125</v>
      </c>
      <c r="E16" s="554">
        <v>47.357382550335572</v>
      </c>
      <c r="F16" s="559">
        <v>9.7766488281667456</v>
      </c>
      <c r="G16" s="451">
        <v>43.470040362688763</v>
      </c>
      <c r="H16" s="560">
        <v>46.753310809144494</v>
      </c>
    </row>
    <row r="17" spans="1:8" x14ac:dyDescent="0.25">
      <c r="A17" s="608"/>
      <c r="B17" s="588" t="s">
        <v>438</v>
      </c>
      <c r="C17" s="553">
        <v>0</v>
      </c>
      <c r="D17" s="533">
        <v>83.760683760683762</v>
      </c>
      <c r="E17" s="554">
        <v>16.239316239316238</v>
      </c>
      <c r="F17" s="559">
        <v>3.3317467872441693</v>
      </c>
      <c r="G17" s="451">
        <v>74.36934792955735</v>
      </c>
      <c r="H17" s="560">
        <v>22.298905283198479</v>
      </c>
    </row>
    <row r="18" spans="1:8" x14ac:dyDescent="0.25">
      <c r="A18" s="608"/>
      <c r="B18" s="588" t="s">
        <v>439</v>
      </c>
      <c r="C18" s="553">
        <v>17.687074829931973</v>
      </c>
      <c r="D18" s="533">
        <v>4.7619047619047619</v>
      </c>
      <c r="E18" s="554">
        <v>77.551020408163268</v>
      </c>
      <c r="F18" s="559">
        <v>36.035013778570267</v>
      </c>
      <c r="G18" s="451">
        <v>15.642729777921868</v>
      </c>
      <c r="H18" s="560">
        <v>48.322256443507861</v>
      </c>
    </row>
    <row r="19" spans="1:8" x14ac:dyDescent="0.25">
      <c r="A19" s="608"/>
      <c r="B19" s="588" t="s">
        <v>440</v>
      </c>
      <c r="C19" s="553">
        <v>2.712160979877515</v>
      </c>
      <c r="D19" s="533">
        <v>9.1863517060367457</v>
      </c>
      <c r="E19" s="554">
        <v>88.10148731408573</v>
      </c>
      <c r="F19" s="559">
        <v>1.8855061039265399</v>
      </c>
      <c r="G19" s="451">
        <v>11.012633956153994</v>
      </c>
      <c r="H19" s="560">
        <v>87.101859939919464</v>
      </c>
    </row>
    <row r="20" spans="1:8" x14ac:dyDescent="0.25">
      <c r="A20" s="609"/>
      <c r="B20" s="589" t="s">
        <v>441</v>
      </c>
      <c r="C20" s="557"/>
      <c r="D20" s="453"/>
      <c r="E20" s="558"/>
      <c r="F20" s="562">
        <v>1.214574898785425</v>
      </c>
      <c r="G20" s="466">
        <v>7.6113360323886647</v>
      </c>
      <c r="H20" s="563">
        <v>91.174089068825907</v>
      </c>
    </row>
    <row r="21" spans="1:8" ht="15.75" thickBot="1" x14ac:dyDescent="0.3">
      <c r="A21" s="597" t="s">
        <v>507</v>
      </c>
      <c r="B21" s="598"/>
      <c r="C21" s="577">
        <v>4.1358544037550367</v>
      </c>
      <c r="D21" s="578">
        <v>62.582473542044902</v>
      </c>
      <c r="E21" s="579">
        <v>33.281672054200065</v>
      </c>
      <c r="F21" s="577">
        <v>3.3840823032364264</v>
      </c>
      <c r="G21" s="578">
        <v>66.247562401716195</v>
      </c>
      <c r="H21" s="579">
        <v>30.36835529504738</v>
      </c>
    </row>
    <row r="22" spans="1:8" ht="15" customHeight="1" x14ac:dyDescent="0.25">
      <c r="A22" s="599" t="s">
        <v>411</v>
      </c>
      <c r="B22" s="587" t="s">
        <v>435</v>
      </c>
      <c r="C22" s="576">
        <v>0.78303983586937942</v>
      </c>
      <c r="D22" s="568">
        <v>81.964438365532573</v>
      </c>
      <c r="E22" s="580">
        <v>17.25252179859805</v>
      </c>
      <c r="F22" s="576">
        <v>0.47389343212701385</v>
      </c>
      <c r="G22" s="568">
        <v>73.539042256031877</v>
      </c>
      <c r="H22" s="580">
        <v>25.987064311841106</v>
      </c>
    </row>
    <row r="23" spans="1:8" x14ac:dyDescent="0.25">
      <c r="A23" s="600"/>
      <c r="B23" s="588" t="s">
        <v>436</v>
      </c>
      <c r="C23" s="559">
        <v>12.615688059475042</v>
      </c>
      <c r="D23" s="451">
        <v>69.40524958276437</v>
      </c>
      <c r="E23" s="560">
        <v>17.979062357760583</v>
      </c>
      <c r="F23" s="559">
        <v>5.2386860085448106</v>
      </c>
      <c r="G23" s="451">
        <v>62.547539816453614</v>
      </c>
      <c r="H23" s="560">
        <v>32.213774175001582</v>
      </c>
    </row>
    <row r="24" spans="1:8" x14ac:dyDescent="0.25">
      <c r="A24" s="600"/>
      <c r="B24" s="588" t="s">
        <v>437</v>
      </c>
      <c r="C24" s="559">
        <v>23.634383378016086</v>
      </c>
      <c r="D24" s="451">
        <v>51.725871313672926</v>
      </c>
      <c r="E24" s="560">
        <v>24.639745308310992</v>
      </c>
      <c r="F24" s="559">
        <v>11.89485057561839</v>
      </c>
      <c r="G24" s="451">
        <v>49.24420252190108</v>
      </c>
      <c r="H24" s="560">
        <v>38.860946902480528</v>
      </c>
    </row>
    <row r="25" spans="1:8" x14ac:dyDescent="0.25">
      <c r="A25" s="600"/>
      <c r="B25" s="588" t="s">
        <v>438</v>
      </c>
      <c r="C25" s="559">
        <v>2.6715239829993931</v>
      </c>
      <c r="D25" s="451">
        <v>80.692167577413471</v>
      </c>
      <c r="E25" s="560">
        <v>16.636308439587129</v>
      </c>
      <c r="F25" s="559">
        <v>2.0876304023845007</v>
      </c>
      <c r="G25" s="451">
        <v>69.291207153502228</v>
      </c>
      <c r="H25" s="560">
        <v>28.621162444113263</v>
      </c>
    </row>
    <row r="26" spans="1:8" x14ac:dyDescent="0.25">
      <c r="A26" s="600"/>
      <c r="B26" s="588" t="s">
        <v>439</v>
      </c>
      <c r="C26" s="559">
        <v>26.436781609195403</v>
      </c>
      <c r="D26" s="451">
        <v>51.077586206896555</v>
      </c>
      <c r="E26" s="560">
        <v>22.485632183908049</v>
      </c>
      <c r="F26" s="559">
        <v>34.975722543352603</v>
      </c>
      <c r="G26" s="451">
        <v>38.024277456647397</v>
      </c>
      <c r="H26" s="560">
        <v>27</v>
      </c>
    </row>
    <row r="27" spans="1:8" x14ac:dyDescent="0.25">
      <c r="A27" s="600"/>
      <c r="B27" s="588" t="s">
        <v>440</v>
      </c>
      <c r="C27" s="559">
        <v>2.7341892534474561</v>
      </c>
      <c r="D27" s="451">
        <v>38.135996195910607</v>
      </c>
      <c r="E27" s="560">
        <v>59.129814550641932</v>
      </c>
      <c r="F27" s="559">
        <v>3.1975004659649398</v>
      </c>
      <c r="G27" s="451">
        <v>34.043888992436656</v>
      </c>
      <c r="H27" s="560">
        <v>62.758610541598401</v>
      </c>
    </row>
    <row r="28" spans="1:8" x14ac:dyDescent="0.25">
      <c r="A28" s="601"/>
      <c r="B28" s="589" t="s">
        <v>441</v>
      </c>
      <c r="C28" s="557">
        <v>0</v>
      </c>
      <c r="D28" s="452">
        <v>40.909090909090914</v>
      </c>
      <c r="E28" s="561">
        <v>59.090909090909093</v>
      </c>
      <c r="F28" s="562">
        <v>2.7580971659919027</v>
      </c>
      <c r="G28" s="465">
        <v>37.322874493927131</v>
      </c>
      <c r="H28" s="564">
        <v>59.91902834008097</v>
      </c>
    </row>
    <row r="29" spans="1:8" ht="15.75" thickBot="1" x14ac:dyDescent="0.3">
      <c r="A29" s="597" t="s">
        <v>507</v>
      </c>
      <c r="B29" s="598"/>
      <c r="C29" s="581">
        <v>6.8539358236351227</v>
      </c>
      <c r="D29" s="582">
        <v>73.100320016913813</v>
      </c>
      <c r="E29" s="583">
        <v>20.045744159451072</v>
      </c>
      <c r="F29" s="581">
        <v>3.6597411901897261</v>
      </c>
      <c r="G29" s="582">
        <v>65.878992965540775</v>
      </c>
      <c r="H29" s="583">
        <v>30.461265844269501</v>
      </c>
    </row>
    <row r="30" spans="1:8" x14ac:dyDescent="0.25">
      <c r="A30" s="367" t="s">
        <v>514</v>
      </c>
      <c r="B30" s="366"/>
      <c r="C30" s="366"/>
      <c r="D30" s="366"/>
      <c r="E30" s="366"/>
      <c r="F30" s="366"/>
      <c r="G30" s="366"/>
      <c r="H30" s="366"/>
    </row>
  </sheetData>
  <mergeCells count="9">
    <mergeCell ref="A21:B21"/>
    <mergeCell ref="A22:A28"/>
    <mergeCell ref="A29:B29"/>
    <mergeCell ref="C4:E4"/>
    <mergeCell ref="F4:H4"/>
    <mergeCell ref="A5:B5"/>
    <mergeCell ref="A6:A12"/>
    <mergeCell ref="A13:B13"/>
    <mergeCell ref="A14:A20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C2A90-8001-478A-BC3B-50679C5A233E}">
  <dimension ref="A1:O20"/>
  <sheetViews>
    <sheetView showGridLines="0" workbookViewId="0">
      <selection activeCell="P10" sqref="P10"/>
    </sheetView>
  </sheetViews>
  <sheetFormatPr baseColWidth="10" defaultRowHeight="15" x14ac:dyDescent="0.25"/>
  <cols>
    <col min="1" max="1" width="3.7109375" style="7" customWidth="1"/>
    <col min="2" max="2" width="18.140625" style="7" bestFit="1" customWidth="1"/>
    <col min="3" max="9" width="8.28515625" style="7" customWidth="1"/>
    <col min="10" max="16384" width="11.42578125" style="7"/>
  </cols>
  <sheetData>
    <row r="1" spans="1:15" ht="18" x14ac:dyDescent="0.25">
      <c r="A1" s="2" t="s">
        <v>442</v>
      </c>
      <c r="B1" s="8"/>
      <c r="C1" s="12"/>
      <c r="D1" s="13"/>
      <c r="E1" s="13"/>
      <c r="F1" s="13"/>
      <c r="G1" s="13"/>
      <c r="H1" s="13"/>
      <c r="I1" s="133"/>
    </row>
    <row r="2" spans="1:15" ht="18" x14ac:dyDescent="0.25">
      <c r="A2" s="1" t="s">
        <v>509</v>
      </c>
      <c r="B2" s="8"/>
      <c r="C2" s="12"/>
      <c r="D2" s="13"/>
      <c r="E2" s="13"/>
      <c r="F2" s="13"/>
      <c r="G2" s="13"/>
      <c r="H2" s="13"/>
      <c r="I2" s="133"/>
    </row>
    <row r="4" spans="1:15" x14ac:dyDescent="0.25">
      <c r="A4" s="619" t="s">
        <v>126</v>
      </c>
      <c r="B4" s="619"/>
      <c r="C4" s="620" t="s">
        <v>0</v>
      </c>
      <c r="D4" s="610"/>
      <c r="E4" s="620" t="s">
        <v>137</v>
      </c>
      <c r="F4" s="610"/>
      <c r="G4" s="620" t="s">
        <v>2</v>
      </c>
      <c r="H4" s="610"/>
      <c r="I4" s="610" t="s">
        <v>3</v>
      </c>
    </row>
    <row r="5" spans="1:15" x14ac:dyDescent="0.25">
      <c r="A5" s="619"/>
      <c r="B5" s="619"/>
      <c r="C5" s="535" t="s">
        <v>138</v>
      </c>
      <c r="D5" s="535" t="s">
        <v>139</v>
      </c>
      <c r="E5" s="536" t="s">
        <v>138</v>
      </c>
      <c r="F5" s="536" t="s">
        <v>139</v>
      </c>
      <c r="G5" s="536" t="s">
        <v>138</v>
      </c>
      <c r="H5" s="536" t="s">
        <v>139</v>
      </c>
      <c r="I5" s="611"/>
    </row>
    <row r="6" spans="1:15" ht="15" customHeight="1" x14ac:dyDescent="0.25">
      <c r="A6" s="617" t="s">
        <v>414</v>
      </c>
      <c r="B6" s="389" t="s">
        <v>461</v>
      </c>
      <c r="C6" s="390">
        <v>313</v>
      </c>
      <c r="D6" s="391">
        <v>0.68170928257176466</v>
      </c>
      <c r="E6" s="392">
        <v>38966</v>
      </c>
      <c r="F6" s="391">
        <v>84.867360717863832</v>
      </c>
      <c r="G6" s="392">
        <v>6635</v>
      </c>
      <c r="H6" s="391">
        <v>14.450929999564401</v>
      </c>
      <c r="I6" s="393">
        <v>45914</v>
      </c>
      <c r="K6" s="537"/>
      <c r="L6" s="537"/>
      <c r="M6" s="537"/>
      <c r="N6" s="537"/>
      <c r="O6" s="537"/>
    </row>
    <row r="7" spans="1:15" x14ac:dyDescent="0.25">
      <c r="A7" s="613"/>
      <c r="B7" s="394" t="s">
        <v>462</v>
      </c>
      <c r="C7" s="395">
        <v>1503</v>
      </c>
      <c r="D7" s="396">
        <v>25.075075075075077</v>
      </c>
      <c r="E7" s="397">
        <v>3409</v>
      </c>
      <c r="F7" s="396">
        <v>56.873540206873543</v>
      </c>
      <c r="G7" s="397">
        <v>1082</v>
      </c>
      <c r="H7" s="396">
        <v>18.051384718051384</v>
      </c>
      <c r="I7" s="398">
        <v>5994</v>
      </c>
      <c r="K7" s="537"/>
      <c r="L7" s="537"/>
      <c r="M7" s="537"/>
      <c r="N7" s="537"/>
      <c r="O7" s="537"/>
    </row>
    <row r="8" spans="1:15" x14ac:dyDescent="0.25">
      <c r="A8" s="613"/>
      <c r="B8" s="394" t="s">
        <v>463</v>
      </c>
      <c r="C8" s="395">
        <v>4304</v>
      </c>
      <c r="D8" s="396">
        <v>14.697445704138779</v>
      </c>
      <c r="E8" s="397">
        <v>19394</v>
      </c>
      <c r="F8" s="396">
        <v>66.227291353640211</v>
      </c>
      <c r="G8" s="397">
        <v>5586</v>
      </c>
      <c r="H8" s="396">
        <v>19.075262942221009</v>
      </c>
      <c r="I8" s="398">
        <v>29284</v>
      </c>
      <c r="K8" s="537"/>
      <c r="L8" s="537"/>
      <c r="M8" s="537"/>
      <c r="N8" s="537"/>
      <c r="O8" s="537"/>
    </row>
    <row r="9" spans="1:15" x14ac:dyDescent="0.25">
      <c r="A9" s="613"/>
      <c r="B9" s="394" t="s">
        <v>464</v>
      </c>
      <c r="C9" s="395">
        <v>78</v>
      </c>
      <c r="D9" s="396">
        <v>27.659574468085108</v>
      </c>
      <c r="E9" s="397">
        <v>164</v>
      </c>
      <c r="F9" s="396">
        <v>58.156028368794324</v>
      </c>
      <c r="G9" s="397">
        <v>40</v>
      </c>
      <c r="H9" s="396">
        <v>14.184397163120568</v>
      </c>
      <c r="I9" s="398">
        <v>282</v>
      </c>
      <c r="K9" s="537"/>
      <c r="L9" s="537"/>
      <c r="M9" s="537"/>
      <c r="N9" s="537"/>
      <c r="O9" s="537"/>
    </row>
    <row r="10" spans="1:15" x14ac:dyDescent="0.25">
      <c r="A10" s="618"/>
      <c r="B10" s="399" t="s">
        <v>3</v>
      </c>
      <c r="C10" s="400">
        <v>6198</v>
      </c>
      <c r="D10" s="401">
        <v>7.607334855291259</v>
      </c>
      <c r="E10" s="402">
        <v>61933</v>
      </c>
      <c r="F10" s="401">
        <v>76.01566143800477</v>
      </c>
      <c r="G10" s="402">
        <v>13343</v>
      </c>
      <c r="H10" s="401">
        <v>16.377003706703981</v>
      </c>
      <c r="I10" s="403">
        <v>81474</v>
      </c>
      <c r="K10" s="537"/>
      <c r="L10" s="537"/>
      <c r="M10" s="537"/>
      <c r="N10" s="537"/>
      <c r="O10" s="537"/>
    </row>
    <row r="11" spans="1:15" ht="15" customHeight="1" x14ac:dyDescent="0.25">
      <c r="A11" s="612" t="s">
        <v>415</v>
      </c>
      <c r="B11" s="394" t="s">
        <v>461</v>
      </c>
      <c r="C11" s="392">
        <v>100</v>
      </c>
      <c r="D11" s="391">
        <v>0.75448921080428555</v>
      </c>
      <c r="E11" s="392">
        <v>9608</v>
      </c>
      <c r="F11" s="391">
        <v>72.491323374075762</v>
      </c>
      <c r="G11" s="392">
        <v>3546</v>
      </c>
      <c r="H11" s="391">
        <v>26.754187415119961</v>
      </c>
      <c r="I11" s="393">
        <v>13254</v>
      </c>
      <c r="K11" s="537"/>
      <c r="L11" s="537"/>
      <c r="M11" s="537"/>
      <c r="N11" s="537"/>
      <c r="O11" s="537"/>
    </row>
    <row r="12" spans="1:15" x14ac:dyDescent="0.25">
      <c r="A12" s="613"/>
      <c r="B12" s="394" t="s">
        <v>462</v>
      </c>
      <c r="C12" s="397">
        <v>146</v>
      </c>
      <c r="D12" s="396">
        <v>7.8200321371183712</v>
      </c>
      <c r="E12" s="397">
        <v>833</v>
      </c>
      <c r="F12" s="396">
        <v>44.617032672737011</v>
      </c>
      <c r="G12" s="397">
        <v>888</v>
      </c>
      <c r="H12" s="396">
        <v>47.562935190144614</v>
      </c>
      <c r="I12" s="398">
        <v>1867</v>
      </c>
      <c r="K12" s="537"/>
      <c r="L12" s="537"/>
      <c r="M12" s="537"/>
      <c r="N12" s="537"/>
      <c r="O12" s="537"/>
    </row>
    <row r="13" spans="1:15" x14ac:dyDescent="0.25">
      <c r="A13" s="613"/>
      <c r="B13" s="394" t="s">
        <v>463</v>
      </c>
      <c r="C13" s="397">
        <v>688</v>
      </c>
      <c r="D13" s="396">
        <v>9.2200482444384892</v>
      </c>
      <c r="E13" s="397">
        <v>3692</v>
      </c>
      <c r="F13" s="396">
        <v>49.477351916376307</v>
      </c>
      <c r="G13" s="397">
        <v>3082</v>
      </c>
      <c r="H13" s="396">
        <v>41.302599839185206</v>
      </c>
      <c r="I13" s="398">
        <v>7462</v>
      </c>
      <c r="K13" s="537"/>
      <c r="L13" s="537"/>
      <c r="M13" s="537"/>
      <c r="N13" s="537"/>
      <c r="O13" s="537"/>
    </row>
    <row r="14" spans="1:15" x14ac:dyDescent="0.25">
      <c r="A14" s="614"/>
      <c r="B14" s="399" t="s">
        <v>3</v>
      </c>
      <c r="C14" s="402">
        <v>934</v>
      </c>
      <c r="D14" s="401">
        <v>4.1358544037550367</v>
      </c>
      <c r="E14" s="402">
        <v>14133</v>
      </c>
      <c r="F14" s="401">
        <v>62.582473542044902</v>
      </c>
      <c r="G14" s="402">
        <v>7516</v>
      </c>
      <c r="H14" s="401">
        <v>33.281672054200065</v>
      </c>
      <c r="I14" s="403">
        <v>22583</v>
      </c>
      <c r="K14" s="537"/>
      <c r="L14" s="537"/>
      <c r="M14" s="537"/>
      <c r="N14" s="537"/>
      <c r="O14" s="537"/>
    </row>
    <row r="15" spans="1:15" x14ac:dyDescent="0.25">
      <c r="A15" s="615" t="s">
        <v>411</v>
      </c>
      <c r="B15" s="616"/>
      <c r="C15" s="404">
        <v>7132</v>
      </c>
      <c r="D15" s="405">
        <v>6.8539358236351227</v>
      </c>
      <c r="E15" s="406">
        <v>76066</v>
      </c>
      <c r="F15" s="405">
        <v>73.100320016913813</v>
      </c>
      <c r="G15" s="406">
        <v>20859</v>
      </c>
      <c r="H15" s="405">
        <v>20.045744159451072</v>
      </c>
      <c r="I15" s="407">
        <v>104057</v>
      </c>
      <c r="K15" s="537"/>
      <c r="L15" s="537"/>
      <c r="M15" s="537"/>
      <c r="N15" s="537"/>
      <c r="O15" s="537"/>
    </row>
    <row r="17" spans="1:10" x14ac:dyDescent="0.25">
      <c r="A17" s="39" t="s">
        <v>456</v>
      </c>
      <c r="C17" s="374"/>
      <c r="D17" s="374"/>
      <c r="E17" s="374"/>
      <c r="F17" s="374"/>
      <c r="G17" s="374"/>
      <c r="H17" s="374"/>
      <c r="I17" s="374"/>
      <c r="J17" s="374"/>
    </row>
    <row r="18" spans="1:10" x14ac:dyDescent="0.25">
      <c r="A18" s="39" t="s">
        <v>457</v>
      </c>
      <c r="C18" s="374"/>
      <c r="D18" s="374"/>
      <c r="E18" s="374"/>
      <c r="F18" s="374"/>
      <c r="G18" s="374"/>
      <c r="H18" s="374"/>
      <c r="I18" s="374"/>
      <c r="J18" s="374"/>
    </row>
    <row r="19" spans="1:10" x14ac:dyDescent="0.25">
      <c r="A19" s="39" t="s">
        <v>458</v>
      </c>
      <c r="C19" s="374"/>
      <c r="D19" s="374"/>
      <c r="E19" s="374"/>
      <c r="F19" s="374"/>
      <c r="G19" s="374"/>
      <c r="H19" s="374"/>
      <c r="I19" s="374"/>
      <c r="J19" s="374"/>
    </row>
    <row r="20" spans="1:10" x14ac:dyDescent="0.25">
      <c r="A20" s="39" t="s">
        <v>459</v>
      </c>
      <c r="C20" s="374"/>
      <c r="D20" s="374"/>
      <c r="E20" s="374"/>
      <c r="F20" s="374"/>
      <c r="G20" s="374"/>
      <c r="H20" s="374"/>
      <c r="I20" s="374"/>
      <c r="J20" s="374"/>
    </row>
  </sheetData>
  <mergeCells count="8">
    <mergeCell ref="I4:I5"/>
    <mergeCell ref="A11:A14"/>
    <mergeCell ref="A15:B15"/>
    <mergeCell ref="A6:A10"/>
    <mergeCell ref="A4:B5"/>
    <mergeCell ref="C4:D4"/>
    <mergeCell ref="E4:F4"/>
    <mergeCell ref="G4:H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50025-7C7F-4EE7-A4E2-D4CEA77C927A}">
  <dimension ref="A1:P21"/>
  <sheetViews>
    <sheetView showGridLines="0" workbookViewId="0">
      <selection activeCell="P10" sqref="P10"/>
    </sheetView>
  </sheetViews>
  <sheetFormatPr baseColWidth="10" defaultRowHeight="15" x14ac:dyDescent="0.25"/>
  <cols>
    <col min="1" max="1" width="2.7109375" style="7" customWidth="1"/>
    <col min="2" max="2" width="8.42578125" style="9" customWidth="1"/>
    <col min="3" max="16" width="6.7109375" style="7" customWidth="1"/>
    <col min="17" max="16384" width="11.42578125" style="7"/>
  </cols>
  <sheetData>
    <row r="1" spans="1:16" ht="18" x14ac:dyDescent="0.25">
      <c r="A1" s="2" t="s">
        <v>443</v>
      </c>
      <c r="C1" s="14"/>
      <c r="D1" s="15"/>
      <c r="E1" s="15"/>
      <c r="F1" s="15"/>
      <c r="G1" s="15"/>
      <c r="H1" s="15"/>
      <c r="I1" s="374"/>
      <c r="J1" s="374"/>
      <c r="K1" s="374"/>
      <c r="L1" s="374"/>
    </row>
    <row r="2" spans="1:16" ht="18" x14ac:dyDescent="0.25">
      <c r="A2" s="1" t="s">
        <v>509</v>
      </c>
      <c r="C2" s="14"/>
      <c r="D2" s="15"/>
      <c r="E2" s="15"/>
      <c r="F2" s="15"/>
      <c r="G2" s="15"/>
      <c r="H2" s="15"/>
      <c r="I2" s="374"/>
      <c r="J2" s="374"/>
      <c r="K2" s="374"/>
      <c r="L2" s="374"/>
    </row>
    <row r="3" spans="1:16" ht="18" x14ac:dyDescent="0.25">
      <c r="A3" s="1"/>
      <c r="C3" s="14"/>
      <c r="D3" s="15"/>
      <c r="E3" s="15"/>
      <c r="F3" s="15"/>
      <c r="G3" s="15"/>
      <c r="H3" s="15"/>
      <c r="I3" s="374"/>
      <c r="J3" s="374"/>
      <c r="K3" s="374"/>
      <c r="L3" s="374"/>
    </row>
    <row r="4" spans="1:16" ht="18" x14ac:dyDescent="0.25">
      <c r="A4" s="467"/>
      <c r="B4" s="486"/>
      <c r="C4" s="487"/>
      <c r="D4" s="488"/>
      <c r="E4" s="488"/>
      <c r="F4" s="488"/>
      <c r="G4" s="488"/>
      <c r="H4" s="488"/>
      <c r="I4" s="489"/>
      <c r="J4" s="489"/>
      <c r="K4" s="621" t="s">
        <v>4</v>
      </c>
      <c r="L4" s="622"/>
      <c r="M4" s="621" t="s">
        <v>465</v>
      </c>
      <c r="N4" s="622"/>
      <c r="O4" s="621" t="s">
        <v>467</v>
      </c>
      <c r="P4" s="622"/>
    </row>
    <row r="5" spans="1:16" ht="16.5" x14ac:dyDescent="0.25">
      <c r="A5" s="468"/>
      <c r="B5" s="58"/>
      <c r="C5" s="630" t="s">
        <v>0</v>
      </c>
      <c r="D5" s="629"/>
      <c r="E5" s="630" t="s">
        <v>137</v>
      </c>
      <c r="F5" s="629"/>
      <c r="G5" s="630" t="s">
        <v>2</v>
      </c>
      <c r="H5" s="631"/>
      <c r="I5" s="628" t="s">
        <v>3</v>
      </c>
      <c r="J5" s="631"/>
      <c r="K5" s="628" t="s">
        <v>460</v>
      </c>
      <c r="L5" s="629"/>
      <c r="M5" s="628" t="s">
        <v>466</v>
      </c>
      <c r="N5" s="629"/>
      <c r="O5" s="628" t="s">
        <v>468</v>
      </c>
      <c r="P5" s="629"/>
    </row>
    <row r="6" spans="1:16" ht="15" customHeight="1" x14ac:dyDescent="0.25">
      <c r="A6" s="468"/>
      <c r="B6" s="59"/>
      <c r="C6" s="375" t="s">
        <v>150</v>
      </c>
      <c r="D6" s="376" t="s">
        <v>149</v>
      </c>
      <c r="E6" s="375" t="s">
        <v>150</v>
      </c>
      <c r="F6" s="376" t="s">
        <v>149</v>
      </c>
      <c r="G6" s="375" t="s">
        <v>150</v>
      </c>
      <c r="H6" s="377" t="s">
        <v>149</v>
      </c>
      <c r="I6" s="378" t="s">
        <v>150</v>
      </c>
      <c r="J6" s="490" t="s">
        <v>149</v>
      </c>
      <c r="K6" s="378" t="s">
        <v>150</v>
      </c>
      <c r="L6" s="491" t="s">
        <v>149</v>
      </c>
      <c r="M6" s="378" t="s">
        <v>150</v>
      </c>
      <c r="N6" s="491" t="s">
        <v>149</v>
      </c>
      <c r="O6" s="378" t="s">
        <v>150</v>
      </c>
      <c r="P6" s="491" t="s">
        <v>149</v>
      </c>
    </row>
    <row r="7" spans="1:16" ht="15" customHeight="1" x14ac:dyDescent="0.25">
      <c r="A7" s="625" t="s">
        <v>414</v>
      </c>
      <c r="B7" s="492" t="s">
        <v>461</v>
      </c>
      <c r="C7" s="493">
        <v>152</v>
      </c>
      <c r="D7" s="494">
        <v>161</v>
      </c>
      <c r="E7" s="493">
        <v>19428</v>
      </c>
      <c r="F7" s="495">
        <v>19538</v>
      </c>
      <c r="G7" s="493">
        <v>3138</v>
      </c>
      <c r="H7" s="495">
        <v>3497</v>
      </c>
      <c r="I7" s="384">
        <v>22718</v>
      </c>
      <c r="J7" s="496">
        <v>23196</v>
      </c>
      <c r="K7" s="385">
        <v>0.66907298177656482</v>
      </c>
      <c r="L7" s="497">
        <v>0.69408518710122435</v>
      </c>
      <c r="M7" s="385">
        <v>85.518091381283568</v>
      </c>
      <c r="N7" s="497">
        <v>84.230039662010697</v>
      </c>
      <c r="O7" s="385">
        <v>13.812835636939871</v>
      </c>
      <c r="P7" s="497">
        <v>15.075875150888084</v>
      </c>
    </row>
    <row r="8" spans="1:16" x14ac:dyDescent="0.25">
      <c r="A8" s="626"/>
      <c r="B8" s="498" t="s">
        <v>496</v>
      </c>
      <c r="C8" s="499">
        <v>659</v>
      </c>
      <c r="D8" s="500">
        <v>844</v>
      </c>
      <c r="E8" s="499">
        <v>1539</v>
      </c>
      <c r="F8" s="501">
        <v>1870</v>
      </c>
      <c r="G8" s="499">
        <v>509</v>
      </c>
      <c r="H8" s="501">
        <v>573</v>
      </c>
      <c r="I8" s="386">
        <v>2707</v>
      </c>
      <c r="J8" s="502">
        <v>3287</v>
      </c>
      <c r="K8" s="387">
        <v>24.344292574806058</v>
      </c>
      <c r="L8" s="503">
        <v>25.676909035594768</v>
      </c>
      <c r="M8" s="387">
        <v>56.852604359069083</v>
      </c>
      <c r="N8" s="503">
        <v>56.890781867964712</v>
      </c>
      <c r="O8" s="387">
        <v>18.803103066124862</v>
      </c>
      <c r="P8" s="503">
        <v>17.432309096440523</v>
      </c>
    </row>
    <row r="9" spans="1:16" x14ac:dyDescent="0.25">
      <c r="A9" s="626"/>
      <c r="B9" s="498" t="s">
        <v>463</v>
      </c>
      <c r="C9" s="499">
        <v>2207</v>
      </c>
      <c r="D9" s="500">
        <v>2097</v>
      </c>
      <c r="E9" s="499">
        <v>9825</v>
      </c>
      <c r="F9" s="501">
        <v>9569</v>
      </c>
      <c r="G9" s="499">
        <v>2979</v>
      </c>
      <c r="H9" s="501">
        <v>2607</v>
      </c>
      <c r="I9" s="386">
        <v>15011</v>
      </c>
      <c r="J9" s="502">
        <v>14273</v>
      </c>
      <c r="K9" s="387">
        <v>14.70255146226101</v>
      </c>
      <c r="L9" s="503">
        <v>14.692075947593358</v>
      </c>
      <c r="M9" s="387">
        <v>65.452001865298783</v>
      </c>
      <c r="N9" s="503">
        <v>67.042667974497306</v>
      </c>
      <c r="O9" s="387">
        <v>19.845446672440211</v>
      </c>
      <c r="P9" s="503">
        <v>18.265256077909338</v>
      </c>
    </row>
    <row r="10" spans="1:16" x14ac:dyDescent="0.25">
      <c r="A10" s="626"/>
      <c r="B10" s="498" t="s">
        <v>464</v>
      </c>
      <c r="C10" s="499">
        <v>23</v>
      </c>
      <c r="D10" s="500">
        <v>55</v>
      </c>
      <c r="E10" s="499">
        <v>43</v>
      </c>
      <c r="F10" s="501">
        <v>121</v>
      </c>
      <c r="G10" s="499">
        <v>15</v>
      </c>
      <c r="H10" s="501">
        <v>25</v>
      </c>
      <c r="I10" s="386">
        <v>81</v>
      </c>
      <c r="J10" s="502">
        <v>201</v>
      </c>
      <c r="K10" s="387">
        <v>28.39506172839506</v>
      </c>
      <c r="L10" s="503">
        <v>27.363184079601986</v>
      </c>
      <c r="M10" s="387">
        <v>53.086419753086425</v>
      </c>
      <c r="N10" s="503">
        <v>60.199004975124382</v>
      </c>
      <c r="O10" s="387">
        <v>18.518518518518519</v>
      </c>
      <c r="P10" s="503">
        <v>12.437810945273633</v>
      </c>
    </row>
    <row r="11" spans="1:16" ht="15" customHeight="1" x14ac:dyDescent="0.25">
      <c r="A11" s="627"/>
      <c r="B11" s="60" t="s">
        <v>3</v>
      </c>
      <c r="C11" s="379">
        <v>3041</v>
      </c>
      <c r="D11" s="380">
        <v>3157</v>
      </c>
      <c r="E11" s="379">
        <v>30835</v>
      </c>
      <c r="F11" s="380">
        <v>31098</v>
      </c>
      <c r="G11" s="379">
        <v>6641</v>
      </c>
      <c r="H11" s="381">
        <v>6702</v>
      </c>
      <c r="I11" s="382">
        <v>40517</v>
      </c>
      <c r="J11" s="504">
        <v>40957</v>
      </c>
      <c r="K11" s="383">
        <v>7.5054915220771523</v>
      </c>
      <c r="L11" s="505">
        <v>7.7080840881900539</v>
      </c>
      <c r="M11" s="383">
        <v>76.103857640002957</v>
      </c>
      <c r="N11" s="505">
        <v>75.928412725541421</v>
      </c>
      <c r="O11" s="383">
        <v>16.390650837919885</v>
      </c>
      <c r="P11" s="505">
        <v>16.363503186268524</v>
      </c>
    </row>
    <row r="12" spans="1:16" ht="15" customHeight="1" x14ac:dyDescent="0.25">
      <c r="A12" s="625" t="s">
        <v>415</v>
      </c>
      <c r="B12" s="492" t="s">
        <v>461</v>
      </c>
      <c r="C12" s="493">
        <v>39</v>
      </c>
      <c r="D12" s="494">
        <v>61</v>
      </c>
      <c r="E12" s="493">
        <v>4630</v>
      </c>
      <c r="F12" s="494">
        <v>4978</v>
      </c>
      <c r="G12" s="493">
        <v>1782</v>
      </c>
      <c r="H12" s="495">
        <v>1764</v>
      </c>
      <c r="I12" s="384">
        <v>6451</v>
      </c>
      <c r="J12" s="506">
        <v>6803</v>
      </c>
      <c r="K12" s="385">
        <v>0.60455743295613085</v>
      </c>
      <c r="L12" s="507">
        <v>0.89666323680729099</v>
      </c>
      <c r="M12" s="385">
        <v>71.771818322740671</v>
      </c>
      <c r="N12" s="507">
        <v>73.173599882404815</v>
      </c>
      <c r="O12" s="385">
        <v>27.623624244303208</v>
      </c>
      <c r="P12" s="507">
        <v>25.929736880787889</v>
      </c>
    </row>
    <row r="13" spans="1:16" x14ac:dyDescent="0.25">
      <c r="A13" s="626"/>
      <c r="B13" s="498" t="s">
        <v>496</v>
      </c>
      <c r="C13" s="499">
        <v>40</v>
      </c>
      <c r="D13" s="500">
        <v>106</v>
      </c>
      <c r="E13" s="499">
        <v>306</v>
      </c>
      <c r="F13" s="500">
        <v>527</v>
      </c>
      <c r="G13" s="499">
        <v>528</v>
      </c>
      <c r="H13" s="501">
        <v>360</v>
      </c>
      <c r="I13" s="386">
        <v>874</v>
      </c>
      <c r="J13" s="508">
        <v>993</v>
      </c>
      <c r="K13" s="387">
        <v>4.5766590389016013</v>
      </c>
      <c r="L13" s="509">
        <v>10.67472306143001</v>
      </c>
      <c r="M13" s="387">
        <v>35.011441647597252</v>
      </c>
      <c r="N13" s="509">
        <v>53.071500503524675</v>
      </c>
      <c r="O13" s="387">
        <v>60.411899313501152</v>
      </c>
      <c r="P13" s="509">
        <v>36.253776435045317</v>
      </c>
    </row>
    <row r="14" spans="1:16" x14ac:dyDescent="0.25">
      <c r="A14" s="626"/>
      <c r="B14" s="498" t="s">
        <v>463</v>
      </c>
      <c r="C14" s="499">
        <v>367</v>
      </c>
      <c r="D14" s="500">
        <v>321</v>
      </c>
      <c r="E14" s="499">
        <v>1961</v>
      </c>
      <c r="F14" s="500">
        <v>1731</v>
      </c>
      <c r="G14" s="499">
        <v>1849</v>
      </c>
      <c r="H14" s="501">
        <v>1233</v>
      </c>
      <c r="I14" s="386">
        <v>4177</v>
      </c>
      <c r="J14" s="508">
        <v>3285</v>
      </c>
      <c r="K14" s="387">
        <v>8.7862101987072059</v>
      </c>
      <c r="L14" s="509">
        <v>9.7716894977168955</v>
      </c>
      <c r="M14" s="387">
        <v>46.947570026334688</v>
      </c>
      <c r="N14" s="509">
        <v>52.694063926940636</v>
      </c>
      <c r="O14" s="387">
        <v>44.266219774958103</v>
      </c>
      <c r="P14" s="509">
        <v>37.534246575342465</v>
      </c>
    </row>
    <row r="15" spans="1:16" x14ac:dyDescent="0.25">
      <c r="A15" s="627"/>
      <c r="B15" s="60" t="s">
        <v>3</v>
      </c>
      <c r="C15" s="379">
        <v>446</v>
      </c>
      <c r="D15" s="380">
        <v>488</v>
      </c>
      <c r="E15" s="379">
        <v>6897</v>
      </c>
      <c r="F15" s="380">
        <v>7236</v>
      </c>
      <c r="G15" s="379">
        <v>4159</v>
      </c>
      <c r="H15" s="381">
        <v>3357</v>
      </c>
      <c r="I15" s="382">
        <v>11502</v>
      </c>
      <c r="J15" s="510">
        <v>11081</v>
      </c>
      <c r="K15" s="383">
        <v>3.8775865066944881</v>
      </c>
      <c r="L15" s="511">
        <v>4.4039346629365577</v>
      </c>
      <c r="M15" s="383">
        <v>59.963484611371932</v>
      </c>
      <c r="N15" s="511">
        <v>65.300965616821586</v>
      </c>
      <c r="O15" s="383">
        <v>36.158928881933576</v>
      </c>
      <c r="P15" s="511">
        <v>30.295099720241858</v>
      </c>
    </row>
    <row r="16" spans="1:16" x14ac:dyDescent="0.25">
      <c r="A16" s="623" t="s">
        <v>411</v>
      </c>
      <c r="B16" s="624"/>
      <c r="C16" s="379">
        <v>3487</v>
      </c>
      <c r="D16" s="380">
        <v>3645</v>
      </c>
      <c r="E16" s="379">
        <v>37732</v>
      </c>
      <c r="F16" s="380">
        <v>38334</v>
      </c>
      <c r="G16" s="379">
        <v>10800</v>
      </c>
      <c r="H16" s="381">
        <v>10059</v>
      </c>
      <c r="I16" s="382">
        <v>52019</v>
      </c>
      <c r="J16" s="510">
        <v>52038</v>
      </c>
      <c r="K16" s="383">
        <v>6.7033199407908652</v>
      </c>
      <c r="L16" s="511">
        <v>7.0044967139398135</v>
      </c>
      <c r="M16" s="383">
        <v>72.535035275572397</v>
      </c>
      <c r="N16" s="511">
        <v>73.665398362734919</v>
      </c>
      <c r="O16" s="383">
        <v>20.761644783636747</v>
      </c>
      <c r="P16" s="511">
        <v>19.330104923325262</v>
      </c>
    </row>
    <row r="17" spans="1:12" x14ac:dyDescent="0.25">
      <c r="A17" s="388"/>
    </row>
    <row r="18" spans="1:12" x14ac:dyDescent="0.25">
      <c r="A18" s="39" t="s">
        <v>456</v>
      </c>
      <c r="C18" s="374"/>
      <c r="D18" s="374"/>
      <c r="E18" s="374"/>
      <c r="F18" s="374"/>
      <c r="G18" s="374"/>
      <c r="H18" s="374"/>
      <c r="I18" s="374"/>
      <c r="J18" s="374"/>
      <c r="K18" s="374"/>
      <c r="L18" s="374"/>
    </row>
    <row r="19" spans="1:12" x14ac:dyDescent="0.25">
      <c r="A19" s="39" t="s">
        <v>457</v>
      </c>
      <c r="C19" s="374"/>
      <c r="D19" s="374"/>
      <c r="E19" s="374"/>
      <c r="F19" s="374"/>
      <c r="G19" s="374"/>
      <c r="H19" s="374"/>
      <c r="I19" s="374"/>
      <c r="J19" s="374"/>
      <c r="K19" s="374"/>
      <c r="L19" s="374"/>
    </row>
    <row r="20" spans="1:12" x14ac:dyDescent="0.25">
      <c r="A20" s="39" t="s">
        <v>458</v>
      </c>
      <c r="C20" s="374"/>
      <c r="D20" s="374"/>
      <c r="E20" s="374"/>
      <c r="F20" s="374"/>
      <c r="G20" s="374"/>
      <c r="H20" s="374"/>
      <c r="I20" s="374"/>
      <c r="J20" s="374"/>
      <c r="K20" s="374"/>
      <c r="L20" s="374"/>
    </row>
    <row r="21" spans="1:12" x14ac:dyDescent="0.25">
      <c r="A21" s="39" t="s">
        <v>459</v>
      </c>
      <c r="C21" s="374"/>
      <c r="D21" s="374"/>
      <c r="E21" s="374"/>
      <c r="F21" s="374"/>
      <c r="G21" s="374"/>
      <c r="H21" s="374"/>
      <c r="I21" s="374"/>
      <c r="J21" s="374"/>
      <c r="K21" s="374"/>
      <c r="L21" s="374"/>
    </row>
  </sheetData>
  <mergeCells count="13">
    <mergeCell ref="K4:L4"/>
    <mergeCell ref="M4:N4"/>
    <mergeCell ref="O4:P4"/>
    <mergeCell ref="A16:B16"/>
    <mergeCell ref="A7:A11"/>
    <mergeCell ref="A12:A15"/>
    <mergeCell ref="O5:P5"/>
    <mergeCell ref="C5:D5"/>
    <mergeCell ref="E5:F5"/>
    <mergeCell ref="G5:H5"/>
    <mergeCell ref="I5:J5"/>
    <mergeCell ref="K5:L5"/>
    <mergeCell ref="M5:N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73F12-C28E-4719-9C12-C2829632842E}">
  <dimension ref="A1:AA35"/>
  <sheetViews>
    <sheetView showGridLines="0" topLeftCell="B1" zoomScale="110" zoomScaleNormal="110" workbookViewId="0">
      <selection activeCell="P10" sqref="P10"/>
    </sheetView>
  </sheetViews>
  <sheetFormatPr baseColWidth="10" defaultRowHeight="15" x14ac:dyDescent="0.25"/>
  <cols>
    <col min="1" max="1" width="5.28515625" style="373" customWidth="1"/>
    <col min="2" max="2" width="31" style="373" customWidth="1"/>
    <col min="3" max="6" width="7.85546875" style="373" customWidth="1"/>
    <col min="7" max="7" width="11.42578125" style="7"/>
    <col min="8" max="8" width="4.42578125" style="366" customWidth="1"/>
    <col min="9" max="9" width="29.7109375" style="366" bestFit="1" customWidth="1"/>
    <col min="10" max="10" width="6.42578125" style="366" bestFit="1" customWidth="1"/>
    <col min="11" max="11" width="8.5703125" style="366" bestFit="1" customWidth="1"/>
    <col min="12" max="12" width="7.140625" style="366" bestFit="1" customWidth="1"/>
    <col min="13" max="13" width="6.5703125" style="366" bestFit="1" customWidth="1"/>
    <col min="14" max="14" width="11.42578125" style="7"/>
    <col min="15" max="15" width="2.85546875" style="7" customWidth="1"/>
    <col min="16" max="16" width="29.28515625" style="7" customWidth="1"/>
    <col min="17" max="17" width="5.85546875" style="7" customWidth="1"/>
    <col min="18" max="19" width="7.7109375" style="7" customWidth="1"/>
    <col min="20" max="21" width="5.85546875" style="7" customWidth="1"/>
    <col min="22" max="23" width="7.7109375" style="7" customWidth="1"/>
    <col min="24" max="24" width="5.85546875" style="7" customWidth="1"/>
    <col min="25" max="27" width="7.7109375" style="7" customWidth="1"/>
    <col min="28" max="16384" width="11.42578125" style="7"/>
  </cols>
  <sheetData>
    <row r="1" spans="1:27" s="366" customFormat="1" ht="18" x14ac:dyDescent="0.25">
      <c r="A1" s="512" t="s">
        <v>453</v>
      </c>
      <c r="B1" s="513"/>
      <c r="C1" s="513"/>
      <c r="D1" s="514"/>
      <c r="E1" s="514"/>
      <c r="F1" s="514"/>
      <c r="H1" s="16" t="s">
        <v>453</v>
      </c>
      <c r="I1" s="368"/>
      <c r="J1" s="368"/>
      <c r="K1" s="369"/>
      <c r="L1" s="369"/>
      <c r="M1" s="369"/>
      <c r="O1" s="366" t="s">
        <v>454</v>
      </c>
    </row>
    <row r="2" spans="1:27" s="366" customFormat="1" ht="15.75" x14ac:dyDescent="0.25">
      <c r="A2" s="1" t="s">
        <v>509</v>
      </c>
      <c r="B2" s="513"/>
      <c r="C2" s="513"/>
      <c r="D2" s="514"/>
      <c r="E2" s="514"/>
      <c r="F2" s="514"/>
      <c r="H2" s="17" t="s">
        <v>525</v>
      </c>
      <c r="I2" s="368"/>
      <c r="J2" s="368"/>
      <c r="K2" s="369"/>
      <c r="L2" s="369"/>
      <c r="M2" s="369"/>
    </row>
    <row r="3" spans="1:27" s="366" customFormat="1" ht="24.95" customHeight="1" x14ac:dyDescent="0.25">
      <c r="A3" s="467"/>
      <c r="B3" s="513"/>
      <c r="C3" s="513"/>
      <c r="D3" s="514"/>
      <c r="E3" s="514"/>
      <c r="F3" s="514"/>
      <c r="H3" s="368"/>
      <c r="I3" s="368"/>
      <c r="J3" s="368"/>
      <c r="K3" s="369"/>
      <c r="L3" s="369"/>
      <c r="M3" s="369"/>
      <c r="O3" s="370"/>
      <c r="P3" s="370"/>
      <c r="Q3" s="640" t="str">
        <f>RIGHT(H2,9)</f>
        <v>2015-2016</v>
      </c>
      <c r="R3" s="640"/>
      <c r="S3" s="640"/>
      <c r="T3" s="640"/>
      <c r="U3" s="640" t="str">
        <f>RIGHT(A2,9)</f>
        <v>2025-2026</v>
      </c>
      <c r="V3" s="640"/>
      <c r="W3" s="640"/>
      <c r="X3" s="640"/>
      <c r="Y3" s="641" t="s">
        <v>526</v>
      </c>
      <c r="Z3" s="640"/>
      <c r="AA3" s="640"/>
    </row>
    <row r="4" spans="1:27" ht="15.75" customHeight="1" x14ac:dyDescent="0.25">
      <c r="A4" s="642" t="s">
        <v>455</v>
      </c>
      <c r="B4" s="643"/>
      <c r="C4" s="515" t="s">
        <v>0</v>
      </c>
      <c r="D4" s="515" t="s">
        <v>137</v>
      </c>
      <c r="E4" s="515" t="s">
        <v>2</v>
      </c>
      <c r="F4" s="515" t="s">
        <v>3</v>
      </c>
      <c r="H4" s="18"/>
      <c r="I4" s="19" t="s">
        <v>455</v>
      </c>
      <c r="J4" s="371" t="s">
        <v>0</v>
      </c>
      <c r="K4" s="371" t="s">
        <v>137</v>
      </c>
      <c r="L4" s="371" t="s">
        <v>2</v>
      </c>
      <c r="M4" s="371" t="s">
        <v>3</v>
      </c>
      <c r="O4" s="61"/>
      <c r="P4" s="62" t="s">
        <v>455</v>
      </c>
      <c r="Q4" s="372" t="str">
        <f>J4</f>
        <v>Internes</v>
      </c>
      <c r="R4" s="372" t="str">
        <f>K4</f>
        <v>Demi-pens.</v>
      </c>
      <c r="S4" s="372" t="str">
        <f>L4</f>
        <v>Externes</v>
      </c>
      <c r="T4" s="372" t="str">
        <f>M4</f>
        <v>Total</v>
      </c>
      <c r="U4" s="338" t="str">
        <f>C4</f>
        <v>Internes</v>
      </c>
      <c r="V4" s="338" t="str">
        <f>D4</f>
        <v>Demi-pens.</v>
      </c>
      <c r="W4" s="338" t="str">
        <f>E4</f>
        <v>Externes</v>
      </c>
      <c r="X4" s="338" t="str">
        <f>F4</f>
        <v>Total</v>
      </c>
      <c r="Y4" s="338" t="s">
        <v>0</v>
      </c>
      <c r="Z4" s="338" t="s">
        <v>137</v>
      </c>
      <c r="AA4" s="338" t="s">
        <v>2</v>
      </c>
    </row>
    <row r="5" spans="1:27" ht="15" customHeight="1" x14ac:dyDescent="0.25">
      <c r="A5" s="632" t="s">
        <v>414</v>
      </c>
      <c r="B5" s="516" t="s">
        <v>444</v>
      </c>
      <c r="C5" s="517">
        <v>15.472892758211318</v>
      </c>
      <c r="D5" s="517">
        <v>80.332409972299175</v>
      </c>
      <c r="E5" s="517">
        <v>4.194697269489513</v>
      </c>
      <c r="F5" s="518">
        <v>100</v>
      </c>
      <c r="H5" s="635" t="s">
        <v>414</v>
      </c>
      <c r="I5" s="20" t="s">
        <v>444</v>
      </c>
      <c r="J5" s="21">
        <v>18.952618453865338</v>
      </c>
      <c r="K5" s="21">
        <v>75.997506234413976</v>
      </c>
      <c r="L5" s="21">
        <v>5.0498753117206983</v>
      </c>
      <c r="M5" s="22">
        <v>100.00000000000001</v>
      </c>
      <c r="O5" s="638" t="s">
        <v>414</v>
      </c>
      <c r="P5" s="63" t="s">
        <v>444</v>
      </c>
      <c r="Q5" s="334">
        <f>J5</f>
        <v>18.952618453865338</v>
      </c>
      <c r="R5" s="334">
        <f t="shared" ref="R5:T34" si="0">K5</f>
        <v>75.997506234413976</v>
      </c>
      <c r="S5" s="334">
        <f t="shared" si="0"/>
        <v>5.0498753117206983</v>
      </c>
      <c r="T5" s="64">
        <f t="shared" si="0"/>
        <v>100.00000000000001</v>
      </c>
      <c r="U5" s="334">
        <f>C5</f>
        <v>15.472892758211318</v>
      </c>
      <c r="V5" s="334">
        <f t="shared" ref="V5:W20" si="1">D5</f>
        <v>80.332409972299175</v>
      </c>
      <c r="W5" s="334">
        <f t="shared" si="1"/>
        <v>4.194697269489513</v>
      </c>
      <c r="X5" s="64">
        <v>100</v>
      </c>
      <c r="Y5" s="334">
        <f>U5-Q5</f>
        <v>-3.4797256956540199</v>
      </c>
      <c r="Z5" s="334">
        <f>V5-R5</f>
        <v>4.3349037378851989</v>
      </c>
      <c r="AA5" s="334">
        <f>W5-S5</f>
        <v>-0.85517804223118521</v>
      </c>
    </row>
    <row r="6" spans="1:27" ht="15" customHeight="1" x14ac:dyDescent="0.25">
      <c r="A6" s="644"/>
      <c r="B6" s="519" t="s">
        <v>445</v>
      </c>
      <c r="C6" s="520">
        <v>8.1653570208404513</v>
      </c>
      <c r="D6" s="520">
        <v>75.765858102721779</v>
      </c>
      <c r="E6" s="520">
        <v>16.068784876437764</v>
      </c>
      <c r="F6" s="521">
        <v>99.999999999999986</v>
      </c>
      <c r="H6" s="636"/>
      <c r="I6" s="23" t="s">
        <v>445</v>
      </c>
      <c r="J6" s="24">
        <v>9.6006144393241168</v>
      </c>
      <c r="K6" s="24">
        <v>72.679394338380504</v>
      </c>
      <c r="L6" s="24">
        <v>17.71999122229537</v>
      </c>
      <c r="M6" s="25">
        <v>100</v>
      </c>
      <c r="O6" s="633"/>
      <c r="P6" s="65" t="s">
        <v>445</v>
      </c>
      <c r="Q6" s="335">
        <f t="shared" ref="Q6:Q34" si="2">J6</f>
        <v>9.6006144393241168</v>
      </c>
      <c r="R6" s="335">
        <f t="shared" si="0"/>
        <v>72.679394338380504</v>
      </c>
      <c r="S6" s="335">
        <f t="shared" si="0"/>
        <v>17.71999122229537</v>
      </c>
      <c r="T6" s="66">
        <f t="shared" si="0"/>
        <v>100</v>
      </c>
      <c r="U6" s="335">
        <f>C6</f>
        <v>8.1653570208404513</v>
      </c>
      <c r="V6" s="335">
        <f t="shared" si="1"/>
        <v>75.765858102721779</v>
      </c>
      <c r="W6" s="335">
        <f t="shared" si="1"/>
        <v>16.068784876437764</v>
      </c>
      <c r="X6" s="66">
        <v>100</v>
      </c>
      <c r="Y6" s="335">
        <f t="shared" ref="Y6:AA34" si="3">U6-Q6</f>
        <v>-1.4352574184836655</v>
      </c>
      <c r="Z6" s="335">
        <f t="shared" si="3"/>
        <v>3.0864637643412749</v>
      </c>
      <c r="AA6" s="335">
        <f t="shared" si="3"/>
        <v>-1.6512063458576058</v>
      </c>
    </row>
    <row r="7" spans="1:27" ht="15" customHeight="1" x14ac:dyDescent="0.25">
      <c r="A7" s="633"/>
      <c r="B7" s="522" t="s">
        <v>446</v>
      </c>
      <c r="C7" s="520">
        <v>6.698866022679546</v>
      </c>
      <c r="D7" s="520">
        <v>84.425311493770124</v>
      </c>
      <c r="E7" s="520">
        <v>8.8758224835503281</v>
      </c>
      <c r="F7" s="521">
        <v>99.999999999999986</v>
      </c>
      <c r="H7" s="636"/>
      <c r="I7" s="23" t="s">
        <v>446</v>
      </c>
      <c r="J7" s="24">
        <v>6.074150058616647</v>
      </c>
      <c r="K7" s="24">
        <v>81.938745603751457</v>
      </c>
      <c r="L7" s="24">
        <v>11.987104337631887</v>
      </c>
      <c r="M7" s="25">
        <v>100</v>
      </c>
      <c r="O7" s="633"/>
      <c r="P7" s="65" t="s">
        <v>446</v>
      </c>
      <c r="Q7" s="335">
        <f t="shared" si="2"/>
        <v>6.074150058616647</v>
      </c>
      <c r="R7" s="335">
        <f t="shared" si="0"/>
        <v>81.938745603751457</v>
      </c>
      <c r="S7" s="335">
        <f t="shared" si="0"/>
        <v>11.987104337631887</v>
      </c>
      <c r="T7" s="66">
        <f t="shared" si="0"/>
        <v>100</v>
      </c>
      <c r="U7" s="335">
        <f t="shared" ref="U7:W34" si="4">C7</f>
        <v>6.698866022679546</v>
      </c>
      <c r="V7" s="335">
        <f t="shared" si="1"/>
        <v>84.425311493770124</v>
      </c>
      <c r="W7" s="335">
        <f t="shared" si="1"/>
        <v>8.8758224835503281</v>
      </c>
      <c r="X7" s="66">
        <v>100</v>
      </c>
      <c r="Y7" s="335">
        <f t="shared" si="3"/>
        <v>0.62471596406289898</v>
      </c>
      <c r="Z7" s="335">
        <f t="shared" si="3"/>
        <v>2.4865658900186673</v>
      </c>
      <c r="AA7" s="335">
        <f t="shared" si="3"/>
        <v>-3.1112818540815592</v>
      </c>
    </row>
    <row r="8" spans="1:27" ht="15" customHeight="1" x14ac:dyDescent="0.25">
      <c r="A8" s="633"/>
      <c r="B8" s="522" t="s">
        <v>447</v>
      </c>
      <c r="C8" s="520">
        <v>8.2685259676410112</v>
      </c>
      <c r="D8" s="520">
        <v>80.539912398319473</v>
      </c>
      <c r="E8" s="520">
        <v>11.191561634039509</v>
      </c>
      <c r="F8" s="521">
        <v>100</v>
      </c>
      <c r="H8" s="636"/>
      <c r="I8" s="23" t="s">
        <v>447</v>
      </c>
      <c r="J8" s="24">
        <v>6.9947958013583849</v>
      </c>
      <c r="K8" s="24">
        <v>80.9032371879686</v>
      </c>
      <c r="L8" s="24">
        <v>12.101967010673018</v>
      </c>
      <c r="M8" s="25">
        <v>100</v>
      </c>
      <c r="O8" s="633"/>
      <c r="P8" s="65" t="s">
        <v>447</v>
      </c>
      <c r="Q8" s="335">
        <f t="shared" si="2"/>
        <v>6.9947958013583849</v>
      </c>
      <c r="R8" s="335">
        <f t="shared" si="0"/>
        <v>80.9032371879686</v>
      </c>
      <c r="S8" s="335">
        <f t="shared" si="0"/>
        <v>12.101967010673018</v>
      </c>
      <c r="T8" s="66">
        <f t="shared" si="0"/>
        <v>100</v>
      </c>
      <c r="U8" s="335">
        <f t="shared" si="4"/>
        <v>8.2685259676410112</v>
      </c>
      <c r="V8" s="335">
        <f t="shared" si="1"/>
        <v>80.539912398319473</v>
      </c>
      <c r="W8" s="335">
        <f t="shared" si="1"/>
        <v>11.191561634039509</v>
      </c>
      <c r="X8" s="66">
        <v>100</v>
      </c>
      <c r="Y8" s="335">
        <f t="shared" si="3"/>
        <v>1.2737301662826264</v>
      </c>
      <c r="Z8" s="335">
        <f t="shared" si="3"/>
        <v>-0.36332478964912696</v>
      </c>
      <c r="AA8" s="335">
        <f t="shared" si="3"/>
        <v>-0.91040537663350918</v>
      </c>
    </row>
    <row r="9" spans="1:27" ht="15" customHeight="1" x14ac:dyDescent="0.25">
      <c r="A9" s="633"/>
      <c r="B9" s="522" t="s">
        <v>448</v>
      </c>
      <c r="C9" s="520">
        <v>7.2648221343873516</v>
      </c>
      <c r="D9" s="520">
        <v>78.110671936758891</v>
      </c>
      <c r="E9" s="520">
        <v>14.624505928853754</v>
      </c>
      <c r="F9" s="521">
        <v>100</v>
      </c>
      <c r="H9" s="636"/>
      <c r="I9" s="23" t="s">
        <v>448</v>
      </c>
      <c r="J9" s="24">
        <v>7.7917170495767838</v>
      </c>
      <c r="K9" s="24">
        <v>75.982466747279318</v>
      </c>
      <c r="L9" s="24">
        <v>16.225816203143893</v>
      </c>
      <c r="M9" s="25">
        <v>100</v>
      </c>
      <c r="O9" s="633"/>
      <c r="P9" s="65" t="s">
        <v>448</v>
      </c>
      <c r="Q9" s="335">
        <f t="shared" si="2"/>
        <v>7.7917170495767838</v>
      </c>
      <c r="R9" s="335">
        <f t="shared" si="0"/>
        <v>75.982466747279318</v>
      </c>
      <c r="S9" s="335">
        <f t="shared" si="0"/>
        <v>16.225816203143893</v>
      </c>
      <c r="T9" s="66">
        <f t="shared" si="0"/>
        <v>100</v>
      </c>
      <c r="U9" s="335">
        <f t="shared" si="4"/>
        <v>7.2648221343873516</v>
      </c>
      <c r="V9" s="335">
        <f t="shared" si="1"/>
        <v>78.110671936758891</v>
      </c>
      <c r="W9" s="335">
        <f t="shared" si="1"/>
        <v>14.624505928853754</v>
      </c>
      <c r="X9" s="66">
        <v>100</v>
      </c>
      <c r="Y9" s="335">
        <f t="shared" si="3"/>
        <v>-0.52689491518943221</v>
      </c>
      <c r="Z9" s="335">
        <f t="shared" si="3"/>
        <v>2.1282051894795728</v>
      </c>
      <c r="AA9" s="335">
        <f t="shared" si="3"/>
        <v>-1.6013102742901388</v>
      </c>
    </row>
    <row r="10" spans="1:27" ht="15" customHeight="1" x14ac:dyDescent="0.25">
      <c r="A10" s="633"/>
      <c r="B10" s="522" t="s">
        <v>449</v>
      </c>
      <c r="C10" s="520">
        <v>7.3502351257411576</v>
      </c>
      <c r="D10" s="520">
        <v>73.967491310570438</v>
      </c>
      <c r="E10" s="520">
        <v>18.682273563688405</v>
      </c>
      <c r="F10" s="521">
        <v>100</v>
      </c>
      <c r="H10" s="636"/>
      <c r="I10" s="23" t="s">
        <v>449</v>
      </c>
      <c r="J10" s="24">
        <v>8.2145110410094624</v>
      </c>
      <c r="K10" s="24">
        <v>71.4279705573081</v>
      </c>
      <c r="L10" s="24">
        <v>20.357518401682441</v>
      </c>
      <c r="M10" s="25">
        <v>100</v>
      </c>
      <c r="O10" s="633"/>
      <c r="P10" s="65" t="s">
        <v>449</v>
      </c>
      <c r="Q10" s="335">
        <f t="shared" si="2"/>
        <v>8.2145110410094624</v>
      </c>
      <c r="R10" s="335">
        <f t="shared" si="0"/>
        <v>71.4279705573081</v>
      </c>
      <c r="S10" s="335">
        <f t="shared" si="0"/>
        <v>20.357518401682441</v>
      </c>
      <c r="T10" s="66">
        <f t="shared" si="0"/>
        <v>100</v>
      </c>
      <c r="U10" s="335">
        <f t="shared" si="4"/>
        <v>7.3502351257411576</v>
      </c>
      <c r="V10" s="335">
        <f t="shared" si="1"/>
        <v>73.967491310570438</v>
      </c>
      <c r="W10" s="335">
        <f t="shared" si="1"/>
        <v>18.682273563688405</v>
      </c>
      <c r="X10" s="66">
        <v>100</v>
      </c>
      <c r="Y10" s="335">
        <f t="shared" si="3"/>
        <v>-0.86427591526830483</v>
      </c>
      <c r="Z10" s="335">
        <f t="shared" si="3"/>
        <v>2.5395207532623374</v>
      </c>
      <c r="AA10" s="335">
        <f t="shared" si="3"/>
        <v>-1.6752448379940361</v>
      </c>
    </row>
    <row r="11" spans="1:27" ht="15" customHeight="1" x14ac:dyDescent="0.25">
      <c r="A11" s="633"/>
      <c r="B11" s="522" t="s">
        <v>450</v>
      </c>
      <c r="C11" s="520">
        <v>10.494450050454086</v>
      </c>
      <c r="D11" s="520">
        <v>63.168516649848641</v>
      </c>
      <c r="E11" s="520">
        <v>26.337033299697275</v>
      </c>
      <c r="F11" s="521">
        <v>100</v>
      </c>
      <c r="H11" s="636"/>
      <c r="I11" s="23" t="s">
        <v>450</v>
      </c>
      <c r="J11" s="24">
        <v>9.6955128205128212</v>
      </c>
      <c r="K11" s="24">
        <v>61.618589743589745</v>
      </c>
      <c r="L11" s="24">
        <v>28.685897435897434</v>
      </c>
      <c r="M11" s="25">
        <v>100</v>
      </c>
      <c r="O11" s="633"/>
      <c r="P11" s="65" t="s">
        <v>450</v>
      </c>
      <c r="Q11" s="335">
        <f t="shared" si="2"/>
        <v>9.6955128205128212</v>
      </c>
      <c r="R11" s="335">
        <f t="shared" si="0"/>
        <v>61.618589743589745</v>
      </c>
      <c r="S11" s="335">
        <f t="shared" si="0"/>
        <v>28.685897435897434</v>
      </c>
      <c r="T11" s="66">
        <f t="shared" si="0"/>
        <v>100</v>
      </c>
      <c r="U11" s="335">
        <f t="shared" si="4"/>
        <v>10.494450050454086</v>
      </c>
      <c r="V11" s="335">
        <f t="shared" si="1"/>
        <v>63.168516649848641</v>
      </c>
      <c r="W11" s="335">
        <f t="shared" si="1"/>
        <v>26.337033299697275</v>
      </c>
      <c r="X11" s="66">
        <v>100</v>
      </c>
      <c r="Y11" s="335">
        <f t="shared" si="3"/>
        <v>0.7989372299412647</v>
      </c>
      <c r="Z11" s="335">
        <f t="shared" si="3"/>
        <v>1.5499269062588965</v>
      </c>
      <c r="AA11" s="335">
        <f t="shared" si="3"/>
        <v>-2.3488641362001594</v>
      </c>
    </row>
    <row r="12" spans="1:27" ht="15" customHeight="1" x14ac:dyDescent="0.25">
      <c r="A12" s="633"/>
      <c r="B12" s="522" t="s">
        <v>451</v>
      </c>
      <c r="C12" s="520">
        <v>5.6919995783704023</v>
      </c>
      <c r="D12" s="520">
        <v>62.369558342995681</v>
      </c>
      <c r="E12" s="520">
        <v>31.938442078633923</v>
      </c>
      <c r="F12" s="521">
        <v>100.00000000000001</v>
      </c>
      <c r="H12" s="636"/>
      <c r="I12" s="23" t="s">
        <v>451</v>
      </c>
      <c r="J12" s="24">
        <v>6.6348122866894208</v>
      </c>
      <c r="K12" s="24">
        <v>59.972696245733793</v>
      </c>
      <c r="L12" s="24">
        <v>33.392491467576789</v>
      </c>
      <c r="M12" s="25">
        <v>100</v>
      </c>
      <c r="O12" s="633"/>
      <c r="P12" s="65" t="s">
        <v>451</v>
      </c>
      <c r="Q12" s="335">
        <f t="shared" si="2"/>
        <v>6.6348122866894208</v>
      </c>
      <c r="R12" s="335">
        <f t="shared" si="0"/>
        <v>59.972696245733793</v>
      </c>
      <c r="S12" s="335">
        <f t="shared" si="0"/>
        <v>33.392491467576789</v>
      </c>
      <c r="T12" s="66">
        <f t="shared" si="0"/>
        <v>100</v>
      </c>
      <c r="U12" s="335">
        <f t="shared" si="4"/>
        <v>5.6919995783704023</v>
      </c>
      <c r="V12" s="335">
        <f t="shared" si="1"/>
        <v>62.369558342995681</v>
      </c>
      <c r="W12" s="335">
        <f t="shared" si="1"/>
        <v>31.938442078633923</v>
      </c>
      <c r="X12" s="66">
        <v>100</v>
      </c>
      <c r="Y12" s="335">
        <f t="shared" si="3"/>
        <v>-0.94281270831901853</v>
      </c>
      <c r="Z12" s="335">
        <f t="shared" si="3"/>
        <v>2.3968620972618879</v>
      </c>
      <c r="AA12" s="335">
        <f t="shared" si="3"/>
        <v>-1.4540493889428667</v>
      </c>
    </row>
    <row r="13" spans="1:27" ht="15" customHeight="1" x14ac:dyDescent="0.25">
      <c r="A13" s="633"/>
      <c r="B13" s="522" t="s">
        <v>452</v>
      </c>
      <c r="C13" s="520">
        <v>10.344827586206897</v>
      </c>
      <c r="D13" s="520">
        <v>64.167916041979012</v>
      </c>
      <c r="E13" s="520">
        <v>25.487256371814095</v>
      </c>
      <c r="F13" s="521">
        <v>100.00000000000001</v>
      </c>
      <c r="H13" s="636"/>
      <c r="I13" s="23" t="s">
        <v>452</v>
      </c>
      <c r="J13" s="24">
        <v>7.0707070707070701</v>
      </c>
      <c r="K13" s="24">
        <v>66.045066045066051</v>
      </c>
      <c r="L13" s="24">
        <v>26.884226884226887</v>
      </c>
      <c r="M13" s="25">
        <v>100.00000000000001</v>
      </c>
      <c r="O13" s="633"/>
      <c r="P13" s="65" t="s">
        <v>452</v>
      </c>
      <c r="Q13" s="335">
        <f t="shared" si="2"/>
        <v>7.0707070707070701</v>
      </c>
      <c r="R13" s="335">
        <f t="shared" si="0"/>
        <v>66.045066045066051</v>
      </c>
      <c r="S13" s="335">
        <f t="shared" si="0"/>
        <v>26.884226884226887</v>
      </c>
      <c r="T13" s="66">
        <f t="shared" si="0"/>
        <v>100.00000000000001</v>
      </c>
      <c r="U13" s="335">
        <f t="shared" si="4"/>
        <v>10.344827586206897</v>
      </c>
      <c r="V13" s="335">
        <f t="shared" si="1"/>
        <v>64.167916041979012</v>
      </c>
      <c r="W13" s="335">
        <f t="shared" si="1"/>
        <v>25.487256371814095</v>
      </c>
      <c r="X13" s="66">
        <v>100</v>
      </c>
      <c r="Y13" s="335">
        <f t="shared" si="3"/>
        <v>3.2741205154998267</v>
      </c>
      <c r="Z13" s="335">
        <f t="shared" si="3"/>
        <v>-1.8771500030870385</v>
      </c>
      <c r="AA13" s="335">
        <f t="shared" si="3"/>
        <v>-1.3969705124127927</v>
      </c>
    </row>
    <row r="14" spans="1:27" ht="15" customHeight="1" x14ac:dyDescent="0.25">
      <c r="A14" s="634"/>
      <c r="B14" s="523" t="s">
        <v>3</v>
      </c>
      <c r="C14" s="524">
        <v>7.607334855291259</v>
      </c>
      <c r="D14" s="524">
        <v>76.01566143800477</v>
      </c>
      <c r="E14" s="524">
        <v>16.377003706703981</v>
      </c>
      <c r="F14" s="525">
        <v>100</v>
      </c>
      <c r="H14" s="637"/>
      <c r="I14" s="26" t="s">
        <v>3</v>
      </c>
      <c r="J14" s="27">
        <v>8.0630598522108965</v>
      </c>
      <c r="K14" s="27">
        <v>74.209375816760513</v>
      </c>
      <c r="L14" s="27">
        <v>17.727564331028585</v>
      </c>
      <c r="M14" s="28">
        <v>100</v>
      </c>
      <c r="O14" s="639"/>
      <c r="P14" s="67" t="s">
        <v>3</v>
      </c>
      <c r="Q14" s="336">
        <f t="shared" si="2"/>
        <v>8.0630598522108965</v>
      </c>
      <c r="R14" s="336">
        <f t="shared" si="0"/>
        <v>74.209375816760513</v>
      </c>
      <c r="S14" s="336">
        <f t="shared" si="0"/>
        <v>17.727564331028585</v>
      </c>
      <c r="T14" s="68">
        <f t="shared" si="0"/>
        <v>100</v>
      </c>
      <c r="U14" s="336">
        <f>C14</f>
        <v>7.607334855291259</v>
      </c>
      <c r="V14" s="336">
        <f t="shared" si="1"/>
        <v>76.01566143800477</v>
      </c>
      <c r="W14" s="336">
        <f t="shared" si="1"/>
        <v>16.377003706703981</v>
      </c>
      <c r="X14" s="68">
        <v>100</v>
      </c>
      <c r="Y14" s="336">
        <f t="shared" si="3"/>
        <v>-0.45572499691963753</v>
      </c>
      <c r="Z14" s="336">
        <f t="shared" si="3"/>
        <v>1.8062856212442568</v>
      </c>
      <c r="AA14" s="336">
        <f t="shared" si="3"/>
        <v>-1.3505606243246042</v>
      </c>
    </row>
    <row r="15" spans="1:27" ht="15" customHeight="1" x14ac:dyDescent="0.25">
      <c r="A15" s="632" t="s">
        <v>415</v>
      </c>
      <c r="B15" s="516" t="s">
        <v>444</v>
      </c>
      <c r="C15" s="526">
        <v>12.627291242362526</v>
      </c>
      <c r="D15" s="526">
        <v>63.340122199592663</v>
      </c>
      <c r="E15" s="526">
        <v>24.032586558044809</v>
      </c>
      <c r="F15" s="518">
        <v>100</v>
      </c>
      <c r="H15" s="635" t="s">
        <v>415</v>
      </c>
      <c r="I15" s="20" t="s">
        <v>444</v>
      </c>
      <c r="J15" s="21">
        <v>14.3646408839779</v>
      </c>
      <c r="K15" s="21">
        <v>58.563535911602202</v>
      </c>
      <c r="L15" s="21">
        <v>27.071823204419886</v>
      </c>
      <c r="M15" s="22">
        <v>99.999999999999986</v>
      </c>
      <c r="O15" s="638" t="s">
        <v>415</v>
      </c>
      <c r="P15" s="63" t="s">
        <v>444</v>
      </c>
      <c r="Q15" s="334">
        <f t="shared" si="2"/>
        <v>14.3646408839779</v>
      </c>
      <c r="R15" s="334">
        <f t="shared" si="0"/>
        <v>58.563535911602202</v>
      </c>
      <c r="S15" s="334">
        <f t="shared" si="0"/>
        <v>27.071823204419886</v>
      </c>
      <c r="T15" s="64">
        <f t="shared" si="0"/>
        <v>99.999999999999986</v>
      </c>
      <c r="U15" s="334">
        <f t="shared" si="4"/>
        <v>12.627291242362526</v>
      </c>
      <c r="V15" s="334">
        <f t="shared" si="1"/>
        <v>63.340122199592663</v>
      </c>
      <c r="W15" s="334">
        <f t="shared" si="1"/>
        <v>24.032586558044809</v>
      </c>
      <c r="X15" s="64">
        <v>100</v>
      </c>
      <c r="Y15" s="334">
        <f t="shared" si="3"/>
        <v>-1.7373496416153742</v>
      </c>
      <c r="Z15" s="334">
        <f t="shared" si="3"/>
        <v>4.7765862879904617</v>
      </c>
      <c r="AA15" s="334">
        <f t="shared" si="3"/>
        <v>-3.0392366463750768</v>
      </c>
    </row>
    <row r="16" spans="1:27" ht="15" customHeight="1" x14ac:dyDescent="0.25">
      <c r="A16" s="633"/>
      <c r="B16" s="522" t="s">
        <v>445</v>
      </c>
      <c r="C16" s="527">
        <v>4.4260027662517292</v>
      </c>
      <c r="D16" s="527">
        <v>63.81742738589211</v>
      </c>
      <c r="E16" s="527">
        <v>31.756569847856152</v>
      </c>
      <c r="F16" s="521">
        <v>100</v>
      </c>
      <c r="H16" s="636"/>
      <c r="I16" s="23" t="s">
        <v>445</v>
      </c>
      <c r="J16" s="24">
        <v>7.7110637000914366</v>
      </c>
      <c r="K16" s="24">
        <v>47.180737580006095</v>
      </c>
      <c r="L16" s="24">
        <v>45.108198719902468</v>
      </c>
      <c r="M16" s="25">
        <v>100</v>
      </c>
      <c r="O16" s="633"/>
      <c r="P16" s="65" t="s">
        <v>445</v>
      </c>
      <c r="Q16" s="335">
        <f t="shared" si="2"/>
        <v>7.7110637000914366</v>
      </c>
      <c r="R16" s="335">
        <f t="shared" si="0"/>
        <v>47.180737580006095</v>
      </c>
      <c r="S16" s="335">
        <f t="shared" si="0"/>
        <v>45.108198719902468</v>
      </c>
      <c r="T16" s="66">
        <f t="shared" si="0"/>
        <v>100</v>
      </c>
      <c r="U16" s="335">
        <f t="shared" si="4"/>
        <v>4.4260027662517292</v>
      </c>
      <c r="V16" s="335">
        <f t="shared" si="1"/>
        <v>63.81742738589211</v>
      </c>
      <c r="W16" s="335">
        <f t="shared" si="1"/>
        <v>31.756569847856152</v>
      </c>
      <c r="X16" s="66">
        <v>100</v>
      </c>
      <c r="Y16" s="335">
        <f t="shared" si="3"/>
        <v>-3.2850609338397074</v>
      </c>
      <c r="Z16" s="335">
        <f t="shared" si="3"/>
        <v>16.636689805886014</v>
      </c>
      <c r="AA16" s="335">
        <f t="shared" si="3"/>
        <v>-13.351628872046316</v>
      </c>
    </row>
    <row r="17" spans="1:27" ht="15" customHeight="1" x14ac:dyDescent="0.25">
      <c r="A17" s="633"/>
      <c r="B17" s="522" t="s">
        <v>446</v>
      </c>
      <c r="C17" s="527">
        <v>3.4028003907521982</v>
      </c>
      <c r="D17" s="527">
        <v>67.974601107131221</v>
      </c>
      <c r="E17" s="527">
        <v>28.622598502116574</v>
      </c>
      <c r="F17" s="521">
        <v>100</v>
      </c>
      <c r="H17" s="636"/>
      <c r="I17" s="23" t="s">
        <v>446</v>
      </c>
      <c r="J17" s="24">
        <v>6.0990840965861786</v>
      </c>
      <c r="K17" s="24">
        <v>45.045795170691086</v>
      </c>
      <c r="L17" s="24">
        <v>48.855120732722732</v>
      </c>
      <c r="M17" s="25">
        <v>100</v>
      </c>
      <c r="O17" s="633"/>
      <c r="P17" s="65" t="s">
        <v>446</v>
      </c>
      <c r="Q17" s="335">
        <f t="shared" si="2"/>
        <v>6.0990840965861786</v>
      </c>
      <c r="R17" s="335">
        <f t="shared" si="0"/>
        <v>45.045795170691086</v>
      </c>
      <c r="S17" s="335">
        <f t="shared" si="0"/>
        <v>48.855120732722732</v>
      </c>
      <c r="T17" s="66">
        <f t="shared" si="0"/>
        <v>100</v>
      </c>
      <c r="U17" s="335">
        <f t="shared" si="4"/>
        <v>3.4028003907521982</v>
      </c>
      <c r="V17" s="335">
        <f t="shared" si="1"/>
        <v>67.974601107131221</v>
      </c>
      <c r="W17" s="335">
        <f t="shared" si="1"/>
        <v>28.622598502116574</v>
      </c>
      <c r="X17" s="66">
        <v>100</v>
      </c>
      <c r="Y17" s="335">
        <f t="shared" si="3"/>
        <v>-2.6962837058339804</v>
      </c>
      <c r="Z17" s="335">
        <f t="shared" si="3"/>
        <v>22.928805936440135</v>
      </c>
      <c r="AA17" s="335">
        <f t="shared" si="3"/>
        <v>-20.232522230606158</v>
      </c>
    </row>
    <row r="18" spans="1:27" ht="15" customHeight="1" x14ac:dyDescent="0.25">
      <c r="A18" s="633"/>
      <c r="B18" s="522" t="s">
        <v>447</v>
      </c>
      <c r="C18" s="527">
        <v>4.6505585866458823</v>
      </c>
      <c r="D18" s="527">
        <v>65.393608729540148</v>
      </c>
      <c r="E18" s="527">
        <v>29.955832683813977</v>
      </c>
      <c r="F18" s="521">
        <v>100.00000000000001</v>
      </c>
      <c r="H18" s="636"/>
      <c r="I18" s="23" t="s">
        <v>447</v>
      </c>
      <c r="J18" s="24">
        <v>5.0338534000588755</v>
      </c>
      <c r="K18" s="24">
        <v>49.45540182513983</v>
      </c>
      <c r="L18" s="24">
        <v>45.510744774801296</v>
      </c>
      <c r="M18" s="25">
        <v>100</v>
      </c>
      <c r="O18" s="633"/>
      <c r="P18" s="65" t="s">
        <v>447</v>
      </c>
      <c r="Q18" s="335">
        <f t="shared" si="2"/>
        <v>5.0338534000588755</v>
      </c>
      <c r="R18" s="335">
        <f t="shared" si="0"/>
        <v>49.45540182513983</v>
      </c>
      <c r="S18" s="335">
        <f t="shared" si="0"/>
        <v>45.510744774801296</v>
      </c>
      <c r="T18" s="66">
        <f t="shared" si="0"/>
        <v>100</v>
      </c>
      <c r="U18" s="335">
        <f t="shared" si="4"/>
        <v>4.6505585866458823</v>
      </c>
      <c r="V18" s="335">
        <f t="shared" si="1"/>
        <v>65.393608729540148</v>
      </c>
      <c r="W18" s="335">
        <f t="shared" si="1"/>
        <v>29.955832683813977</v>
      </c>
      <c r="X18" s="66">
        <v>100</v>
      </c>
      <c r="Y18" s="335">
        <f t="shared" si="3"/>
        <v>-0.38329481341299321</v>
      </c>
      <c r="Z18" s="335">
        <f t="shared" si="3"/>
        <v>15.938206904400317</v>
      </c>
      <c r="AA18" s="335">
        <f t="shared" si="3"/>
        <v>-15.554912090987319</v>
      </c>
    </row>
    <row r="19" spans="1:27" ht="15" customHeight="1" x14ac:dyDescent="0.25">
      <c r="A19" s="633"/>
      <c r="B19" s="522" t="s">
        <v>448</v>
      </c>
      <c r="C19" s="527">
        <v>3.3472803347280333</v>
      </c>
      <c r="D19" s="527">
        <v>60.908547519426179</v>
      </c>
      <c r="E19" s="527">
        <v>35.744172145845788</v>
      </c>
      <c r="F19" s="521">
        <v>100</v>
      </c>
      <c r="H19" s="636"/>
      <c r="I19" s="23" t="s">
        <v>448</v>
      </c>
      <c r="J19" s="24">
        <v>5.1928409377363245</v>
      </c>
      <c r="K19" s="24">
        <v>45.550794050920089</v>
      </c>
      <c r="L19" s="24">
        <v>49.256365011343583</v>
      </c>
      <c r="M19" s="25">
        <v>100</v>
      </c>
      <c r="O19" s="633"/>
      <c r="P19" s="65" t="s">
        <v>448</v>
      </c>
      <c r="Q19" s="335">
        <f t="shared" si="2"/>
        <v>5.1928409377363245</v>
      </c>
      <c r="R19" s="335">
        <f t="shared" si="0"/>
        <v>45.550794050920089</v>
      </c>
      <c r="S19" s="335">
        <f t="shared" si="0"/>
        <v>49.256365011343583</v>
      </c>
      <c r="T19" s="66">
        <f t="shared" si="0"/>
        <v>100</v>
      </c>
      <c r="U19" s="335">
        <f t="shared" si="4"/>
        <v>3.3472803347280333</v>
      </c>
      <c r="V19" s="335">
        <f t="shared" si="1"/>
        <v>60.908547519426179</v>
      </c>
      <c r="W19" s="335">
        <f t="shared" si="1"/>
        <v>35.744172145845788</v>
      </c>
      <c r="X19" s="66">
        <v>100</v>
      </c>
      <c r="Y19" s="335">
        <f t="shared" si="3"/>
        <v>-1.8455606030082912</v>
      </c>
      <c r="Z19" s="335">
        <f t="shared" si="3"/>
        <v>15.35775346850609</v>
      </c>
      <c r="AA19" s="335">
        <f t="shared" si="3"/>
        <v>-13.512192865497795</v>
      </c>
    </row>
    <row r="20" spans="1:27" ht="15" customHeight="1" x14ac:dyDescent="0.25">
      <c r="A20" s="633"/>
      <c r="B20" s="522" t="s">
        <v>449</v>
      </c>
      <c r="C20" s="527">
        <v>3.564573622155196</v>
      </c>
      <c r="D20" s="527">
        <v>58.431587606251711</v>
      </c>
      <c r="E20" s="527">
        <v>38.003838771593088</v>
      </c>
      <c r="F20" s="521">
        <v>100</v>
      </c>
      <c r="H20" s="636"/>
      <c r="I20" s="23" t="s">
        <v>449</v>
      </c>
      <c r="J20" s="24">
        <v>3.4758689672418104</v>
      </c>
      <c r="K20" s="24">
        <v>45.961490372593147</v>
      </c>
      <c r="L20" s="24">
        <v>50.562640660165037</v>
      </c>
      <c r="M20" s="25">
        <v>100</v>
      </c>
      <c r="O20" s="633"/>
      <c r="P20" s="65" t="s">
        <v>449</v>
      </c>
      <c r="Q20" s="335">
        <f t="shared" si="2"/>
        <v>3.4758689672418104</v>
      </c>
      <c r="R20" s="335">
        <f t="shared" si="0"/>
        <v>45.961490372593147</v>
      </c>
      <c r="S20" s="335">
        <f t="shared" si="0"/>
        <v>50.562640660165037</v>
      </c>
      <c r="T20" s="66">
        <f t="shared" si="0"/>
        <v>100</v>
      </c>
      <c r="U20" s="335">
        <f t="shared" si="4"/>
        <v>3.564573622155196</v>
      </c>
      <c r="V20" s="335">
        <f t="shared" si="1"/>
        <v>58.431587606251711</v>
      </c>
      <c r="W20" s="335">
        <f t="shared" si="1"/>
        <v>38.003838771593088</v>
      </c>
      <c r="X20" s="66">
        <v>100</v>
      </c>
      <c r="Y20" s="335">
        <f t="shared" si="3"/>
        <v>8.8704654913385639E-2</v>
      </c>
      <c r="Z20" s="335">
        <f t="shared" si="3"/>
        <v>12.470097233658564</v>
      </c>
      <c r="AA20" s="335">
        <f t="shared" si="3"/>
        <v>-12.558801888571949</v>
      </c>
    </row>
    <row r="21" spans="1:27" ht="15" customHeight="1" x14ac:dyDescent="0.25">
      <c r="A21" s="633"/>
      <c r="B21" s="522" t="s">
        <v>450</v>
      </c>
      <c r="C21" s="527">
        <v>3.5573122529644272</v>
      </c>
      <c r="D21" s="527">
        <v>50.988142292490124</v>
      </c>
      <c r="E21" s="527">
        <v>45.454545454545453</v>
      </c>
      <c r="F21" s="521">
        <v>100</v>
      </c>
      <c r="H21" s="636"/>
      <c r="I21" s="23" t="s">
        <v>450</v>
      </c>
      <c r="J21" s="24">
        <v>6.8403908794788277</v>
      </c>
      <c r="K21" s="24">
        <v>39.413680781758956</v>
      </c>
      <c r="L21" s="24">
        <v>53.745928338762219</v>
      </c>
      <c r="M21" s="25">
        <v>100</v>
      </c>
      <c r="O21" s="633"/>
      <c r="P21" s="65" t="s">
        <v>450</v>
      </c>
      <c r="Q21" s="335">
        <f t="shared" si="2"/>
        <v>6.8403908794788277</v>
      </c>
      <c r="R21" s="335">
        <f t="shared" si="0"/>
        <v>39.413680781758956</v>
      </c>
      <c r="S21" s="335">
        <f t="shared" si="0"/>
        <v>53.745928338762219</v>
      </c>
      <c r="T21" s="66">
        <f t="shared" si="0"/>
        <v>100</v>
      </c>
      <c r="U21" s="335">
        <f t="shared" si="4"/>
        <v>3.5573122529644272</v>
      </c>
      <c r="V21" s="335">
        <f t="shared" si="4"/>
        <v>50.988142292490124</v>
      </c>
      <c r="W21" s="335">
        <f t="shared" si="4"/>
        <v>45.454545454545453</v>
      </c>
      <c r="X21" s="66">
        <v>100</v>
      </c>
      <c r="Y21" s="335">
        <f t="shared" si="3"/>
        <v>-3.2830786265144005</v>
      </c>
      <c r="Z21" s="335">
        <f t="shared" si="3"/>
        <v>11.574461510731169</v>
      </c>
      <c r="AA21" s="335">
        <f t="shared" si="3"/>
        <v>-8.2913828842167661</v>
      </c>
    </row>
    <row r="22" spans="1:27" ht="15" customHeight="1" x14ac:dyDescent="0.25">
      <c r="A22" s="633"/>
      <c r="B22" s="522" t="s">
        <v>451</v>
      </c>
      <c r="C22" s="527">
        <v>5.9241706161137442</v>
      </c>
      <c r="D22" s="527">
        <v>43.838862559241704</v>
      </c>
      <c r="E22" s="527">
        <v>50.236966824644547</v>
      </c>
      <c r="F22" s="521">
        <v>100</v>
      </c>
      <c r="H22" s="636"/>
      <c r="I22" s="23" t="s">
        <v>451</v>
      </c>
      <c r="J22" s="24">
        <v>5.0551470588235299</v>
      </c>
      <c r="K22" s="24">
        <v>37.5</v>
      </c>
      <c r="L22" s="24">
        <v>57.444852941176471</v>
      </c>
      <c r="M22" s="25">
        <v>100</v>
      </c>
      <c r="O22" s="633"/>
      <c r="P22" s="65" t="s">
        <v>451</v>
      </c>
      <c r="Q22" s="335">
        <f t="shared" si="2"/>
        <v>5.0551470588235299</v>
      </c>
      <c r="R22" s="335">
        <f t="shared" si="0"/>
        <v>37.5</v>
      </c>
      <c r="S22" s="335">
        <f t="shared" si="0"/>
        <v>57.444852941176471</v>
      </c>
      <c r="T22" s="66">
        <f t="shared" si="0"/>
        <v>100</v>
      </c>
      <c r="U22" s="335">
        <f t="shared" si="4"/>
        <v>5.9241706161137442</v>
      </c>
      <c r="V22" s="335">
        <f t="shared" si="4"/>
        <v>43.838862559241704</v>
      </c>
      <c r="W22" s="335">
        <f t="shared" si="4"/>
        <v>50.236966824644547</v>
      </c>
      <c r="X22" s="66">
        <v>100</v>
      </c>
      <c r="Y22" s="335">
        <f t="shared" si="3"/>
        <v>0.8690235572902143</v>
      </c>
      <c r="Z22" s="335">
        <f t="shared" si="3"/>
        <v>6.3388625592417043</v>
      </c>
      <c r="AA22" s="335">
        <f t="shared" si="3"/>
        <v>-7.2078861165319239</v>
      </c>
    </row>
    <row r="23" spans="1:27" ht="15" customHeight="1" x14ac:dyDescent="0.25">
      <c r="A23" s="633"/>
      <c r="B23" s="522" t="s">
        <v>452</v>
      </c>
      <c r="C23" s="527">
        <v>5.808080808080808</v>
      </c>
      <c r="D23" s="527">
        <v>39.141414141414145</v>
      </c>
      <c r="E23" s="527">
        <v>55.050505050505052</v>
      </c>
      <c r="F23" s="521">
        <v>100</v>
      </c>
      <c r="H23" s="636"/>
      <c r="I23" s="23" t="s">
        <v>452</v>
      </c>
      <c r="J23" s="24">
        <v>11.194029850746269</v>
      </c>
      <c r="K23" s="24">
        <v>30.845771144278604</v>
      </c>
      <c r="L23" s="24">
        <v>57.960199004975124</v>
      </c>
      <c r="M23" s="25">
        <v>100</v>
      </c>
      <c r="O23" s="633"/>
      <c r="P23" s="65" t="s">
        <v>452</v>
      </c>
      <c r="Q23" s="335">
        <f t="shared" si="2"/>
        <v>11.194029850746269</v>
      </c>
      <c r="R23" s="335">
        <f t="shared" si="0"/>
        <v>30.845771144278604</v>
      </c>
      <c r="S23" s="335">
        <f t="shared" si="0"/>
        <v>57.960199004975124</v>
      </c>
      <c r="T23" s="66">
        <f t="shared" si="0"/>
        <v>100</v>
      </c>
      <c r="U23" s="335">
        <f t="shared" si="4"/>
        <v>5.808080808080808</v>
      </c>
      <c r="V23" s="335">
        <f t="shared" si="4"/>
        <v>39.141414141414145</v>
      </c>
      <c r="W23" s="335">
        <f t="shared" si="4"/>
        <v>55.050505050505052</v>
      </c>
      <c r="X23" s="66">
        <v>100</v>
      </c>
      <c r="Y23" s="335">
        <f t="shared" si="3"/>
        <v>-5.3859490426654606</v>
      </c>
      <c r="Z23" s="335">
        <f t="shared" si="3"/>
        <v>8.2956429971355412</v>
      </c>
      <c r="AA23" s="335">
        <f t="shared" si="3"/>
        <v>-2.9096939544700717</v>
      </c>
    </row>
    <row r="24" spans="1:27" ht="15" customHeight="1" x14ac:dyDescent="0.25">
      <c r="A24" s="634"/>
      <c r="B24" s="523" t="s">
        <v>3</v>
      </c>
      <c r="C24" s="524">
        <v>4.1358544037550367</v>
      </c>
      <c r="D24" s="524">
        <v>62.582473542044902</v>
      </c>
      <c r="E24" s="524">
        <v>33.281672054200065</v>
      </c>
      <c r="F24" s="525">
        <v>100</v>
      </c>
      <c r="H24" s="637"/>
      <c r="I24" s="26" t="s">
        <v>3</v>
      </c>
      <c r="J24" s="27">
        <v>5.9277652370203162</v>
      </c>
      <c r="K24" s="27">
        <v>46.139954853273139</v>
      </c>
      <c r="L24" s="27">
        <v>47.932279909706551</v>
      </c>
      <c r="M24" s="28">
        <v>100</v>
      </c>
      <c r="O24" s="639"/>
      <c r="P24" s="67" t="s">
        <v>3</v>
      </c>
      <c r="Q24" s="336">
        <f t="shared" si="2"/>
        <v>5.9277652370203162</v>
      </c>
      <c r="R24" s="336">
        <f t="shared" si="0"/>
        <v>46.139954853273139</v>
      </c>
      <c r="S24" s="336">
        <f t="shared" si="0"/>
        <v>47.932279909706551</v>
      </c>
      <c r="T24" s="68">
        <f t="shared" si="0"/>
        <v>100</v>
      </c>
      <c r="U24" s="336">
        <f t="shared" si="4"/>
        <v>4.1358544037550367</v>
      </c>
      <c r="V24" s="336">
        <f t="shared" si="4"/>
        <v>62.582473542044902</v>
      </c>
      <c r="W24" s="336">
        <f t="shared" si="4"/>
        <v>33.281672054200065</v>
      </c>
      <c r="X24" s="68">
        <v>100</v>
      </c>
      <c r="Y24" s="336">
        <f t="shared" si="3"/>
        <v>-1.7919108332652796</v>
      </c>
      <c r="Z24" s="336">
        <f t="shared" si="3"/>
        <v>16.442518688771763</v>
      </c>
      <c r="AA24" s="336">
        <f t="shared" si="3"/>
        <v>-14.650607855506486</v>
      </c>
    </row>
    <row r="25" spans="1:27" ht="15" customHeight="1" x14ac:dyDescent="0.25">
      <c r="A25" s="632" t="s">
        <v>411</v>
      </c>
      <c r="B25" s="516" t="s">
        <v>444</v>
      </c>
      <c r="C25" s="526">
        <v>15.009940357852884</v>
      </c>
      <c r="D25" s="526">
        <v>77.567925778661362</v>
      </c>
      <c r="E25" s="526">
        <v>7.4221338634857528</v>
      </c>
      <c r="F25" s="518">
        <v>100</v>
      </c>
      <c r="H25" s="635" t="s">
        <v>411</v>
      </c>
      <c r="I25" s="20" t="s">
        <v>444</v>
      </c>
      <c r="J25" s="21">
        <v>17.943107221006567</v>
      </c>
      <c r="K25" s="21">
        <v>72.161439338682229</v>
      </c>
      <c r="L25" s="21">
        <v>9.8954534403112078</v>
      </c>
      <c r="M25" s="22">
        <v>100</v>
      </c>
      <c r="O25" s="638" t="s">
        <v>411</v>
      </c>
      <c r="P25" s="63" t="s">
        <v>444</v>
      </c>
      <c r="Q25" s="334">
        <f t="shared" si="2"/>
        <v>17.943107221006567</v>
      </c>
      <c r="R25" s="334">
        <f t="shared" si="0"/>
        <v>72.161439338682229</v>
      </c>
      <c r="S25" s="334">
        <f t="shared" si="0"/>
        <v>9.8954534403112078</v>
      </c>
      <c r="T25" s="64">
        <f t="shared" si="0"/>
        <v>100</v>
      </c>
      <c r="U25" s="334">
        <f t="shared" si="4"/>
        <v>15.009940357852884</v>
      </c>
      <c r="V25" s="334">
        <f t="shared" si="4"/>
        <v>77.567925778661362</v>
      </c>
      <c r="W25" s="334">
        <f t="shared" si="4"/>
        <v>7.4221338634857528</v>
      </c>
      <c r="X25" s="64">
        <v>100</v>
      </c>
      <c r="Y25" s="334">
        <f t="shared" si="3"/>
        <v>-2.9331668631536836</v>
      </c>
      <c r="Z25" s="334">
        <f t="shared" si="3"/>
        <v>5.4064864399791333</v>
      </c>
      <c r="AA25" s="334">
        <f t="shared" si="3"/>
        <v>-2.473319576825455</v>
      </c>
    </row>
    <row r="26" spans="1:27" ht="15" customHeight="1" x14ac:dyDescent="0.25">
      <c r="A26" s="633"/>
      <c r="B26" s="522" t="s">
        <v>445</v>
      </c>
      <c r="C26" s="527">
        <v>7.0748628589867701</v>
      </c>
      <c r="D26" s="527">
        <v>72.281381090674415</v>
      </c>
      <c r="E26" s="527">
        <v>20.643756050338819</v>
      </c>
      <c r="F26" s="521">
        <v>100.00000000000001</v>
      </c>
      <c r="H26" s="636"/>
      <c r="I26" s="23" t="s">
        <v>445</v>
      </c>
      <c r="J26" s="24">
        <v>9.1004437273093988</v>
      </c>
      <c r="K26" s="24">
        <v>65.929810407422352</v>
      </c>
      <c r="L26" s="24">
        <v>24.969745865268251</v>
      </c>
      <c r="M26" s="25">
        <v>100</v>
      </c>
      <c r="O26" s="633"/>
      <c r="P26" s="65" t="s">
        <v>445</v>
      </c>
      <c r="Q26" s="335">
        <f t="shared" si="2"/>
        <v>9.1004437273093988</v>
      </c>
      <c r="R26" s="335">
        <f t="shared" si="0"/>
        <v>65.929810407422352</v>
      </c>
      <c r="S26" s="335">
        <f t="shared" si="0"/>
        <v>24.969745865268251</v>
      </c>
      <c r="T26" s="66">
        <f t="shared" si="0"/>
        <v>100</v>
      </c>
      <c r="U26" s="335">
        <f t="shared" si="4"/>
        <v>7.0748628589867701</v>
      </c>
      <c r="V26" s="335">
        <f t="shared" si="4"/>
        <v>72.281381090674415</v>
      </c>
      <c r="W26" s="335">
        <f t="shared" si="4"/>
        <v>20.643756050338819</v>
      </c>
      <c r="X26" s="66">
        <v>100</v>
      </c>
      <c r="Y26" s="335">
        <f t="shared" si="3"/>
        <v>-2.0255808683226286</v>
      </c>
      <c r="Z26" s="335">
        <f t="shared" si="3"/>
        <v>6.3515706832520635</v>
      </c>
      <c r="AA26" s="335">
        <f t="shared" si="3"/>
        <v>-4.3259898149294322</v>
      </c>
    </row>
    <row r="27" spans="1:27" ht="15" customHeight="1" x14ac:dyDescent="0.25">
      <c r="A27" s="633"/>
      <c r="B27" s="522" t="s">
        <v>446</v>
      </c>
      <c r="C27" s="527">
        <v>5.7078519678872137</v>
      </c>
      <c r="D27" s="527">
        <v>79.479146269825733</v>
      </c>
      <c r="E27" s="527">
        <v>14.813001762287056</v>
      </c>
      <c r="F27" s="521">
        <v>100</v>
      </c>
      <c r="H27" s="636"/>
      <c r="I27" s="23" t="s">
        <v>446</v>
      </c>
      <c r="J27" s="24">
        <v>6.0806416648601775</v>
      </c>
      <c r="K27" s="24">
        <v>72.333622371558633</v>
      </c>
      <c r="L27" s="24">
        <v>21.585735963581186</v>
      </c>
      <c r="M27" s="25">
        <v>100</v>
      </c>
      <c r="O27" s="633"/>
      <c r="P27" s="65" t="s">
        <v>446</v>
      </c>
      <c r="Q27" s="335">
        <f t="shared" si="2"/>
        <v>6.0806416648601775</v>
      </c>
      <c r="R27" s="335">
        <f t="shared" si="0"/>
        <v>72.333622371558633</v>
      </c>
      <c r="S27" s="335">
        <f t="shared" si="0"/>
        <v>21.585735963581186</v>
      </c>
      <c r="T27" s="66">
        <f t="shared" si="0"/>
        <v>100</v>
      </c>
      <c r="U27" s="335">
        <f t="shared" si="4"/>
        <v>5.7078519678872137</v>
      </c>
      <c r="V27" s="335">
        <f t="shared" si="4"/>
        <v>79.479146269825733</v>
      </c>
      <c r="W27" s="335">
        <f t="shared" si="4"/>
        <v>14.813001762287056</v>
      </c>
      <c r="X27" s="66">
        <v>100</v>
      </c>
      <c r="Y27" s="335">
        <f t="shared" si="3"/>
        <v>-0.37278969697296382</v>
      </c>
      <c r="Z27" s="335">
        <f t="shared" si="3"/>
        <v>7.1455238982671005</v>
      </c>
      <c r="AA27" s="335">
        <f t="shared" si="3"/>
        <v>-6.7727342012941296</v>
      </c>
    </row>
    <row r="28" spans="1:27" ht="15" customHeight="1" x14ac:dyDescent="0.25">
      <c r="A28" s="633"/>
      <c r="B28" s="522" t="s">
        <v>447</v>
      </c>
      <c r="C28" s="527">
        <v>7.3423782920989629</v>
      </c>
      <c r="D28" s="527">
        <v>76.66267624368183</v>
      </c>
      <c r="E28" s="527">
        <v>15.994945464219207</v>
      </c>
      <c r="F28" s="521">
        <v>100</v>
      </c>
      <c r="H28" s="636"/>
      <c r="I28" s="23" t="s">
        <v>447</v>
      </c>
      <c r="J28" s="24">
        <v>6.5426903760010857</v>
      </c>
      <c r="K28" s="24">
        <v>73.652775892493551</v>
      </c>
      <c r="L28" s="24">
        <v>19.804533731505362</v>
      </c>
      <c r="M28" s="25">
        <v>100</v>
      </c>
      <c r="O28" s="633"/>
      <c r="P28" s="65" t="s">
        <v>447</v>
      </c>
      <c r="Q28" s="335">
        <f t="shared" si="2"/>
        <v>6.5426903760010857</v>
      </c>
      <c r="R28" s="335">
        <f t="shared" si="0"/>
        <v>73.652775892493551</v>
      </c>
      <c r="S28" s="335">
        <f t="shared" si="0"/>
        <v>19.804533731505362</v>
      </c>
      <c r="T28" s="66">
        <f t="shared" si="0"/>
        <v>100</v>
      </c>
      <c r="U28" s="335">
        <f t="shared" si="4"/>
        <v>7.3423782920989629</v>
      </c>
      <c r="V28" s="335">
        <f t="shared" si="4"/>
        <v>76.66267624368183</v>
      </c>
      <c r="W28" s="335">
        <f t="shared" si="4"/>
        <v>15.994945464219207</v>
      </c>
      <c r="X28" s="66">
        <v>100</v>
      </c>
      <c r="Y28" s="335">
        <f t="shared" si="3"/>
        <v>0.79968791609787715</v>
      </c>
      <c r="Z28" s="335">
        <f t="shared" si="3"/>
        <v>3.0099003511882785</v>
      </c>
      <c r="AA28" s="335">
        <f t="shared" si="3"/>
        <v>-3.8095882672861556</v>
      </c>
    </row>
    <row r="29" spans="1:27" ht="15" customHeight="1" x14ac:dyDescent="0.25">
      <c r="A29" s="633"/>
      <c r="B29" s="522" t="s">
        <v>448</v>
      </c>
      <c r="C29" s="527">
        <v>6.4453613403350829</v>
      </c>
      <c r="D29" s="527">
        <v>74.51237809452364</v>
      </c>
      <c r="E29" s="527">
        <v>19.042260565141287</v>
      </c>
      <c r="F29" s="521">
        <v>100.00000000000001</v>
      </c>
      <c r="H29" s="636"/>
      <c r="I29" s="23" t="s">
        <v>448</v>
      </c>
      <c r="J29" s="24">
        <v>7.1922786208500495</v>
      </c>
      <c r="K29" s="24">
        <v>68.963311820454678</v>
      </c>
      <c r="L29" s="24">
        <v>23.844409558695272</v>
      </c>
      <c r="M29" s="25">
        <v>100</v>
      </c>
      <c r="O29" s="633"/>
      <c r="P29" s="65" t="s">
        <v>448</v>
      </c>
      <c r="Q29" s="335">
        <f t="shared" si="2"/>
        <v>7.1922786208500495</v>
      </c>
      <c r="R29" s="335">
        <f t="shared" si="0"/>
        <v>68.963311820454678</v>
      </c>
      <c r="S29" s="335">
        <f t="shared" si="0"/>
        <v>23.844409558695272</v>
      </c>
      <c r="T29" s="66">
        <f t="shared" si="0"/>
        <v>100</v>
      </c>
      <c r="U29" s="335">
        <f t="shared" si="4"/>
        <v>6.4453613403350829</v>
      </c>
      <c r="V29" s="335">
        <f t="shared" si="4"/>
        <v>74.51237809452364</v>
      </c>
      <c r="W29" s="335">
        <f t="shared" si="4"/>
        <v>19.042260565141287</v>
      </c>
      <c r="X29" s="66">
        <v>100</v>
      </c>
      <c r="Y29" s="335">
        <f t="shared" si="3"/>
        <v>-0.74691728051496664</v>
      </c>
      <c r="Z29" s="335">
        <f t="shared" si="3"/>
        <v>5.5490662740689629</v>
      </c>
      <c r="AA29" s="335">
        <f t="shared" si="3"/>
        <v>-4.8021489935539847</v>
      </c>
    </row>
    <row r="30" spans="1:27" ht="15" customHeight="1" x14ac:dyDescent="0.25">
      <c r="A30" s="633"/>
      <c r="B30" s="522" t="s">
        <v>449</v>
      </c>
      <c r="C30" s="527">
        <v>6.7554176898884153</v>
      </c>
      <c r="D30" s="527">
        <v>71.52643143337211</v>
      </c>
      <c r="E30" s="527">
        <v>21.718150876739479</v>
      </c>
      <c r="F30" s="521">
        <v>100</v>
      </c>
      <c r="H30" s="636"/>
      <c r="I30" s="23" t="s">
        <v>449</v>
      </c>
      <c r="J30" s="24">
        <v>7.5322243825160218</v>
      </c>
      <c r="K30" s="24">
        <v>67.761215525311442</v>
      </c>
      <c r="L30" s="24">
        <v>24.706560092172538</v>
      </c>
      <c r="M30" s="25">
        <v>100</v>
      </c>
      <c r="O30" s="633"/>
      <c r="P30" s="65" t="s">
        <v>449</v>
      </c>
      <c r="Q30" s="335">
        <f t="shared" si="2"/>
        <v>7.5322243825160218</v>
      </c>
      <c r="R30" s="335">
        <f t="shared" si="0"/>
        <v>67.761215525311442</v>
      </c>
      <c r="S30" s="335">
        <f t="shared" si="0"/>
        <v>24.706560092172538</v>
      </c>
      <c r="T30" s="66">
        <f t="shared" si="0"/>
        <v>100</v>
      </c>
      <c r="U30" s="335">
        <f t="shared" si="4"/>
        <v>6.7554176898884153</v>
      </c>
      <c r="V30" s="335">
        <f t="shared" si="4"/>
        <v>71.52643143337211</v>
      </c>
      <c r="W30" s="335">
        <f t="shared" si="4"/>
        <v>21.718150876739479</v>
      </c>
      <c r="X30" s="66">
        <v>100</v>
      </c>
      <c r="Y30" s="335">
        <f t="shared" si="3"/>
        <v>-0.77680669262760649</v>
      </c>
      <c r="Z30" s="335">
        <f t="shared" si="3"/>
        <v>3.765215908060668</v>
      </c>
      <c r="AA30" s="335">
        <f t="shared" si="3"/>
        <v>-2.9884092154330588</v>
      </c>
    </row>
    <row r="31" spans="1:27" ht="15" customHeight="1" x14ac:dyDescent="0.25">
      <c r="A31" s="633"/>
      <c r="B31" s="522" t="s">
        <v>450</v>
      </c>
      <c r="C31" s="527">
        <v>9.0836012861736322</v>
      </c>
      <c r="D31" s="527">
        <v>60.691318327974273</v>
      </c>
      <c r="E31" s="527">
        <v>30.225080385852088</v>
      </c>
      <c r="F31" s="521">
        <v>100</v>
      </c>
      <c r="H31" s="636"/>
      <c r="I31" s="23" t="s">
        <v>450</v>
      </c>
      <c r="J31" s="24">
        <v>9.1318327974276521</v>
      </c>
      <c r="K31" s="24">
        <v>57.234726688102896</v>
      </c>
      <c r="L31" s="24">
        <v>33.633440514469456</v>
      </c>
      <c r="M31" s="25">
        <v>100</v>
      </c>
      <c r="O31" s="633"/>
      <c r="P31" s="65" t="s">
        <v>450</v>
      </c>
      <c r="Q31" s="335">
        <f t="shared" si="2"/>
        <v>9.1318327974276521</v>
      </c>
      <c r="R31" s="335">
        <f t="shared" si="0"/>
        <v>57.234726688102896</v>
      </c>
      <c r="S31" s="335">
        <f t="shared" si="0"/>
        <v>33.633440514469456</v>
      </c>
      <c r="T31" s="66">
        <f t="shared" si="0"/>
        <v>100</v>
      </c>
      <c r="U31" s="335">
        <f t="shared" si="4"/>
        <v>9.0836012861736322</v>
      </c>
      <c r="V31" s="335">
        <f t="shared" si="4"/>
        <v>60.691318327974273</v>
      </c>
      <c r="W31" s="335">
        <f t="shared" si="4"/>
        <v>30.225080385852088</v>
      </c>
      <c r="X31" s="66">
        <v>100</v>
      </c>
      <c r="Y31" s="335">
        <f t="shared" si="3"/>
        <v>-4.8231511254019921E-2</v>
      </c>
      <c r="Z31" s="335">
        <f t="shared" si="3"/>
        <v>3.4565916398713767</v>
      </c>
      <c r="AA31" s="335">
        <f t="shared" si="3"/>
        <v>-3.4083601286173675</v>
      </c>
    </row>
    <row r="32" spans="1:27" ht="15" customHeight="1" x14ac:dyDescent="0.25">
      <c r="A32" s="633"/>
      <c r="B32" s="522" t="s">
        <v>451</v>
      </c>
      <c r="C32" s="527">
        <v>5.7109669925467035</v>
      </c>
      <c r="D32" s="527">
        <v>60.85567708837479</v>
      </c>
      <c r="E32" s="527">
        <v>33.433355919078501</v>
      </c>
      <c r="F32" s="521">
        <v>100</v>
      </c>
      <c r="H32" s="636"/>
      <c r="I32" s="23" t="s">
        <v>451</v>
      </c>
      <c r="J32" s="24">
        <v>6.4305241887554976</v>
      </c>
      <c r="K32" s="24">
        <v>57.06644478782836</v>
      </c>
      <c r="L32" s="24">
        <v>36.503031023416142</v>
      </c>
      <c r="M32" s="25">
        <v>100</v>
      </c>
      <c r="O32" s="633"/>
      <c r="P32" s="65" t="s">
        <v>451</v>
      </c>
      <c r="Q32" s="335">
        <f t="shared" si="2"/>
        <v>6.4305241887554976</v>
      </c>
      <c r="R32" s="335">
        <f t="shared" si="0"/>
        <v>57.06644478782836</v>
      </c>
      <c r="S32" s="335">
        <f t="shared" si="0"/>
        <v>36.503031023416142</v>
      </c>
      <c r="T32" s="66">
        <f t="shared" si="0"/>
        <v>100</v>
      </c>
      <c r="U32" s="335">
        <f t="shared" si="4"/>
        <v>5.7109669925467035</v>
      </c>
      <c r="V32" s="335">
        <f t="shared" si="4"/>
        <v>60.85567708837479</v>
      </c>
      <c r="W32" s="335">
        <f t="shared" si="4"/>
        <v>33.433355919078501</v>
      </c>
      <c r="X32" s="66">
        <v>100</v>
      </c>
      <c r="Y32" s="335">
        <f t="shared" si="3"/>
        <v>-0.7195571962087941</v>
      </c>
      <c r="Z32" s="335">
        <f t="shared" si="3"/>
        <v>3.7892323005464306</v>
      </c>
      <c r="AA32" s="335">
        <f t="shared" si="3"/>
        <v>-3.0696751043376409</v>
      </c>
    </row>
    <row r="33" spans="1:27" ht="15" customHeight="1" x14ac:dyDescent="0.25">
      <c r="A33" s="633"/>
      <c r="B33" s="522" t="s">
        <v>452</v>
      </c>
      <c r="C33" s="527">
        <v>9.5953274926992069</v>
      </c>
      <c r="D33" s="527">
        <v>60.033375052148521</v>
      </c>
      <c r="E33" s="527">
        <v>30.371297455152273</v>
      </c>
      <c r="F33" s="521">
        <v>100</v>
      </c>
      <c r="H33" s="636"/>
      <c r="I33" s="23" t="s">
        <v>452</v>
      </c>
      <c r="J33" s="24">
        <v>8.0521018354055656</v>
      </c>
      <c r="K33" s="24">
        <v>57.667258732978091</v>
      </c>
      <c r="L33" s="24">
        <v>34.280639431616336</v>
      </c>
      <c r="M33" s="25">
        <v>99.999999999999986</v>
      </c>
      <c r="O33" s="633"/>
      <c r="P33" s="65" t="s">
        <v>452</v>
      </c>
      <c r="Q33" s="335">
        <f t="shared" si="2"/>
        <v>8.0521018354055656</v>
      </c>
      <c r="R33" s="335">
        <f t="shared" si="0"/>
        <v>57.667258732978091</v>
      </c>
      <c r="S33" s="335">
        <f t="shared" si="0"/>
        <v>34.280639431616336</v>
      </c>
      <c r="T33" s="66">
        <f t="shared" si="0"/>
        <v>99.999999999999986</v>
      </c>
      <c r="U33" s="335">
        <f t="shared" si="4"/>
        <v>9.5953274926992069</v>
      </c>
      <c r="V33" s="335">
        <f t="shared" si="4"/>
        <v>60.033375052148521</v>
      </c>
      <c r="W33" s="335">
        <f t="shared" si="4"/>
        <v>30.371297455152273</v>
      </c>
      <c r="X33" s="66">
        <v>100</v>
      </c>
      <c r="Y33" s="335">
        <f t="shared" si="3"/>
        <v>1.5432256572936414</v>
      </c>
      <c r="Z33" s="335">
        <f t="shared" si="3"/>
        <v>2.3661163191704304</v>
      </c>
      <c r="AA33" s="335">
        <f t="shared" si="3"/>
        <v>-3.9093419764640629</v>
      </c>
    </row>
    <row r="34" spans="1:27" ht="15" customHeight="1" x14ac:dyDescent="0.25">
      <c r="A34" s="634"/>
      <c r="B34" s="523" t="s">
        <v>3</v>
      </c>
      <c r="C34" s="524">
        <v>6.8539358236351227</v>
      </c>
      <c r="D34" s="524">
        <v>73.100320016913813</v>
      </c>
      <c r="E34" s="524">
        <v>20.045744159451072</v>
      </c>
      <c r="F34" s="525">
        <v>100.00000000000001</v>
      </c>
      <c r="H34" s="637"/>
      <c r="I34" s="26" t="s">
        <v>3</v>
      </c>
      <c r="J34" s="27">
        <v>7.6182235431323129</v>
      </c>
      <c r="K34" s="27">
        <v>68.361799781799022</v>
      </c>
      <c r="L34" s="27">
        <v>24.019976675068659</v>
      </c>
      <c r="M34" s="28">
        <v>100</v>
      </c>
      <c r="O34" s="639"/>
      <c r="P34" s="67" t="s">
        <v>3</v>
      </c>
      <c r="Q34" s="336">
        <f t="shared" si="2"/>
        <v>7.6182235431323129</v>
      </c>
      <c r="R34" s="336">
        <f t="shared" si="0"/>
        <v>68.361799781799022</v>
      </c>
      <c r="S34" s="336">
        <f t="shared" si="0"/>
        <v>24.019976675068659</v>
      </c>
      <c r="T34" s="68">
        <f t="shared" si="0"/>
        <v>100</v>
      </c>
      <c r="U34" s="336">
        <f t="shared" si="4"/>
        <v>6.8539358236351227</v>
      </c>
      <c r="V34" s="336">
        <f t="shared" si="4"/>
        <v>73.100320016913813</v>
      </c>
      <c r="W34" s="336">
        <f t="shared" si="4"/>
        <v>20.045744159451072</v>
      </c>
      <c r="X34" s="68">
        <v>100</v>
      </c>
      <c r="Y34" s="336">
        <f t="shared" si="3"/>
        <v>-0.76428771949719021</v>
      </c>
      <c r="Z34" s="336">
        <f t="shared" si="3"/>
        <v>4.738520235114791</v>
      </c>
      <c r="AA34" s="336">
        <f t="shared" si="3"/>
        <v>-3.9742325156175866</v>
      </c>
    </row>
    <row r="35" spans="1:27" ht="15" customHeight="1" x14ac:dyDescent="0.25">
      <c r="A35" s="528"/>
      <c r="B35" s="528"/>
      <c r="C35" s="528"/>
      <c r="D35" s="528"/>
      <c r="E35" s="528"/>
      <c r="F35" s="528"/>
    </row>
  </sheetData>
  <mergeCells count="13">
    <mergeCell ref="Q3:T3"/>
    <mergeCell ref="U3:X3"/>
    <mergeCell ref="Y3:AA3"/>
    <mergeCell ref="A4:B4"/>
    <mergeCell ref="A5:A14"/>
    <mergeCell ref="H5:H14"/>
    <mergeCell ref="O5:O14"/>
    <mergeCell ref="A15:A24"/>
    <mergeCell ref="H15:H24"/>
    <mergeCell ref="O15:O24"/>
    <mergeCell ref="A25:A34"/>
    <mergeCell ref="H25:H34"/>
    <mergeCell ref="O25:O3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DF9A0-AA8A-4799-AEB3-C97FCF4B4066}">
  <dimension ref="A1:U127"/>
  <sheetViews>
    <sheetView showGridLines="0" zoomScale="120" zoomScaleNormal="120" workbookViewId="0">
      <selection activeCell="H4" sqref="H3:M4"/>
    </sheetView>
  </sheetViews>
  <sheetFormatPr baseColWidth="10" defaultRowHeight="12.75" x14ac:dyDescent="0.25"/>
  <cols>
    <col min="1" max="1" width="21.7109375" style="109" customWidth="1"/>
    <col min="2" max="5" width="10.7109375" style="104" customWidth="1"/>
    <col min="6" max="6" width="10.7109375" style="105" customWidth="1"/>
    <col min="7" max="7" width="3.7109375" style="106" customWidth="1"/>
    <col min="8" max="8" width="10.42578125" style="29" customWidth="1"/>
    <col min="9" max="9" width="21.7109375" style="29" customWidth="1"/>
    <col min="10" max="11" width="10.7109375" style="29" customWidth="1"/>
    <col min="12" max="13" width="10.7109375" style="107" customWidth="1"/>
    <col min="14" max="14" width="3.7109375" style="106" customWidth="1"/>
    <col min="15" max="15" width="11.28515625" style="29" bestFit="1" customWidth="1"/>
    <col min="16" max="16" width="21.7109375" style="29" customWidth="1"/>
    <col min="17" max="19" width="10.7109375" style="29" customWidth="1"/>
    <col min="20" max="21" width="10.7109375" style="108" customWidth="1"/>
    <col min="22" max="16384" width="11.42578125" style="106"/>
  </cols>
  <sheetData>
    <row r="1" spans="1:21" ht="18" x14ac:dyDescent="0.25">
      <c r="A1" s="116" t="s">
        <v>492</v>
      </c>
    </row>
    <row r="2" spans="1:21" ht="15.75" x14ac:dyDescent="0.25">
      <c r="A2" s="1" t="s">
        <v>509</v>
      </c>
    </row>
    <row r="4" spans="1:21" ht="13.5" x14ac:dyDescent="0.25">
      <c r="A4" s="645" t="s">
        <v>493</v>
      </c>
      <c r="B4" s="646"/>
      <c r="C4" s="646"/>
      <c r="D4" s="646"/>
      <c r="E4" s="646"/>
      <c r="F4" s="647"/>
      <c r="H4" s="648" t="s">
        <v>494</v>
      </c>
      <c r="I4" s="649"/>
      <c r="J4" s="649"/>
      <c r="K4" s="649"/>
      <c r="L4" s="649"/>
      <c r="M4" s="650"/>
      <c r="O4" s="648" t="s">
        <v>495</v>
      </c>
      <c r="P4" s="649"/>
      <c r="Q4" s="649"/>
      <c r="R4" s="649"/>
      <c r="S4" s="649"/>
      <c r="T4" s="649"/>
      <c r="U4" s="650"/>
    </row>
    <row r="5" spans="1:21" s="113" customFormat="1" ht="38.25" x14ac:dyDescent="0.25">
      <c r="A5" s="110" t="s">
        <v>420</v>
      </c>
      <c r="B5" s="111" t="s">
        <v>0</v>
      </c>
      <c r="C5" s="111" t="s">
        <v>1</v>
      </c>
      <c r="D5" s="111" t="s">
        <v>2</v>
      </c>
      <c r="E5" s="111" t="s">
        <v>3</v>
      </c>
      <c r="F5" s="112" t="s">
        <v>4</v>
      </c>
      <c r="H5" s="651" t="s">
        <v>126</v>
      </c>
      <c r="I5" s="652"/>
      <c r="J5" s="321" t="s">
        <v>127</v>
      </c>
      <c r="K5" s="321" t="s">
        <v>128</v>
      </c>
      <c r="L5" s="322" t="s">
        <v>421</v>
      </c>
      <c r="M5" s="322" t="s">
        <v>422</v>
      </c>
      <c r="N5" s="106"/>
      <c r="O5" s="114" t="s">
        <v>126</v>
      </c>
      <c r="P5" s="115"/>
      <c r="Q5" s="323" t="s">
        <v>133</v>
      </c>
      <c r="R5" s="323" t="s">
        <v>127</v>
      </c>
      <c r="S5" s="323" t="s">
        <v>128</v>
      </c>
      <c r="T5" s="324" t="s">
        <v>421</v>
      </c>
      <c r="U5" s="324" t="s">
        <v>422</v>
      </c>
    </row>
    <row r="6" spans="1:21" s="308" customFormat="1" ht="9" x14ac:dyDescent="0.15">
      <c r="A6" s="313" t="s">
        <v>5</v>
      </c>
      <c r="B6" s="314"/>
      <c r="C6" s="314">
        <v>728</v>
      </c>
      <c r="D6" s="314">
        <v>30</v>
      </c>
      <c r="E6" s="314">
        <v>758</v>
      </c>
      <c r="F6" s="332"/>
      <c r="H6" s="421" t="s">
        <v>129</v>
      </c>
      <c r="I6" s="442" t="s">
        <v>84</v>
      </c>
      <c r="J6" s="444">
        <v>5</v>
      </c>
      <c r="K6" s="446">
        <v>7.0106561974200787E-2</v>
      </c>
      <c r="L6" s="331">
        <f>SUM($K$6:K6)</f>
        <v>7.0106561974200787E-2</v>
      </c>
      <c r="M6" s="331">
        <f>100</f>
        <v>100</v>
      </c>
      <c r="N6" s="309"/>
      <c r="O6" s="421" t="s">
        <v>134</v>
      </c>
      <c r="P6" s="442" t="s">
        <v>35</v>
      </c>
      <c r="Q6" s="443">
        <v>1.6981132075471699</v>
      </c>
      <c r="R6" s="444">
        <v>9</v>
      </c>
      <c r="S6" s="445">
        <v>0.12619181155356141</v>
      </c>
      <c r="T6" s="331">
        <f>SUM($S$6:S6)</f>
        <v>0.12619181155356141</v>
      </c>
      <c r="U6" s="331">
        <f>100</f>
        <v>100</v>
      </c>
    </row>
    <row r="7" spans="1:21" s="308" customFormat="1" ht="9" x14ac:dyDescent="0.15">
      <c r="A7" s="317" t="s">
        <v>6</v>
      </c>
      <c r="B7" s="318"/>
      <c r="C7" s="318">
        <v>51</v>
      </c>
      <c r="D7" s="318">
        <v>5</v>
      </c>
      <c r="E7" s="318">
        <v>56</v>
      </c>
      <c r="F7" s="333"/>
      <c r="H7" s="447"/>
      <c r="I7" s="319" t="s">
        <v>81</v>
      </c>
      <c r="J7" s="320">
        <v>6</v>
      </c>
      <c r="K7" s="327">
        <v>8.4127874369040942E-2</v>
      </c>
      <c r="L7" s="328">
        <f>SUM($K$6:K7)</f>
        <v>0.15423443634324174</v>
      </c>
      <c r="M7" s="328">
        <f>100-SUM($K$6:K6)</f>
        <v>99.9298934380258</v>
      </c>
      <c r="O7" s="447"/>
      <c r="P7" s="319" t="s">
        <v>108</v>
      </c>
      <c r="Q7" s="330">
        <v>2.2857142857142856</v>
      </c>
      <c r="R7" s="320">
        <v>20</v>
      </c>
      <c r="S7" s="327">
        <v>0.28042624789680315</v>
      </c>
      <c r="T7" s="328">
        <f>SUM($S$6:S7)</f>
        <v>0.40661805945036456</v>
      </c>
      <c r="U7" s="328">
        <f>100-SUM($S$6:S6)</f>
        <v>99.873808188446432</v>
      </c>
    </row>
    <row r="8" spans="1:21" s="308" customFormat="1" ht="9" x14ac:dyDescent="0.15">
      <c r="A8" s="317" t="s">
        <v>7</v>
      </c>
      <c r="B8" s="318"/>
      <c r="C8" s="318">
        <v>186</v>
      </c>
      <c r="D8" s="318">
        <v>7</v>
      </c>
      <c r="E8" s="318">
        <v>193</v>
      </c>
      <c r="F8" s="333"/>
      <c r="H8" s="447"/>
      <c r="I8" s="319" t="s">
        <v>94</v>
      </c>
      <c r="J8" s="320">
        <v>7</v>
      </c>
      <c r="K8" s="327">
        <v>9.8149186763881097E-2</v>
      </c>
      <c r="L8" s="328">
        <f>SUM($K$6:K8)</f>
        <v>0.25238362310712281</v>
      </c>
      <c r="M8" s="328">
        <f>100-SUM($K$6:K7)</f>
        <v>99.845765563656755</v>
      </c>
      <c r="O8" s="447"/>
      <c r="P8" s="319" t="s">
        <v>94</v>
      </c>
      <c r="Q8" s="330">
        <v>2.9661016949152543</v>
      </c>
      <c r="R8" s="320">
        <v>7</v>
      </c>
      <c r="S8" s="327">
        <v>9.8149186763881097E-2</v>
      </c>
      <c r="T8" s="328">
        <f>SUM($S$6:S8)</f>
        <v>0.50476724621424562</v>
      </c>
      <c r="U8" s="328">
        <f>100-SUM($S$6:S7)</f>
        <v>99.593381940549634</v>
      </c>
    </row>
    <row r="9" spans="1:21" s="308" customFormat="1" ht="9" x14ac:dyDescent="0.15">
      <c r="A9" s="317" t="s">
        <v>8</v>
      </c>
      <c r="B9" s="318">
        <v>127</v>
      </c>
      <c r="C9" s="318">
        <v>759</v>
      </c>
      <c r="D9" s="318">
        <v>126</v>
      </c>
      <c r="E9" s="318">
        <v>1012</v>
      </c>
      <c r="F9" s="333">
        <v>12.549407114624506</v>
      </c>
      <c r="H9" s="447"/>
      <c r="I9" s="319" t="s">
        <v>113</v>
      </c>
      <c r="J9" s="320">
        <v>8</v>
      </c>
      <c r="K9" s="327">
        <v>0.11217049915872125</v>
      </c>
      <c r="L9" s="328">
        <f>SUM($K$6:K9)</f>
        <v>0.36455412226584405</v>
      </c>
      <c r="M9" s="328">
        <f>100-SUM($K$6:K8)</f>
        <v>99.747616376892879</v>
      </c>
      <c r="O9" s="447"/>
      <c r="P9" s="319" t="s">
        <v>118</v>
      </c>
      <c r="Q9" s="330">
        <v>2.9772329246935203</v>
      </c>
      <c r="R9" s="320">
        <v>17</v>
      </c>
      <c r="S9" s="327">
        <v>0.23836231071228267</v>
      </c>
      <c r="T9" s="328">
        <f>SUM($S$6:S9)</f>
        <v>0.74312955692652827</v>
      </c>
      <c r="U9" s="328">
        <f>100-SUM($S$6:S8)</f>
        <v>99.495232753785757</v>
      </c>
    </row>
    <row r="10" spans="1:21" s="308" customFormat="1" ht="9" x14ac:dyDescent="0.15">
      <c r="A10" s="317" t="s">
        <v>9</v>
      </c>
      <c r="B10" s="318"/>
      <c r="C10" s="318">
        <v>102</v>
      </c>
      <c r="D10" s="318">
        <v>11</v>
      </c>
      <c r="E10" s="318">
        <v>113</v>
      </c>
      <c r="F10" s="333"/>
      <c r="H10" s="447"/>
      <c r="I10" s="319" t="s">
        <v>35</v>
      </c>
      <c r="J10" s="320">
        <v>9</v>
      </c>
      <c r="K10" s="327">
        <v>0.12619181155356141</v>
      </c>
      <c r="L10" s="328">
        <f>SUM($K$6:K10)</f>
        <v>0.49074593381940546</v>
      </c>
      <c r="M10" s="328">
        <f>100-SUM($K$6:K9)</f>
        <v>99.635445877734156</v>
      </c>
      <c r="O10" s="447"/>
      <c r="P10" s="319" t="s">
        <v>34</v>
      </c>
      <c r="Q10" s="330">
        <v>3.5343035343035343</v>
      </c>
      <c r="R10" s="320">
        <v>102</v>
      </c>
      <c r="S10" s="327">
        <v>1.4301738642736961</v>
      </c>
      <c r="T10" s="328">
        <f>SUM($S$6:S10)</f>
        <v>2.1733034212002242</v>
      </c>
      <c r="U10" s="328">
        <f>100-SUM($S$6:S9)</f>
        <v>99.256870443073467</v>
      </c>
    </row>
    <row r="11" spans="1:21" s="308" customFormat="1" ht="9" x14ac:dyDescent="0.15">
      <c r="A11" s="317" t="s">
        <v>10</v>
      </c>
      <c r="B11" s="318"/>
      <c r="C11" s="318">
        <v>872</v>
      </c>
      <c r="D11" s="318">
        <v>142</v>
      </c>
      <c r="E11" s="318">
        <v>1014</v>
      </c>
      <c r="F11" s="333"/>
      <c r="H11" s="447"/>
      <c r="I11" s="319" t="s">
        <v>103</v>
      </c>
      <c r="J11" s="320">
        <v>9</v>
      </c>
      <c r="K11" s="327">
        <v>0.12619181155356141</v>
      </c>
      <c r="L11" s="328">
        <f>SUM($K$6:K11)</f>
        <v>0.61693774537296686</v>
      </c>
      <c r="M11" s="328">
        <f>100-SUM($K$6:K10)</f>
        <v>99.509254066180588</v>
      </c>
      <c r="O11" s="447"/>
      <c r="P11" s="319" t="s">
        <v>77</v>
      </c>
      <c r="Q11" s="330">
        <v>4.7619047619047619</v>
      </c>
      <c r="R11" s="320">
        <v>154</v>
      </c>
      <c r="S11" s="327">
        <v>2.159282108805384</v>
      </c>
      <c r="T11" s="328">
        <f>SUM($S$6:S11)</f>
        <v>4.3325855300056082</v>
      </c>
      <c r="U11" s="328">
        <f>100-SUM($S$6:S10)</f>
        <v>97.826696578799769</v>
      </c>
    </row>
    <row r="12" spans="1:21" s="308" customFormat="1" ht="9" x14ac:dyDescent="0.15">
      <c r="A12" s="317" t="s">
        <v>11</v>
      </c>
      <c r="B12" s="318"/>
      <c r="C12" s="318">
        <v>294</v>
      </c>
      <c r="D12" s="318">
        <v>163</v>
      </c>
      <c r="E12" s="318">
        <v>457</v>
      </c>
      <c r="F12" s="333"/>
      <c r="H12" s="447"/>
      <c r="I12" s="319" t="s">
        <v>93</v>
      </c>
      <c r="J12" s="320">
        <v>10</v>
      </c>
      <c r="K12" s="327">
        <v>0.14021312394840157</v>
      </c>
      <c r="L12" s="328">
        <f>SUM($K$6:K12)</f>
        <v>0.75715086932136844</v>
      </c>
      <c r="M12" s="328">
        <f>100-SUM($K$6:K11)</f>
        <v>99.383062254627035</v>
      </c>
      <c r="O12" s="447"/>
      <c r="P12" s="319" t="s">
        <v>73</v>
      </c>
      <c r="Q12" s="330">
        <v>4.786585365853659</v>
      </c>
      <c r="R12" s="320">
        <v>157</v>
      </c>
      <c r="S12" s="327">
        <v>2.2013460459899048</v>
      </c>
      <c r="T12" s="328">
        <f>SUM($S$6:S12)</f>
        <v>6.5339315759955134</v>
      </c>
      <c r="U12" s="328">
        <f>100-SUM($S$6:S11)</f>
        <v>95.667414469994398</v>
      </c>
    </row>
    <row r="13" spans="1:21" s="308" customFormat="1" ht="9" x14ac:dyDescent="0.15">
      <c r="A13" s="317" t="s">
        <v>12</v>
      </c>
      <c r="B13" s="318">
        <v>748</v>
      </c>
      <c r="C13" s="318">
        <v>3223</v>
      </c>
      <c r="D13" s="318">
        <v>970</v>
      </c>
      <c r="E13" s="318">
        <v>4941</v>
      </c>
      <c r="F13" s="333">
        <v>15.138635903663225</v>
      </c>
      <c r="H13" s="447"/>
      <c r="I13" s="319" t="s">
        <v>82</v>
      </c>
      <c r="J13" s="320">
        <v>13</v>
      </c>
      <c r="K13" s="327">
        <v>0.18227706113292202</v>
      </c>
      <c r="L13" s="328">
        <f>SUM($K$6:K13)</f>
        <v>0.93942793045429052</v>
      </c>
      <c r="M13" s="328">
        <f>100-SUM($K$6:K12)</f>
        <v>99.242849130678636</v>
      </c>
      <c r="O13" s="447"/>
      <c r="P13" s="319" t="s">
        <v>124</v>
      </c>
      <c r="Q13" s="330">
        <v>5.1282051282051277</v>
      </c>
      <c r="R13" s="320">
        <v>82</v>
      </c>
      <c r="S13" s="327">
        <v>1.1497476163768929</v>
      </c>
      <c r="T13" s="328">
        <f>SUM($S$6:S13)</f>
        <v>7.6836791923724066</v>
      </c>
      <c r="U13" s="328">
        <f>100-SUM($S$6:S12)</f>
        <v>93.46606842400449</v>
      </c>
    </row>
    <row r="14" spans="1:21" s="308" customFormat="1" ht="9" x14ac:dyDescent="0.15">
      <c r="A14" s="317" t="s">
        <v>13</v>
      </c>
      <c r="B14" s="318"/>
      <c r="C14" s="318">
        <v>433</v>
      </c>
      <c r="D14" s="318">
        <v>89</v>
      </c>
      <c r="E14" s="318">
        <v>522</v>
      </c>
      <c r="F14" s="333"/>
      <c r="H14" s="447"/>
      <c r="I14" s="319" t="s">
        <v>52</v>
      </c>
      <c r="J14" s="320">
        <v>14</v>
      </c>
      <c r="K14" s="327">
        <v>0.19629837352776219</v>
      </c>
      <c r="L14" s="328">
        <f>SUM($K$6:K14)</f>
        <v>1.1357263039820527</v>
      </c>
      <c r="M14" s="328">
        <f>100-SUM($K$6:K13)</f>
        <v>99.060572069545714</v>
      </c>
      <c r="O14" s="447"/>
      <c r="P14" s="319" t="s">
        <v>48</v>
      </c>
      <c r="Q14" s="330">
        <v>5.441081777205409</v>
      </c>
      <c r="R14" s="320">
        <v>169</v>
      </c>
      <c r="S14" s="327">
        <v>2.3696017947279864</v>
      </c>
      <c r="T14" s="328">
        <f>SUM($S$6:S14)</f>
        <v>10.053280987100393</v>
      </c>
      <c r="U14" s="328">
        <f>100-SUM($S$6:S13)</f>
        <v>92.316320807627591</v>
      </c>
    </row>
    <row r="15" spans="1:21" s="308" customFormat="1" ht="9" x14ac:dyDescent="0.15">
      <c r="A15" s="317" t="s">
        <v>14</v>
      </c>
      <c r="B15" s="318"/>
      <c r="C15" s="318">
        <v>294</v>
      </c>
      <c r="D15" s="318">
        <v>12</v>
      </c>
      <c r="E15" s="318">
        <v>306</v>
      </c>
      <c r="F15" s="333"/>
      <c r="H15" s="447"/>
      <c r="I15" s="319" t="s">
        <v>70</v>
      </c>
      <c r="J15" s="320">
        <v>17</v>
      </c>
      <c r="K15" s="327">
        <v>0.23836231071228267</v>
      </c>
      <c r="L15" s="328">
        <f>SUM($K$6:K15)</f>
        <v>1.3740886146943354</v>
      </c>
      <c r="M15" s="328">
        <f>100-SUM($K$6:K14)</f>
        <v>98.864273696017946</v>
      </c>
      <c r="O15" s="422"/>
      <c r="P15" s="434" t="s">
        <v>113</v>
      </c>
      <c r="Q15" s="435">
        <v>5.7142857142857144</v>
      </c>
      <c r="R15" s="436">
        <v>8</v>
      </c>
      <c r="S15" s="437">
        <v>0.11217049915872125</v>
      </c>
      <c r="T15" s="329">
        <f>SUM($S$6:S15)</f>
        <v>10.165451486259114</v>
      </c>
      <c r="U15" s="329">
        <f>100-SUM($S$6:S14)</f>
        <v>89.946719012899607</v>
      </c>
    </row>
    <row r="16" spans="1:21" s="308" customFormat="1" ht="9" x14ac:dyDescent="0.15">
      <c r="A16" s="317" t="s">
        <v>15</v>
      </c>
      <c r="B16" s="318"/>
      <c r="C16" s="318">
        <v>405</v>
      </c>
      <c r="D16" s="318">
        <v>108</v>
      </c>
      <c r="E16" s="318">
        <v>513</v>
      </c>
      <c r="F16" s="333"/>
      <c r="H16" s="447"/>
      <c r="I16" s="319" t="s">
        <v>118</v>
      </c>
      <c r="J16" s="320">
        <v>17</v>
      </c>
      <c r="K16" s="327">
        <v>0.23836231071228267</v>
      </c>
      <c r="L16" s="328">
        <f>SUM($K$6:K16)</f>
        <v>1.6124509254066182</v>
      </c>
      <c r="M16" s="328">
        <f>100-SUM($K$6:K15)</f>
        <v>98.62591138530567</v>
      </c>
      <c r="O16" s="421" t="s">
        <v>135</v>
      </c>
      <c r="P16" s="442" t="s">
        <v>93</v>
      </c>
      <c r="Q16" s="443">
        <v>6.4102564102564097</v>
      </c>
      <c r="R16" s="444">
        <v>10</v>
      </c>
      <c r="S16" s="446">
        <v>0.14021312394840157</v>
      </c>
      <c r="T16" s="331">
        <f>SUM($S$6:S16)</f>
        <v>10.305664610207515</v>
      </c>
      <c r="U16" s="331">
        <f>100-SUM($S$6:S15)</f>
        <v>89.834548513740884</v>
      </c>
    </row>
    <row r="17" spans="1:21" s="308" customFormat="1" ht="9" x14ac:dyDescent="0.15">
      <c r="A17" s="317" t="s">
        <v>16</v>
      </c>
      <c r="B17" s="318">
        <v>38</v>
      </c>
      <c r="C17" s="318">
        <v>181</v>
      </c>
      <c r="D17" s="318">
        <v>4</v>
      </c>
      <c r="E17" s="318">
        <v>223</v>
      </c>
      <c r="F17" s="333">
        <v>17.040358744394617</v>
      </c>
      <c r="H17" s="422"/>
      <c r="I17" s="434" t="s">
        <v>95</v>
      </c>
      <c r="J17" s="436">
        <v>18</v>
      </c>
      <c r="K17" s="437">
        <v>0.25238362310712281</v>
      </c>
      <c r="L17" s="329">
        <f>SUM($K$6:K17)</f>
        <v>1.864834548513741</v>
      </c>
      <c r="M17" s="329">
        <f>100-SUM($K$6:K16)</f>
        <v>98.38754907459338</v>
      </c>
      <c r="O17" s="447"/>
      <c r="P17" s="319" t="s">
        <v>81</v>
      </c>
      <c r="Q17" s="330">
        <v>6.593406593406594</v>
      </c>
      <c r="R17" s="320">
        <v>6</v>
      </c>
      <c r="S17" s="327">
        <v>8.4127874369040942E-2</v>
      </c>
      <c r="T17" s="328">
        <f>SUM($S$6:S17)</f>
        <v>10.389792484576557</v>
      </c>
      <c r="U17" s="328">
        <f>100-SUM($S$6:S16)</f>
        <v>89.694335389792485</v>
      </c>
    </row>
    <row r="18" spans="1:21" s="308" customFormat="1" ht="9" x14ac:dyDescent="0.15">
      <c r="A18" s="317" t="s">
        <v>17</v>
      </c>
      <c r="B18" s="318"/>
      <c r="C18" s="318">
        <v>891</v>
      </c>
      <c r="D18" s="318">
        <v>31</v>
      </c>
      <c r="E18" s="318">
        <v>922</v>
      </c>
      <c r="F18" s="333"/>
      <c r="H18" s="421" t="s">
        <v>130</v>
      </c>
      <c r="I18" s="448" t="s">
        <v>59</v>
      </c>
      <c r="J18" s="449">
        <v>20</v>
      </c>
      <c r="K18" s="450">
        <v>0.28042624789680315</v>
      </c>
      <c r="L18" s="547">
        <f>SUM($K$6:K18)</f>
        <v>2.1452607964105441</v>
      </c>
      <c r="M18" s="547">
        <f>100-SUM($K$6:K17)</f>
        <v>98.135165451486259</v>
      </c>
      <c r="O18" s="447"/>
      <c r="P18" s="319" t="s">
        <v>103</v>
      </c>
      <c r="Q18" s="330">
        <v>7.1428571428571423</v>
      </c>
      <c r="R18" s="320">
        <v>9</v>
      </c>
      <c r="S18" s="327">
        <v>0.12619181155356141</v>
      </c>
      <c r="T18" s="328">
        <f>SUM($S$6:S18)</f>
        <v>10.515984296130117</v>
      </c>
      <c r="U18" s="328">
        <f>100-SUM($S$6:S17)</f>
        <v>89.61020751542344</v>
      </c>
    </row>
    <row r="19" spans="1:21" s="308" customFormat="1" ht="9" x14ac:dyDescent="0.15">
      <c r="A19" s="317" t="s">
        <v>18</v>
      </c>
      <c r="B19" s="318"/>
      <c r="C19" s="318">
        <v>56</v>
      </c>
      <c r="D19" s="318">
        <v>5</v>
      </c>
      <c r="E19" s="318">
        <v>61</v>
      </c>
      <c r="F19" s="333"/>
      <c r="H19" s="447"/>
      <c r="I19" s="319" t="s">
        <v>108</v>
      </c>
      <c r="J19" s="320">
        <v>20</v>
      </c>
      <c r="K19" s="327">
        <v>0.28042624789680315</v>
      </c>
      <c r="L19" s="328">
        <f>SUM($K$6:K19)</f>
        <v>2.4256870443073471</v>
      </c>
      <c r="M19" s="328">
        <f>100-SUM($K$6:K18)</f>
        <v>97.85473920358946</v>
      </c>
      <c r="O19" s="447"/>
      <c r="P19" s="319" t="s">
        <v>30</v>
      </c>
      <c r="Q19" s="330">
        <v>7.20377703320134</v>
      </c>
      <c r="R19" s="320">
        <v>1419</v>
      </c>
      <c r="S19" s="327">
        <v>19.896242288278181</v>
      </c>
      <c r="T19" s="328">
        <f>SUM($S$6:S19)</f>
        <v>30.412226584408298</v>
      </c>
      <c r="U19" s="328">
        <f>100-SUM($S$6:S18)</f>
        <v>89.484015703869886</v>
      </c>
    </row>
    <row r="20" spans="1:21" s="308" customFormat="1" ht="9" x14ac:dyDescent="0.15">
      <c r="A20" s="317" t="s">
        <v>19</v>
      </c>
      <c r="B20" s="318"/>
      <c r="C20" s="318">
        <v>269</v>
      </c>
      <c r="D20" s="318">
        <v>11</v>
      </c>
      <c r="E20" s="318">
        <v>280</v>
      </c>
      <c r="F20" s="333"/>
      <c r="H20" s="447"/>
      <c r="I20" s="319" t="s">
        <v>99</v>
      </c>
      <c r="J20" s="320">
        <v>22</v>
      </c>
      <c r="K20" s="327">
        <v>0.30846887268648349</v>
      </c>
      <c r="L20" s="328">
        <f>SUM($K$6:K20)</f>
        <v>2.7341559169938305</v>
      </c>
      <c r="M20" s="328">
        <f>100-SUM($K$6:K19)</f>
        <v>97.574312955692648</v>
      </c>
      <c r="O20" s="447"/>
      <c r="P20" s="319" t="s">
        <v>38</v>
      </c>
      <c r="Q20" s="330">
        <v>7.7753303964757716</v>
      </c>
      <c r="R20" s="320">
        <v>353</v>
      </c>
      <c r="S20" s="327">
        <v>4.9495232753785761</v>
      </c>
      <c r="T20" s="328">
        <f>SUM($S$6:S20)</f>
        <v>35.361749859786876</v>
      </c>
      <c r="U20" s="328">
        <f>100-SUM($S$6:S19)</f>
        <v>69.587773415591698</v>
      </c>
    </row>
    <row r="21" spans="1:21" s="308" customFormat="1" ht="9" x14ac:dyDescent="0.15">
      <c r="A21" s="317" t="s">
        <v>20</v>
      </c>
      <c r="B21" s="318"/>
      <c r="C21" s="318">
        <v>94</v>
      </c>
      <c r="D21" s="318">
        <v>6</v>
      </c>
      <c r="E21" s="318">
        <v>100</v>
      </c>
      <c r="F21" s="333"/>
      <c r="H21" s="447"/>
      <c r="I21" s="319" t="s">
        <v>44</v>
      </c>
      <c r="J21" s="320">
        <v>23</v>
      </c>
      <c r="K21" s="327">
        <v>0.3224901850813236</v>
      </c>
      <c r="L21" s="328">
        <f>SUM($K$6:K21)</f>
        <v>3.0566461020751543</v>
      </c>
      <c r="M21" s="328">
        <f>100-SUM($K$6:K20)</f>
        <v>97.265844083006172</v>
      </c>
      <c r="O21" s="447"/>
      <c r="P21" s="319" t="s">
        <v>22</v>
      </c>
      <c r="Q21" s="330">
        <v>8.0085046066619423</v>
      </c>
      <c r="R21" s="320">
        <v>113</v>
      </c>
      <c r="S21" s="327">
        <v>1.5844083006169376</v>
      </c>
      <c r="T21" s="328">
        <f>SUM($S$6:S21)</f>
        <v>36.946158160403812</v>
      </c>
      <c r="U21" s="328">
        <f>100-SUM($S$6:S20)</f>
        <v>64.638250140213131</v>
      </c>
    </row>
    <row r="22" spans="1:21" s="308" customFormat="1" ht="9" x14ac:dyDescent="0.15">
      <c r="A22" s="317" t="s">
        <v>21</v>
      </c>
      <c r="B22" s="318">
        <v>95</v>
      </c>
      <c r="C22" s="318">
        <v>301</v>
      </c>
      <c r="D22" s="318">
        <v>37</v>
      </c>
      <c r="E22" s="318">
        <v>433</v>
      </c>
      <c r="F22" s="333">
        <v>21.939953810623557</v>
      </c>
      <c r="H22" s="447"/>
      <c r="I22" s="319" t="s">
        <v>32</v>
      </c>
      <c r="J22" s="320">
        <v>27</v>
      </c>
      <c r="K22" s="327">
        <v>0.37857543466068422</v>
      </c>
      <c r="L22" s="328">
        <f>SUM($K$6:K22)</f>
        <v>3.4352215367358383</v>
      </c>
      <c r="M22" s="328">
        <f>100-SUM($K$6:K21)</f>
        <v>96.943353897924851</v>
      </c>
      <c r="O22" s="447"/>
      <c r="P22" s="319" t="s">
        <v>55</v>
      </c>
      <c r="Q22" s="330">
        <v>8.0691642651296824</v>
      </c>
      <c r="R22" s="320">
        <v>28</v>
      </c>
      <c r="S22" s="327">
        <v>0.39259674705552439</v>
      </c>
      <c r="T22" s="328">
        <f>SUM($S$6:S22)</f>
        <v>37.338754907459339</v>
      </c>
      <c r="U22" s="328">
        <f>100-SUM($S$6:S21)</f>
        <v>63.053841839596188</v>
      </c>
    </row>
    <row r="23" spans="1:21" s="308" customFormat="1" ht="9" x14ac:dyDescent="0.15">
      <c r="A23" s="317" t="s">
        <v>22</v>
      </c>
      <c r="B23" s="318">
        <v>113</v>
      </c>
      <c r="C23" s="318">
        <v>1028</v>
      </c>
      <c r="D23" s="318">
        <v>270</v>
      </c>
      <c r="E23" s="318">
        <v>1411</v>
      </c>
      <c r="F23" s="333">
        <v>8.0085046066619423</v>
      </c>
      <c r="H23" s="447"/>
      <c r="I23" s="319" t="s">
        <v>55</v>
      </c>
      <c r="J23" s="320">
        <v>28</v>
      </c>
      <c r="K23" s="327">
        <v>0.39259674705552439</v>
      </c>
      <c r="L23" s="328">
        <f>SUM($K$6:K23)</f>
        <v>3.8278182837913626</v>
      </c>
      <c r="M23" s="328">
        <f>100-SUM($K$6:K22)</f>
        <v>96.564778463264162</v>
      </c>
      <c r="O23" s="447"/>
      <c r="P23" s="319" t="s">
        <v>84</v>
      </c>
      <c r="Q23" s="330">
        <v>8.4745762711864394</v>
      </c>
      <c r="R23" s="320">
        <v>5</v>
      </c>
      <c r="S23" s="327">
        <v>7.0106561974200787E-2</v>
      </c>
      <c r="T23" s="328">
        <f>SUM($S$6:S23)</f>
        <v>37.408861469433539</v>
      </c>
      <c r="U23" s="328">
        <f>100-SUM($S$6:S22)</f>
        <v>62.661245092540661</v>
      </c>
    </row>
    <row r="24" spans="1:21" s="308" customFormat="1" ht="9" x14ac:dyDescent="0.15">
      <c r="A24" s="317" t="s">
        <v>23</v>
      </c>
      <c r="B24" s="318">
        <v>144</v>
      </c>
      <c r="C24" s="318">
        <v>1000</v>
      </c>
      <c r="D24" s="318">
        <v>177</v>
      </c>
      <c r="E24" s="318">
        <v>1321</v>
      </c>
      <c r="F24" s="333">
        <v>10.900832702498107</v>
      </c>
      <c r="H24" s="447"/>
      <c r="I24" s="319" t="s">
        <v>16</v>
      </c>
      <c r="J24" s="320">
        <v>38</v>
      </c>
      <c r="K24" s="327">
        <v>0.53280987100392596</v>
      </c>
      <c r="L24" s="328">
        <f>SUM($K$6:K24)</f>
        <v>4.3606281547952888</v>
      </c>
      <c r="M24" s="328">
        <f>100-SUM($K$6:K23)</f>
        <v>96.172181716208641</v>
      </c>
      <c r="O24" s="447"/>
      <c r="P24" s="319" t="s">
        <v>31</v>
      </c>
      <c r="Q24" s="330">
        <v>8.5329341317365284</v>
      </c>
      <c r="R24" s="320">
        <v>57</v>
      </c>
      <c r="S24" s="327">
        <v>0.79921480650588894</v>
      </c>
      <c r="T24" s="328">
        <f>SUM($S$6:S24)</f>
        <v>38.208076275939426</v>
      </c>
      <c r="U24" s="328">
        <f>100-SUM($S$6:S23)</f>
        <v>62.591138530566461</v>
      </c>
    </row>
    <row r="25" spans="1:21" s="308" customFormat="1" ht="9" x14ac:dyDescent="0.15">
      <c r="A25" s="317" t="s">
        <v>24</v>
      </c>
      <c r="B25" s="318"/>
      <c r="C25" s="318">
        <v>112</v>
      </c>
      <c r="D25" s="318">
        <v>6</v>
      </c>
      <c r="E25" s="318">
        <v>118</v>
      </c>
      <c r="F25" s="333"/>
      <c r="H25" s="447"/>
      <c r="I25" s="319" t="s">
        <v>31</v>
      </c>
      <c r="J25" s="320">
        <v>57</v>
      </c>
      <c r="K25" s="327">
        <v>0.79921480650588894</v>
      </c>
      <c r="L25" s="328">
        <f>SUM($K$6:K25)</f>
        <v>5.1598429613011776</v>
      </c>
      <c r="M25" s="328">
        <f>100-SUM($K$6:K24)</f>
        <v>95.639371845204707</v>
      </c>
      <c r="O25" s="447"/>
      <c r="P25" s="319" t="s">
        <v>92</v>
      </c>
      <c r="Q25" s="330">
        <v>8.6825284090909083</v>
      </c>
      <c r="R25" s="320">
        <v>489</v>
      </c>
      <c r="S25" s="327">
        <v>6.8564217610768363</v>
      </c>
      <c r="T25" s="328">
        <f>SUM($S$6:S25)</f>
        <v>45.064498037016264</v>
      </c>
      <c r="U25" s="328">
        <f>100-SUM($S$6:S24)</f>
        <v>61.791923724060574</v>
      </c>
    </row>
    <row r="26" spans="1:21" s="308" customFormat="1" ht="9" x14ac:dyDescent="0.15">
      <c r="A26" s="317" t="s">
        <v>25</v>
      </c>
      <c r="B26" s="318"/>
      <c r="C26" s="318">
        <v>536</v>
      </c>
      <c r="D26" s="318">
        <v>33</v>
      </c>
      <c r="E26" s="318">
        <v>569</v>
      </c>
      <c r="F26" s="333"/>
      <c r="H26" s="447"/>
      <c r="I26" s="319" t="s">
        <v>78</v>
      </c>
      <c r="J26" s="320">
        <v>74</v>
      </c>
      <c r="K26" s="327">
        <v>1.0375771172181716</v>
      </c>
      <c r="L26" s="328">
        <f>SUM($K$6:K26)</f>
        <v>6.1974200785193494</v>
      </c>
      <c r="M26" s="328">
        <f>100-SUM($K$6:K25)</f>
        <v>94.84015703869882</v>
      </c>
      <c r="O26" s="447"/>
      <c r="P26" s="319" t="s">
        <v>115</v>
      </c>
      <c r="Q26" s="330">
        <v>9.0600775193798437</v>
      </c>
      <c r="R26" s="320">
        <v>187</v>
      </c>
      <c r="S26" s="327">
        <v>2.6219854178351096</v>
      </c>
      <c r="T26" s="328">
        <f>SUM($S$6:S26)</f>
        <v>47.686483454851377</v>
      </c>
      <c r="U26" s="328">
        <f>100-SUM($S$6:S25)</f>
        <v>54.935501962983736</v>
      </c>
    </row>
    <row r="27" spans="1:21" s="308" customFormat="1" ht="9" x14ac:dyDescent="0.15">
      <c r="A27" s="317" t="s">
        <v>26</v>
      </c>
      <c r="B27" s="318">
        <v>267</v>
      </c>
      <c r="C27" s="318">
        <v>2134</v>
      </c>
      <c r="D27" s="318">
        <v>290</v>
      </c>
      <c r="E27" s="318">
        <v>2691</v>
      </c>
      <c r="F27" s="333">
        <v>9.9219620958751396</v>
      </c>
      <c r="H27" s="447"/>
      <c r="I27" s="319" t="s">
        <v>71</v>
      </c>
      <c r="J27" s="320">
        <v>75</v>
      </c>
      <c r="K27" s="327">
        <v>1.0515984296130119</v>
      </c>
      <c r="L27" s="328">
        <f>SUM($K$6:K27)</f>
        <v>7.2490185081323615</v>
      </c>
      <c r="M27" s="328">
        <f>100-SUM($K$6:K26)</f>
        <v>93.802579921480657</v>
      </c>
      <c r="O27" s="447"/>
      <c r="P27" s="319" t="s">
        <v>26</v>
      </c>
      <c r="Q27" s="330">
        <v>9.9219620958751396</v>
      </c>
      <c r="R27" s="320">
        <v>267</v>
      </c>
      <c r="S27" s="327">
        <v>3.7436904094223218</v>
      </c>
      <c r="T27" s="328">
        <f>SUM($S$6:S27)</f>
        <v>51.430173864273698</v>
      </c>
      <c r="U27" s="328">
        <f>100-SUM($S$6:S26)</f>
        <v>52.313516545148623</v>
      </c>
    </row>
    <row r="28" spans="1:21" s="308" customFormat="1" ht="9" x14ac:dyDescent="0.15">
      <c r="A28" s="317" t="s">
        <v>27</v>
      </c>
      <c r="B28" s="318"/>
      <c r="C28" s="318">
        <v>399</v>
      </c>
      <c r="D28" s="318">
        <v>3</v>
      </c>
      <c r="E28" s="318">
        <v>402</v>
      </c>
      <c r="F28" s="333"/>
      <c r="H28" s="447"/>
      <c r="I28" s="319" t="s">
        <v>124</v>
      </c>
      <c r="J28" s="320">
        <v>82</v>
      </c>
      <c r="K28" s="327">
        <v>1.1497476163768929</v>
      </c>
      <c r="L28" s="328">
        <f>SUM($K$6:K28)</f>
        <v>8.3987661245092546</v>
      </c>
      <c r="M28" s="328">
        <f>100-SUM($K$6:K27)</f>
        <v>92.750981491867634</v>
      </c>
      <c r="O28" s="447"/>
      <c r="P28" s="319" t="s">
        <v>101</v>
      </c>
      <c r="Q28" s="330">
        <v>10.757575757575758</v>
      </c>
      <c r="R28" s="320">
        <v>142</v>
      </c>
      <c r="S28" s="327">
        <v>1.9910263600673024</v>
      </c>
      <c r="T28" s="328">
        <f>SUM($S$6:S28)</f>
        <v>53.421200224341</v>
      </c>
      <c r="U28" s="328">
        <f>100-SUM($S$6:S27)</f>
        <v>48.569826135726302</v>
      </c>
    </row>
    <row r="29" spans="1:21" s="308" customFormat="1" ht="9" x14ac:dyDescent="0.15">
      <c r="A29" s="317" t="s">
        <v>28</v>
      </c>
      <c r="B29" s="318"/>
      <c r="C29" s="318">
        <v>492</v>
      </c>
      <c r="D29" s="318">
        <v>19</v>
      </c>
      <c r="E29" s="318">
        <v>511</v>
      </c>
      <c r="F29" s="333"/>
      <c r="H29" s="422"/>
      <c r="I29" s="434" t="s">
        <v>21</v>
      </c>
      <c r="J29" s="436">
        <v>95</v>
      </c>
      <c r="K29" s="437">
        <v>1.332024677509815</v>
      </c>
      <c r="L29" s="329">
        <f>SUM($K$6:K29)</f>
        <v>9.7307908020190688</v>
      </c>
      <c r="M29" s="329">
        <f>100-SUM($K$6:K28)</f>
        <v>91.601233875490749</v>
      </c>
      <c r="O29" s="447"/>
      <c r="P29" s="319" t="s">
        <v>23</v>
      </c>
      <c r="Q29" s="330">
        <v>10.900832702498107</v>
      </c>
      <c r="R29" s="320">
        <v>144</v>
      </c>
      <c r="S29" s="327">
        <v>2.0190689848569825</v>
      </c>
      <c r="T29" s="328">
        <f>SUM($S$6:S29)</f>
        <v>55.440269209197979</v>
      </c>
      <c r="U29" s="328">
        <f>100-SUM($S$6:S28)</f>
        <v>46.578799775659</v>
      </c>
    </row>
    <row r="30" spans="1:21" s="308" customFormat="1" ht="9" x14ac:dyDescent="0.15">
      <c r="A30" s="317" t="s">
        <v>29</v>
      </c>
      <c r="B30" s="318"/>
      <c r="C30" s="318">
        <v>97</v>
      </c>
      <c r="D30" s="318">
        <v>4</v>
      </c>
      <c r="E30" s="318">
        <v>101</v>
      </c>
      <c r="F30" s="333"/>
      <c r="H30" s="421" t="s">
        <v>131</v>
      </c>
      <c r="I30" s="442" t="s">
        <v>34</v>
      </c>
      <c r="J30" s="444">
        <v>102</v>
      </c>
      <c r="K30" s="446">
        <v>1.4301738642736961</v>
      </c>
      <c r="L30" s="331">
        <f>SUM($K$6:K30)</f>
        <v>11.160964666292765</v>
      </c>
      <c r="M30" s="331">
        <f>100-SUM($K$6:K29)</f>
        <v>90.269209197980928</v>
      </c>
      <c r="O30" s="422"/>
      <c r="P30" s="434" t="s">
        <v>74</v>
      </c>
      <c r="Q30" s="435">
        <v>11.273445212240869</v>
      </c>
      <c r="R30" s="436">
        <v>571</v>
      </c>
      <c r="S30" s="437">
        <v>8.0061693774537304</v>
      </c>
      <c r="T30" s="329">
        <f>SUM($S$6:S30)</f>
        <v>63.446438586651709</v>
      </c>
      <c r="U30" s="329">
        <f>100-SUM($S$6:S29)</f>
        <v>44.559730790802021</v>
      </c>
    </row>
    <row r="31" spans="1:21" s="308" customFormat="1" ht="9" x14ac:dyDescent="0.15">
      <c r="A31" s="317" t="s">
        <v>30</v>
      </c>
      <c r="B31" s="318">
        <v>1419</v>
      </c>
      <c r="C31" s="318">
        <v>11642</v>
      </c>
      <c r="D31" s="318">
        <v>6637</v>
      </c>
      <c r="E31" s="318">
        <v>19698</v>
      </c>
      <c r="F31" s="333">
        <v>7.20377703320134</v>
      </c>
      <c r="H31" s="447"/>
      <c r="I31" s="319" t="s">
        <v>45</v>
      </c>
      <c r="J31" s="320">
        <v>105</v>
      </c>
      <c r="K31" s="327">
        <v>1.4722378014582165</v>
      </c>
      <c r="L31" s="328">
        <f>SUM($K$6:K31)</f>
        <v>12.633202467750982</v>
      </c>
      <c r="M31" s="328">
        <f>100-SUM($K$6:K30)</f>
        <v>88.83903533370723</v>
      </c>
      <c r="O31" s="421" t="s">
        <v>136</v>
      </c>
      <c r="P31" s="442" t="s">
        <v>99</v>
      </c>
      <c r="Q31" s="443">
        <v>11.956521739130435</v>
      </c>
      <c r="R31" s="444">
        <v>22</v>
      </c>
      <c r="S31" s="446">
        <v>0.30846887268648349</v>
      </c>
      <c r="T31" s="331">
        <f>SUM($S$6:S31)</f>
        <v>63.754907459338192</v>
      </c>
      <c r="U31" s="331">
        <f>100-SUM($S$6:S30)</f>
        <v>36.553561413348291</v>
      </c>
    </row>
    <row r="32" spans="1:21" s="308" customFormat="1" ht="9" x14ac:dyDescent="0.15">
      <c r="A32" s="317" t="s">
        <v>31</v>
      </c>
      <c r="B32" s="318">
        <v>57</v>
      </c>
      <c r="C32" s="318">
        <v>530</v>
      </c>
      <c r="D32" s="318">
        <v>81</v>
      </c>
      <c r="E32" s="318">
        <v>668</v>
      </c>
      <c r="F32" s="333">
        <v>8.5329341317365284</v>
      </c>
      <c r="H32" s="447"/>
      <c r="I32" s="319" t="s">
        <v>22</v>
      </c>
      <c r="J32" s="320">
        <v>113</v>
      </c>
      <c r="K32" s="327">
        <v>1.5844083006169376</v>
      </c>
      <c r="L32" s="328">
        <f>SUM($K$6:K32)</f>
        <v>14.217610768367919</v>
      </c>
      <c r="M32" s="328">
        <f>100-SUM($K$6:K31)</f>
        <v>87.366797532249024</v>
      </c>
      <c r="O32" s="447"/>
      <c r="P32" s="319" t="s">
        <v>59</v>
      </c>
      <c r="Q32" s="330">
        <v>12.048192771084338</v>
      </c>
      <c r="R32" s="320">
        <v>20</v>
      </c>
      <c r="S32" s="327">
        <v>0.28042624789680315</v>
      </c>
      <c r="T32" s="328">
        <f>SUM($S$6:S32)</f>
        <v>64.035333707234997</v>
      </c>
      <c r="U32" s="328">
        <f>100-SUM($S$6:S31)</f>
        <v>36.245092540661808</v>
      </c>
    </row>
    <row r="33" spans="1:21" s="308" customFormat="1" ht="9" x14ac:dyDescent="0.15">
      <c r="A33" s="317" t="s">
        <v>32</v>
      </c>
      <c r="B33" s="318">
        <v>27</v>
      </c>
      <c r="C33" s="318">
        <v>55</v>
      </c>
      <c r="D33" s="318">
        <v>5</v>
      </c>
      <c r="E33" s="318">
        <v>87</v>
      </c>
      <c r="F33" s="333">
        <v>31.03448275862069</v>
      </c>
      <c r="H33" s="447"/>
      <c r="I33" s="438" t="s">
        <v>8</v>
      </c>
      <c r="J33" s="439">
        <v>127</v>
      </c>
      <c r="K33" s="440">
        <v>1.7807066741447002</v>
      </c>
      <c r="L33" s="441">
        <f>SUM($K$6:K33)</f>
        <v>15.998317442512619</v>
      </c>
      <c r="M33" s="441">
        <f>100-SUM($K$6:K32)</f>
        <v>85.782389231632081</v>
      </c>
      <c r="O33" s="447"/>
      <c r="P33" s="319" t="s">
        <v>8</v>
      </c>
      <c r="Q33" s="330">
        <v>12.549407114624506</v>
      </c>
      <c r="R33" s="320">
        <v>127</v>
      </c>
      <c r="S33" s="327">
        <v>1.7807066741447002</v>
      </c>
      <c r="T33" s="328">
        <f>SUM($S$6:S33)</f>
        <v>65.816040381379693</v>
      </c>
      <c r="U33" s="328">
        <f>100-SUM($S$6:S32)</f>
        <v>35.964666292765003</v>
      </c>
    </row>
    <row r="34" spans="1:21" s="308" customFormat="1" ht="9" x14ac:dyDescent="0.15">
      <c r="A34" s="317" t="s">
        <v>33</v>
      </c>
      <c r="B34" s="318"/>
      <c r="C34" s="318">
        <v>183</v>
      </c>
      <c r="D34" s="318">
        <v>21</v>
      </c>
      <c r="E34" s="318">
        <v>204</v>
      </c>
      <c r="F34" s="333"/>
      <c r="H34" s="447"/>
      <c r="I34" s="315" t="s">
        <v>100</v>
      </c>
      <c r="J34" s="316">
        <v>129</v>
      </c>
      <c r="K34" s="325">
        <v>1.8087492989343801</v>
      </c>
      <c r="L34" s="326">
        <f>SUM($K$6:K34)</f>
        <v>17.807066741446999</v>
      </c>
      <c r="M34" s="326">
        <f>100-SUM($K$6:K33)</f>
        <v>84.001682557487385</v>
      </c>
      <c r="O34" s="447"/>
      <c r="P34" s="319" t="s">
        <v>52</v>
      </c>
      <c r="Q34" s="330">
        <v>12.844036697247708</v>
      </c>
      <c r="R34" s="320">
        <v>14</v>
      </c>
      <c r="S34" s="327">
        <v>0.19629837352776219</v>
      </c>
      <c r="T34" s="328">
        <f>SUM($S$6:S34)</f>
        <v>66.012338754907461</v>
      </c>
      <c r="U34" s="328">
        <f>100-SUM($S$6:S33)</f>
        <v>34.183959618620307</v>
      </c>
    </row>
    <row r="35" spans="1:21" s="308" customFormat="1" ht="9" x14ac:dyDescent="0.15">
      <c r="A35" s="317" t="s">
        <v>34</v>
      </c>
      <c r="B35" s="318">
        <v>102</v>
      </c>
      <c r="C35" s="318">
        <v>2268</v>
      </c>
      <c r="D35" s="318">
        <v>516</v>
      </c>
      <c r="E35" s="318">
        <v>2886</v>
      </c>
      <c r="F35" s="333">
        <v>3.5343035343035343</v>
      </c>
      <c r="H35" s="447"/>
      <c r="I35" s="319" t="s">
        <v>101</v>
      </c>
      <c r="J35" s="320">
        <v>142</v>
      </c>
      <c r="K35" s="327">
        <v>1.9910263600673024</v>
      </c>
      <c r="L35" s="328">
        <f>SUM($K$6:K35)</f>
        <v>19.798093101514301</v>
      </c>
      <c r="M35" s="328">
        <f>100-SUM($K$6:K34)</f>
        <v>82.192933258552998</v>
      </c>
      <c r="O35" s="447"/>
      <c r="P35" s="319" t="s">
        <v>87</v>
      </c>
      <c r="Q35" s="330">
        <v>12.987987987987987</v>
      </c>
      <c r="R35" s="320">
        <v>173</v>
      </c>
      <c r="S35" s="327">
        <v>2.4256870443073471</v>
      </c>
      <c r="T35" s="328">
        <f>SUM($S$6:S35)</f>
        <v>68.438025799214813</v>
      </c>
      <c r="U35" s="328">
        <f>100-SUM($S$6:S34)</f>
        <v>33.987661245092539</v>
      </c>
    </row>
    <row r="36" spans="1:21" s="308" customFormat="1" ht="9" x14ac:dyDescent="0.15">
      <c r="A36" s="317" t="s">
        <v>35</v>
      </c>
      <c r="B36" s="318">
        <v>9</v>
      </c>
      <c r="C36" s="318">
        <v>444</v>
      </c>
      <c r="D36" s="318">
        <v>77</v>
      </c>
      <c r="E36" s="318">
        <v>530</v>
      </c>
      <c r="F36" s="333">
        <v>1.6981132075471699</v>
      </c>
      <c r="H36" s="447"/>
      <c r="I36" s="319" t="s">
        <v>23</v>
      </c>
      <c r="J36" s="320">
        <v>144</v>
      </c>
      <c r="K36" s="327">
        <v>2.0190689848569825</v>
      </c>
      <c r="L36" s="328">
        <f>SUM($K$6:K36)</f>
        <v>21.817162086371283</v>
      </c>
      <c r="M36" s="328">
        <f>100-SUM($K$6:K35)</f>
        <v>80.201906898485703</v>
      </c>
      <c r="O36" s="447"/>
      <c r="P36" s="319" t="s">
        <v>125</v>
      </c>
      <c r="Q36" s="330">
        <v>13.172448466566115</v>
      </c>
      <c r="R36" s="320">
        <v>262</v>
      </c>
      <c r="S36" s="327">
        <v>3.6735838474481213</v>
      </c>
      <c r="T36" s="328">
        <f>SUM($S$6:S36)</f>
        <v>72.111609646662941</v>
      </c>
      <c r="U36" s="328">
        <f>100-SUM($S$6:S35)</f>
        <v>31.561974200785187</v>
      </c>
    </row>
    <row r="37" spans="1:21" s="308" customFormat="1" ht="9" x14ac:dyDescent="0.15">
      <c r="A37" s="317" t="s">
        <v>36</v>
      </c>
      <c r="B37" s="318"/>
      <c r="C37" s="318">
        <v>204</v>
      </c>
      <c r="D37" s="318">
        <v>25</v>
      </c>
      <c r="E37" s="318">
        <v>229</v>
      </c>
      <c r="F37" s="333"/>
      <c r="H37" s="447"/>
      <c r="I37" s="319" t="s">
        <v>77</v>
      </c>
      <c r="J37" s="320">
        <v>154</v>
      </c>
      <c r="K37" s="327">
        <v>2.159282108805384</v>
      </c>
      <c r="L37" s="328">
        <f>SUM($K$6:K37)</f>
        <v>23.976444195176668</v>
      </c>
      <c r="M37" s="328">
        <f>100-SUM($K$6:K36)</f>
        <v>78.182837913628717</v>
      </c>
      <c r="O37" s="447"/>
      <c r="P37" s="319" t="s">
        <v>61</v>
      </c>
      <c r="Q37" s="330">
        <v>13.495479982780886</v>
      </c>
      <c r="R37" s="320">
        <v>627</v>
      </c>
      <c r="S37" s="327">
        <v>8.7913628715647789</v>
      </c>
      <c r="T37" s="328">
        <f>SUM($S$6:S37)</f>
        <v>80.902972518227728</v>
      </c>
      <c r="U37" s="328">
        <f>100-SUM($S$6:S36)</f>
        <v>27.888390353337059</v>
      </c>
    </row>
    <row r="38" spans="1:21" s="308" customFormat="1" ht="9" x14ac:dyDescent="0.15">
      <c r="A38" s="317" t="s">
        <v>37</v>
      </c>
      <c r="B38" s="318"/>
      <c r="C38" s="318">
        <v>80</v>
      </c>
      <c r="D38" s="318">
        <v>5</v>
      </c>
      <c r="E38" s="318">
        <v>85</v>
      </c>
      <c r="F38" s="333"/>
      <c r="H38" s="447"/>
      <c r="I38" s="319" t="s">
        <v>73</v>
      </c>
      <c r="J38" s="320">
        <v>157</v>
      </c>
      <c r="K38" s="327">
        <v>2.2013460459899048</v>
      </c>
      <c r="L38" s="328">
        <f>SUM($K$6:K38)</f>
        <v>26.177790241166573</v>
      </c>
      <c r="M38" s="328">
        <f>100-SUM($K$6:K37)</f>
        <v>76.023555804823332</v>
      </c>
      <c r="O38" s="447"/>
      <c r="P38" s="319" t="s">
        <v>45</v>
      </c>
      <c r="Q38" s="330">
        <v>14.075067024128687</v>
      </c>
      <c r="R38" s="320">
        <v>105</v>
      </c>
      <c r="S38" s="327">
        <v>1.4722378014582165</v>
      </c>
      <c r="T38" s="328">
        <f>SUM($S$6:S38)</f>
        <v>82.375210319685948</v>
      </c>
      <c r="U38" s="328">
        <f>100-SUM($S$6:S37)</f>
        <v>19.097027481772272</v>
      </c>
    </row>
    <row r="39" spans="1:21" s="308" customFormat="1" ht="9" x14ac:dyDescent="0.15">
      <c r="A39" s="317" t="s">
        <v>38</v>
      </c>
      <c r="B39" s="318">
        <v>353</v>
      </c>
      <c r="C39" s="318">
        <v>3178</v>
      </c>
      <c r="D39" s="318">
        <v>1009</v>
      </c>
      <c r="E39" s="318">
        <v>4540</v>
      </c>
      <c r="F39" s="333">
        <v>7.7753303964757716</v>
      </c>
      <c r="H39" s="447"/>
      <c r="I39" s="319" t="s">
        <v>48</v>
      </c>
      <c r="J39" s="320">
        <v>169</v>
      </c>
      <c r="K39" s="327">
        <v>2.3696017947279864</v>
      </c>
      <c r="L39" s="328">
        <f>SUM($K$6:K39)</f>
        <v>28.547392035894561</v>
      </c>
      <c r="M39" s="328">
        <f>100-SUM($K$6:K38)</f>
        <v>73.822209758833424</v>
      </c>
      <c r="O39" s="447"/>
      <c r="P39" s="319" t="s">
        <v>71</v>
      </c>
      <c r="Q39" s="330">
        <v>14.150943396226415</v>
      </c>
      <c r="R39" s="320">
        <v>75</v>
      </c>
      <c r="S39" s="327">
        <v>1.0515984296130119</v>
      </c>
      <c r="T39" s="328">
        <f>SUM($S$6:S39)</f>
        <v>83.426808749298957</v>
      </c>
      <c r="U39" s="328">
        <f>100-SUM($S$6:S38)</f>
        <v>17.624789680314052</v>
      </c>
    </row>
    <row r="40" spans="1:21" s="308" customFormat="1" ht="9" x14ac:dyDescent="0.15">
      <c r="A40" s="317" t="s">
        <v>39</v>
      </c>
      <c r="B40" s="318"/>
      <c r="C40" s="318">
        <v>434</v>
      </c>
      <c r="D40" s="318">
        <v>40</v>
      </c>
      <c r="E40" s="318">
        <v>474</v>
      </c>
      <c r="F40" s="333"/>
      <c r="H40" s="447"/>
      <c r="I40" s="319" t="s">
        <v>87</v>
      </c>
      <c r="J40" s="320">
        <v>173</v>
      </c>
      <c r="K40" s="327">
        <v>2.4256870443073471</v>
      </c>
      <c r="L40" s="328">
        <f>SUM($K$6:K40)</f>
        <v>30.973079080201906</v>
      </c>
      <c r="M40" s="328">
        <f>100-SUM($K$6:K39)</f>
        <v>71.452607964105439</v>
      </c>
      <c r="O40" s="422"/>
      <c r="P40" s="434" t="s">
        <v>70</v>
      </c>
      <c r="Q40" s="435">
        <v>14.285714285714285</v>
      </c>
      <c r="R40" s="436">
        <v>17</v>
      </c>
      <c r="S40" s="437">
        <v>0.23836231071228267</v>
      </c>
      <c r="T40" s="329">
        <f>SUM($S$6:S40)</f>
        <v>83.665171060011232</v>
      </c>
      <c r="U40" s="329">
        <f>100-SUM($S$6:S39)</f>
        <v>16.573191250701043</v>
      </c>
    </row>
    <row r="41" spans="1:21" s="308" customFormat="1" ht="9" x14ac:dyDescent="0.15">
      <c r="A41" s="317" t="s">
        <v>40</v>
      </c>
      <c r="B41" s="318"/>
      <c r="C41" s="318">
        <v>319</v>
      </c>
      <c r="D41" s="318">
        <v>82</v>
      </c>
      <c r="E41" s="318">
        <v>401</v>
      </c>
      <c r="F41" s="333"/>
      <c r="H41" s="422"/>
      <c r="I41" s="434" t="s">
        <v>115</v>
      </c>
      <c r="J41" s="436">
        <v>187</v>
      </c>
      <c r="K41" s="437">
        <v>2.6219854178351096</v>
      </c>
      <c r="L41" s="329">
        <f>SUM($K$6:K41)</f>
        <v>33.595064498037019</v>
      </c>
      <c r="M41" s="329">
        <f>100-SUM($K$6:K40)</f>
        <v>69.026920919798101</v>
      </c>
      <c r="O41" s="421" t="s">
        <v>501</v>
      </c>
      <c r="P41" s="442" t="s">
        <v>12</v>
      </c>
      <c r="Q41" s="443">
        <v>15.138635903663225</v>
      </c>
      <c r="R41" s="444">
        <v>748</v>
      </c>
      <c r="S41" s="446">
        <v>10.487941671340439</v>
      </c>
      <c r="T41" s="331">
        <f>SUM($S$6:S41)</f>
        <v>94.153112731351669</v>
      </c>
      <c r="U41" s="331">
        <f>100-SUM($S$6:S40)</f>
        <v>16.334828939988768</v>
      </c>
    </row>
    <row r="42" spans="1:21" s="308" customFormat="1" ht="9" x14ac:dyDescent="0.15">
      <c r="A42" s="317" t="s">
        <v>41</v>
      </c>
      <c r="B42" s="318"/>
      <c r="C42" s="318">
        <v>279</v>
      </c>
      <c r="D42" s="318">
        <v>47</v>
      </c>
      <c r="E42" s="318">
        <v>326</v>
      </c>
      <c r="F42" s="333"/>
      <c r="H42" s="421" t="s">
        <v>499</v>
      </c>
      <c r="I42" s="442" t="s">
        <v>125</v>
      </c>
      <c r="J42" s="444">
        <v>262</v>
      </c>
      <c r="K42" s="446">
        <v>3.6735838474481213</v>
      </c>
      <c r="L42" s="331">
        <f>SUM($K$6:K42)</f>
        <v>37.26864834548514</v>
      </c>
      <c r="M42" s="331">
        <f>100-SUM($K$6:K41)</f>
        <v>66.404935501962981</v>
      </c>
      <c r="O42" s="447"/>
      <c r="P42" s="319" t="s">
        <v>82</v>
      </c>
      <c r="Q42" s="330">
        <v>16.25</v>
      </c>
      <c r="R42" s="320">
        <v>13</v>
      </c>
      <c r="S42" s="327">
        <v>0.18227706113292202</v>
      </c>
      <c r="T42" s="328">
        <f>SUM($S$6:S42)</f>
        <v>94.335389792484591</v>
      </c>
      <c r="U42" s="328">
        <f>100-SUM($S$6:S41)</f>
        <v>5.8468872686483309</v>
      </c>
    </row>
    <row r="43" spans="1:21" s="308" customFormat="1" ht="9" x14ac:dyDescent="0.15">
      <c r="A43" s="317" t="s">
        <v>42</v>
      </c>
      <c r="B43" s="318"/>
      <c r="C43" s="318">
        <v>110</v>
      </c>
      <c r="D43" s="318">
        <v>25</v>
      </c>
      <c r="E43" s="318">
        <v>135</v>
      </c>
      <c r="F43" s="333"/>
      <c r="H43" s="447"/>
      <c r="I43" s="438" t="s">
        <v>26</v>
      </c>
      <c r="J43" s="439">
        <v>267</v>
      </c>
      <c r="K43" s="440">
        <v>3.7436904094223218</v>
      </c>
      <c r="L43" s="441">
        <f>SUM($K$6:K43)</f>
        <v>41.012338754907461</v>
      </c>
      <c r="M43" s="441">
        <f>100-SUM($K$6:K42)</f>
        <v>62.73135165451486</v>
      </c>
      <c r="O43" s="447"/>
      <c r="P43" s="319" t="s">
        <v>16</v>
      </c>
      <c r="Q43" s="330">
        <v>17.040358744394617</v>
      </c>
      <c r="R43" s="320">
        <v>38</v>
      </c>
      <c r="S43" s="327">
        <v>0.53280987100392596</v>
      </c>
      <c r="T43" s="328">
        <f>SUM($S$6:S43)</f>
        <v>94.868199663488511</v>
      </c>
      <c r="U43" s="328">
        <f>100-SUM($S$6:S42)</f>
        <v>5.664610207515409</v>
      </c>
    </row>
    <row r="44" spans="1:21" s="308" customFormat="1" ht="9" x14ac:dyDescent="0.15">
      <c r="A44" s="317" t="s">
        <v>43</v>
      </c>
      <c r="B44" s="318"/>
      <c r="C44" s="318">
        <v>111</v>
      </c>
      <c r="D44" s="318">
        <v>78</v>
      </c>
      <c r="E44" s="318">
        <v>189</v>
      </c>
      <c r="F44" s="333"/>
      <c r="H44" s="447"/>
      <c r="I44" s="319" t="s">
        <v>38</v>
      </c>
      <c r="J44" s="320">
        <v>353</v>
      </c>
      <c r="K44" s="327">
        <v>4.9495232753785761</v>
      </c>
      <c r="L44" s="328">
        <f>SUM($K$6:K44)</f>
        <v>45.961862030286035</v>
      </c>
      <c r="M44" s="328">
        <f>100-SUM($K$6:K43)</f>
        <v>58.987661245092539</v>
      </c>
      <c r="O44" s="422"/>
      <c r="P44" s="434" t="s">
        <v>95</v>
      </c>
      <c r="Q44" s="435">
        <v>20.454545454545457</v>
      </c>
      <c r="R44" s="436">
        <v>18</v>
      </c>
      <c r="S44" s="437">
        <v>0.25238362310712281</v>
      </c>
      <c r="T44" s="329">
        <f>SUM($S$6:S44)</f>
        <v>95.120583286595632</v>
      </c>
      <c r="U44" s="329">
        <f>100-SUM($S$6:S43)</f>
        <v>5.131800336511489</v>
      </c>
    </row>
    <row r="45" spans="1:21" s="308" customFormat="1" ht="9" x14ac:dyDescent="0.15">
      <c r="A45" s="317" t="s">
        <v>44</v>
      </c>
      <c r="B45" s="318">
        <v>23</v>
      </c>
      <c r="C45" s="318">
        <v>59</v>
      </c>
      <c r="D45" s="318">
        <v>3</v>
      </c>
      <c r="E45" s="318">
        <v>85</v>
      </c>
      <c r="F45" s="333">
        <v>27.058823529411764</v>
      </c>
      <c r="H45" s="422"/>
      <c r="I45" s="434" t="s">
        <v>92</v>
      </c>
      <c r="J45" s="436">
        <v>489</v>
      </c>
      <c r="K45" s="437">
        <v>6.8564217610768363</v>
      </c>
      <c r="L45" s="329">
        <f>SUM($K$6:K45)</f>
        <v>52.818283791362873</v>
      </c>
      <c r="M45" s="329">
        <f>100-SUM($K$6:K44)</f>
        <v>54.038137969713965</v>
      </c>
      <c r="O45" s="421" t="s">
        <v>500</v>
      </c>
      <c r="P45" s="442" t="s">
        <v>100</v>
      </c>
      <c r="Q45" s="443">
        <v>21.46422628951747</v>
      </c>
      <c r="R45" s="444">
        <v>129</v>
      </c>
      <c r="S45" s="446">
        <v>1.8087492989343801</v>
      </c>
      <c r="T45" s="331">
        <f>SUM($S$6:S45)</f>
        <v>96.929332585530005</v>
      </c>
      <c r="U45" s="331">
        <f>100-SUM($S$6:S44)</f>
        <v>4.8794167134043676</v>
      </c>
    </row>
    <row r="46" spans="1:21" s="308" customFormat="1" ht="9" x14ac:dyDescent="0.15">
      <c r="A46" s="317" t="s">
        <v>45</v>
      </c>
      <c r="B46" s="318">
        <v>105</v>
      </c>
      <c r="C46" s="318">
        <v>561</v>
      </c>
      <c r="D46" s="318">
        <v>80</v>
      </c>
      <c r="E46" s="318">
        <v>746</v>
      </c>
      <c r="F46" s="333">
        <v>14.075067024128687</v>
      </c>
      <c r="H46" s="421" t="s">
        <v>132</v>
      </c>
      <c r="I46" s="315" t="s">
        <v>74</v>
      </c>
      <c r="J46" s="316">
        <v>571</v>
      </c>
      <c r="K46" s="325">
        <v>8.0061693774537304</v>
      </c>
      <c r="L46" s="326">
        <f>SUM($K$6:K46)</f>
        <v>60.824453168816603</v>
      </c>
      <c r="M46" s="326">
        <f>100-SUM($K$6:K45)</f>
        <v>47.181716208637127</v>
      </c>
      <c r="O46" s="447"/>
      <c r="P46" s="319" t="s">
        <v>21</v>
      </c>
      <c r="Q46" s="330">
        <v>21.939953810623557</v>
      </c>
      <c r="R46" s="320">
        <v>95</v>
      </c>
      <c r="S46" s="327">
        <v>1.332024677509815</v>
      </c>
      <c r="T46" s="328">
        <f>SUM($S$6:S46)</f>
        <v>98.261357263039827</v>
      </c>
      <c r="U46" s="328">
        <f>100-SUM($S$6:S45)</f>
        <v>3.0706674144699946</v>
      </c>
    </row>
    <row r="47" spans="1:21" s="308" customFormat="1" ht="9" x14ac:dyDescent="0.15">
      <c r="A47" s="317" t="s">
        <v>46</v>
      </c>
      <c r="B47" s="318"/>
      <c r="C47" s="318">
        <v>571</v>
      </c>
      <c r="D47" s="318">
        <v>180</v>
      </c>
      <c r="E47" s="318">
        <v>751</v>
      </c>
      <c r="F47" s="333"/>
      <c r="H47" s="447"/>
      <c r="I47" s="438" t="s">
        <v>61</v>
      </c>
      <c r="J47" s="439">
        <v>627</v>
      </c>
      <c r="K47" s="440">
        <v>8.7913628715647789</v>
      </c>
      <c r="L47" s="441">
        <f>SUM($K$6:K47)</f>
        <v>69.615816040381389</v>
      </c>
      <c r="M47" s="441">
        <f>100-SUM($K$6:K46)</f>
        <v>39.175546831183397</v>
      </c>
      <c r="O47" s="447"/>
      <c r="P47" s="319" t="s">
        <v>44</v>
      </c>
      <c r="Q47" s="330">
        <v>27.058823529411764</v>
      </c>
      <c r="R47" s="320">
        <v>23</v>
      </c>
      <c r="S47" s="327">
        <v>0.3224901850813236</v>
      </c>
      <c r="T47" s="328">
        <f>SUM($S$6:S47)</f>
        <v>98.583847448121148</v>
      </c>
      <c r="U47" s="328">
        <f>100-SUM($S$6:S46)</f>
        <v>1.7386427369601734</v>
      </c>
    </row>
    <row r="48" spans="1:21" s="308" customFormat="1" ht="9" x14ac:dyDescent="0.15">
      <c r="A48" s="317" t="s">
        <v>47</v>
      </c>
      <c r="B48" s="318"/>
      <c r="C48" s="318">
        <v>217</v>
      </c>
      <c r="D48" s="318">
        <v>28</v>
      </c>
      <c r="E48" s="318">
        <v>245</v>
      </c>
      <c r="F48" s="333"/>
      <c r="H48" s="447"/>
      <c r="I48" s="319" t="s">
        <v>12</v>
      </c>
      <c r="J48" s="320">
        <v>748</v>
      </c>
      <c r="K48" s="327">
        <v>10.487941671340439</v>
      </c>
      <c r="L48" s="328">
        <f>SUM($K$6:K48)</f>
        <v>80.103757711721826</v>
      </c>
      <c r="M48" s="328">
        <f>100-SUM($K$6:K47)</f>
        <v>30.384183959618611</v>
      </c>
      <c r="O48" s="447"/>
      <c r="P48" s="319" t="s">
        <v>32</v>
      </c>
      <c r="Q48" s="330">
        <v>31.03448275862069</v>
      </c>
      <c r="R48" s="320">
        <v>27</v>
      </c>
      <c r="S48" s="327">
        <v>0.37857543466068422</v>
      </c>
      <c r="T48" s="328">
        <f>SUM($S$6:S48)</f>
        <v>98.962422882781837</v>
      </c>
      <c r="U48" s="328">
        <f>100-SUM($S$6:S47)</f>
        <v>1.4161525518788523</v>
      </c>
    </row>
    <row r="49" spans="1:21" s="308" customFormat="1" ht="9" x14ac:dyDescent="0.15">
      <c r="A49" s="317" t="s">
        <v>48</v>
      </c>
      <c r="B49" s="318">
        <v>169</v>
      </c>
      <c r="C49" s="318">
        <v>2319</v>
      </c>
      <c r="D49" s="318">
        <v>618</v>
      </c>
      <c r="E49" s="318">
        <v>3106</v>
      </c>
      <c r="F49" s="333">
        <v>5.441081777205409</v>
      </c>
      <c r="H49" s="422"/>
      <c r="I49" s="434" t="s">
        <v>30</v>
      </c>
      <c r="J49" s="436">
        <v>1419</v>
      </c>
      <c r="K49" s="437">
        <v>19.896242288278181</v>
      </c>
      <c r="L49" s="329">
        <f>SUM($K$6:K49)</f>
        <v>100</v>
      </c>
      <c r="M49" s="329">
        <f>100-SUM($K$6:K48)</f>
        <v>19.896242288278174</v>
      </c>
      <c r="O49" s="422"/>
      <c r="P49" s="434" t="s">
        <v>78</v>
      </c>
      <c r="Q49" s="435">
        <v>31.48936170212766</v>
      </c>
      <c r="R49" s="436">
        <v>74</v>
      </c>
      <c r="S49" s="437">
        <v>1.0375771172181716</v>
      </c>
      <c r="T49" s="329">
        <f>SUM($S$6:S49)</f>
        <v>100.00000000000001</v>
      </c>
      <c r="U49" s="329">
        <f>100-SUM($S$6:S48)</f>
        <v>1.0375771172181629</v>
      </c>
    </row>
    <row r="50" spans="1:21" s="308" customFormat="1" ht="9" x14ac:dyDescent="0.15">
      <c r="A50" s="317" t="s">
        <v>49</v>
      </c>
      <c r="B50" s="318"/>
      <c r="C50" s="318">
        <v>132</v>
      </c>
      <c r="D50" s="318">
        <v>7</v>
      </c>
      <c r="E50" s="318">
        <v>139</v>
      </c>
      <c r="F50" s="333"/>
      <c r="H50" s="548"/>
      <c r="I50" s="549"/>
      <c r="J50" s="550"/>
      <c r="K50" s="551"/>
      <c r="L50" s="552"/>
      <c r="M50" s="552"/>
      <c r="O50" s="548"/>
      <c r="P50" s="549"/>
      <c r="Q50" s="551"/>
      <c r="R50" s="550"/>
      <c r="S50" s="551"/>
      <c r="T50" s="552"/>
      <c r="U50" s="552"/>
    </row>
    <row r="51" spans="1:21" s="308" customFormat="1" ht="9" x14ac:dyDescent="0.15">
      <c r="A51" s="317" t="s">
        <v>50</v>
      </c>
      <c r="B51" s="318"/>
      <c r="C51" s="318">
        <v>55</v>
      </c>
      <c r="D51" s="318">
        <v>5</v>
      </c>
      <c r="E51" s="318">
        <v>60</v>
      </c>
      <c r="F51" s="333"/>
      <c r="H51" s="548"/>
      <c r="I51" s="549"/>
      <c r="J51" s="550"/>
      <c r="K51" s="551"/>
      <c r="L51" s="552"/>
      <c r="M51" s="552"/>
      <c r="O51" s="548"/>
      <c r="P51" s="549"/>
      <c r="Q51" s="551"/>
      <c r="R51" s="550"/>
      <c r="S51" s="551"/>
      <c r="T51" s="552"/>
      <c r="U51" s="552"/>
    </row>
    <row r="52" spans="1:21" s="308" customFormat="1" ht="9" x14ac:dyDescent="0.15">
      <c r="A52" s="317" t="s">
        <v>51</v>
      </c>
      <c r="B52" s="318"/>
      <c r="C52" s="318">
        <v>261</v>
      </c>
      <c r="D52" s="318">
        <v>21</v>
      </c>
      <c r="E52" s="318">
        <v>282</v>
      </c>
      <c r="F52" s="333"/>
      <c r="H52" s="548"/>
      <c r="I52" s="549"/>
      <c r="J52" s="550"/>
      <c r="K52" s="551"/>
      <c r="L52" s="552"/>
      <c r="M52" s="552"/>
      <c r="O52" s="548"/>
      <c r="P52" s="549"/>
      <c r="Q52" s="551"/>
      <c r="R52" s="550"/>
      <c r="S52" s="551"/>
      <c r="T52" s="552"/>
      <c r="U52" s="552"/>
    </row>
    <row r="53" spans="1:21" s="308" customFormat="1" ht="9" x14ac:dyDescent="0.15">
      <c r="A53" s="317" t="s">
        <v>52</v>
      </c>
      <c r="B53" s="318">
        <v>14</v>
      </c>
      <c r="C53" s="318">
        <v>90</v>
      </c>
      <c r="D53" s="318">
        <v>5</v>
      </c>
      <c r="E53" s="318">
        <v>109</v>
      </c>
      <c r="F53" s="333">
        <v>12.844036697247708</v>
      </c>
      <c r="H53" s="310"/>
      <c r="I53" s="310"/>
      <c r="J53" s="310"/>
      <c r="K53" s="310"/>
      <c r="L53" s="311"/>
      <c r="M53" s="311"/>
      <c r="P53" s="310"/>
      <c r="Q53" s="310"/>
      <c r="R53" s="310"/>
      <c r="S53" s="310"/>
      <c r="T53" s="312"/>
      <c r="U53" s="312"/>
    </row>
    <row r="54" spans="1:21" s="308" customFormat="1" ht="9" x14ac:dyDescent="0.15">
      <c r="A54" s="317" t="s">
        <v>53</v>
      </c>
      <c r="B54" s="318"/>
      <c r="C54" s="318">
        <v>163</v>
      </c>
      <c r="D54" s="318">
        <v>9</v>
      </c>
      <c r="E54" s="318">
        <v>172</v>
      </c>
      <c r="F54" s="333"/>
      <c r="H54" s="310"/>
      <c r="I54" s="310"/>
      <c r="J54" s="310"/>
      <c r="K54" s="310"/>
      <c r="L54" s="311"/>
      <c r="M54" s="311"/>
      <c r="O54" s="310"/>
      <c r="P54" s="310"/>
      <c r="Q54" s="310"/>
      <c r="R54" s="310"/>
      <c r="S54" s="310"/>
      <c r="T54" s="312"/>
      <c r="U54" s="312"/>
    </row>
    <row r="55" spans="1:21" s="308" customFormat="1" ht="9" x14ac:dyDescent="0.15">
      <c r="A55" s="317" t="s">
        <v>54</v>
      </c>
      <c r="B55" s="318"/>
      <c r="C55" s="318">
        <v>209</v>
      </c>
      <c r="D55" s="318">
        <v>65</v>
      </c>
      <c r="E55" s="318">
        <v>274</v>
      </c>
      <c r="F55" s="333"/>
      <c r="H55" s="310"/>
      <c r="I55" s="310"/>
      <c r="J55" s="310"/>
      <c r="K55" s="310"/>
      <c r="L55" s="311"/>
      <c r="M55" s="311"/>
      <c r="O55" s="310"/>
      <c r="P55" s="310"/>
      <c r="Q55" s="310"/>
      <c r="R55" s="310"/>
      <c r="S55" s="310"/>
      <c r="T55" s="312"/>
      <c r="U55" s="312"/>
    </row>
    <row r="56" spans="1:21" s="308" customFormat="1" ht="9" x14ac:dyDescent="0.15">
      <c r="A56" s="317" t="s">
        <v>55</v>
      </c>
      <c r="B56" s="318">
        <v>28</v>
      </c>
      <c r="C56" s="318">
        <v>270</v>
      </c>
      <c r="D56" s="318">
        <v>49</v>
      </c>
      <c r="E56" s="318">
        <v>347</v>
      </c>
      <c r="F56" s="333">
        <v>8.0691642651296824</v>
      </c>
      <c r="H56" s="310"/>
      <c r="I56" s="310"/>
      <c r="J56" s="310"/>
      <c r="K56" s="310"/>
      <c r="L56" s="311"/>
      <c r="M56" s="311"/>
      <c r="O56" s="310"/>
      <c r="P56" s="310"/>
      <c r="Q56" s="310"/>
      <c r="R56" s="310"/>
      <c r="S56" s="310"/>
      <c r="T56" s="312"/>
      <c r="U56" s="312"/>
    </row>
    <row r="57" spans="1:21" s="308" customFormat="1" ht="9" x14ac:dyDescent="0.15">
      <c r="A57" s="317" t="s">
        <v>56</v>
      </c>
      <c r="B57" s="318"/>
      <c r="C57" s="318">
        <v>149</v>
      </c>
      <c r="D57" s="318">
        <v>8</v>
      </c>
      <c r="E57" s="318">
        <v>157</v>
      </c>
      <c r="F57" s="333"/>
      <c r="H57" s="310"/>
      <c r="I57" s="310"/>
      <c r="J57" s="310"/>
      <c r="K57" s="310"/>
      <c r="L57" s="311"/>
      <c r="M57" s="311"/>
      <c r="O57" s="310"/>
      <c r="P57" s="310"/>
      <c r="Q57" s="310"/>
      <c r="R57" s="310"/>
      <c r="S57" s="310"/>
      <c r="T57" s="312"/>
      <c r="U57" s="312"/>
    </row>
    <row r="58" spans="1:21" s="308" customFormat="1" ht="9" x14ac:dyDescent="0.15">
      <c r="A58" s="317" t="s">
        <v>57</v>
      </c>
      <c r="B58" s="318"/>
      <c r="C58" s="318">
        <v>93</v>
      </c>
      <c r="D58" s="318">
        <v>40</v>
      </c>
      <c r="E58" s="318">
        <v>133</v>
      </c>
      <c r="F58" s="333"/>
      <c r="H58" s="310"/>
      <c r="I58" s="310"/>
      <c r="J58" s="310"/>
      <c r="K58" s="310"/>
      <c r="L58" s="311"/>
      <c r="M58" s="311"/>
      <c r="O58" s="310"/>
      <c r="P58" s="310"/>
      <c r="Q58" s="310"/>
      <c r="R58" s="310"/>
      <c r="S58" s="310"/>
      <c r="T58" s="312"/>
      <c r="U58" s="312"/>
    </row>
    <row r="59" spans="1:21" s="308" customFormat="1" ht="9" x14ac:dyDescent="0.15">
      <c r="A59" s="317" t="s">
        <v>58</v>
      </c>
      <c r="B59" s="318"/>
      <c r="C59" s="318">
        <v>126</v>
      </c>
      <c r="D59" s="318">
        <v>9</v>
      </c>
      <c r="E59" s="318">
        <v>135</v>
      </c>
      <c r="F59" s="333"/>
      <c r="H59" s="310"/>
      <c r="I59" s="310"/>
      <c r="J59" s="310"/>
      <c r="K59" s="310"/>
      <c r="L59" s="311"/>
      <c r="M59" s="311"/>
      <c r="O59" s="310"/>
      <c r="P59" s="310"/>
      <c r="Q59" s="310"/>
      <c r="R59" s="310"/>
      <c r="S59" s="310"/>
      <c r="T59" s="312"/>
      <c r="U59" s="312"/>
    </row>
    <row r="60" spans="1:21" s="308" customFormat="1" ht="9" x14ac:dyDescent="0.15">
      <c r="A60" s="317" t="s">
        <v>59</v>
      </c>
      <c r="B60" s="318">
        <v>20</v>
      </c>
      <c r="C60" s="318">
        <v>123</v>
      </c>
      <c r="D60" s="318">
        <v>23</v>
      </c>
      <c r="E60" s="318">
        <v>166</v>
      </c>
      <c r="F60" s="333">
        <v>12.048192771084338</v>
      </c>
      <c r="H60" s="310"/>
      <c r="I60" s="310"/>
      <c r="J60" s="310"/>
      <c r="K60" s="310"/>
      <c r="L60" s="311"/>
      <c r="M60" s="311"/>
      <c r="O60" s="310"/>
      <c r="P60" s="310"/>
      <c r="Q60" s="310"/>
      <c r="R60" s="310"/>
      <c r="S60" s="310"/>
      <c r="T60" s="312"/>
      <c r="U60" s="312"/>
    </row>
    <row r="61" spans="1:21" s="308" customFormat="1" ht="9" x14ac:dyDescent="0.15">
      <c r="A61" s="317" t="s">
        <v>60</v>
      </c>
      <c r="B61" s="318"/>
      <c r="C61" s="318">
        <v>229</v>
      </c>
      <c r="D61" s="318">
        <v>115</v>
      </c>
      <c r="E61" s="318">
        <v>344</v>
      </c>
      <c r="F61" s="333"/>
      <c r="H61" s="310"/>
      <c r="I61" s="310"/>
      <c r="J61" s="310"/>
      <c r="K61" s="310"/>
      <c r="L61" s="311"/>
      <c r="M61" s="311"/>
      <c r="O61" s="310"/>
      <c r="P61" s="310"/>
      <c r="Q61" s="310"/>
      <c r="R61" s="310"/>
      <c r="S61" s="310"/>
      <c r="T61" s="312"/>
      <c r="U61" s="312"/>
    </row>
    <row r="62" spans="1:21" s="308" customFormat="1" ht="9" x14ac:dyDescent="0.15">
      <c r="A62" s="317" t="s">
        <v>61</v>
      </c>
      <c r="B62" s="318">
        <v>627</v>
      </c>
      <c r="C62" s="318">
        <v>2694</v>
      </c>
      <c r="D62" s="318">
        <v>1325</v>
      </c>
      <c r="E62" s="318">
        <v>4646</v>
      </c>
      <c r="F62" s="333">
        <v>13.495479982780886</v>
      </c>
      <c r="H62" s="310"/>
      <c r="I62" s="310"/>
      <c r="J62" s="310"/>
      <c r="K62" s="310"/>
      <c r="L62" s="311"/>
      <c r="M62" s="311"/>
      <c r="O62" s="310"/>
      <c r="P62" s="310"/>
      <c r="Q62" s="310"/>
      <c r="R62" s="310"/>
      <c r="S62" s="310"/>
      <c r="T62" s="312"/>
      <c r="U62" s="312"/>
    </row>
    <row r="63" spans="1:21" s="308" customFormat="1" ht="9" x14ac:dyDescent="0.15">
      <c r="A63" s="317" t="s">
        <v>62</v>
      </c>
      <c r="B63" s="318"/>
      <c r="C63" s="318">
        <v>567</v>
      </c>
      <c r="D63" s="318">
        <v>108</v>
      </c>
      <c r="E63" s="318">
        <v>675</v>
      </c>
      <c r="F63" s="333"/>
      <c r="H63" s="310"/>
      <c r="I63" s="310"/>
      <c r="J63" s="310"/>
      <c r="K63" s="310"/>
      <c r="L63" s="311"/>
      <c r="M63" s="311"/>
      <c r="O63" s="310"/>
      <c r="P63" s="310"/>
      <c r="Q63" s="310"/>
      <c r="R63" s="310"/>
      <c r="S63" s="310"/>
      <c r="T63" s="312"/>
      <c r="U63" s="312"/>
    </row>
    <row r="64" spans="1:21" s="308" customFormat="1" ht="9" x14ac:dyDescent="0.15">
      <c r="A64" s="317" t="s">
        <v>63</v>
      </c>
      <c r="B64" s="318"/>
      <c r="C64" s="318">
        <v>195</v>
      </c>
      <c r="D64" s="318">
        <v>7</v>
      </c>
      <c r="E64" s="318">
        <v>202</v>
      </c>
      <c r="F64" s="333"/>
      <c r="H64" s="310"/>
      <c r="I64" s="310"/>
      <c r="J64" s="310"/>
      <c r="K64" s="310"/>
      <c r="L64" s="311"/>
      <c r="M64" s="311"/>
      <c r="O64" s="310"/>
      <c r="P64" s="310"/>
      <c r="Q64" s="310"/>
      <c r="R64" s="310"/>
      <c r="S64" s="310"/>
      <c r="T64" s="312"/>
      <c r="U64" s="312"/>
    </row>
    <row r="65" spans="1:21" s="308" customFormat="1" ht="9" x14ac:dyDescent="0.15">
      <c r="A65" s="317" t="s">
        <v>64</v>
      </c>
      <c r="B65" s="318"/>
      <c r="C65" s="318">
        <v>750</v>
      </c>
      <c r="D65" s="318">
        <v>18</v>
      </c>
      <c r="E65" s="318">
        <v>768</v>
      </c>
      <c r="F65" s="333"/>
      <c r="H65" s="310"/>
      <c r="I65" s="310"/>
      <c r="J65" s="310"/>
      <c r="K65" s="310"/>
      <c r="L65" s="311"/>
      <c r="M65" s="311"/>
      <c r="O65" s="310"/>
      <c r="P65" s="310"/>
      <c r="Q65" s="310"/>
      <c r="R65" s="310"/>
      <c r="S65" s="310"/>
      <c r="T65" s="312"/>
      <c r="U65" s="312"/>
    </row>
    <row r="66" spans="1:21" s="308" customFormat="1" ht="9" x14ac:dyDescent="0.15">
      <c r="A66" s="317" t="s">
        <v>65</v>
      </c>
      <c r="B66" s="318"/>
      <c r="C66" s="318">
        <v>613</v>
      </c>
      <c r="D66" s="318">
        <v>61</v>
      </c>
      <c r="E66" s="318">
        <v>674</v>
      </c>
      <c r="F66" s="333"/>
      <c r="H66" s="310"/>
      <c r="I66" s="310"/>
      <c r="J66" s="310"/>
      <c r="K66" s="310"/>
      <c r="L66" s="311"/>
      <c r="M66" s="311"/>
      <c r="O66" s="310"/>
      <c r="P66" s="310"/>
      <c r="Q66" s="310"/>
      <c r="R66" s="310"/>
      <c r="S66" s="310"/>
      <c r="T66" s="312"/>
      <c r="U66" s="312"/>
    </row>
    <row r="67" spans="1:21" s="308" customFormat="1" ht="9" x14ac:dyDescent="0.15">
      <c r="A67" s="317" t="s">
        <v>66</v>
      </c>
      <c r="B67" s="318"/>
      <c r="C67" s="318">
        <v>151</v>
      </c>
      <c r="D67" s="318">
        <v>24</v>
      </c>
      <c r="E67" s="318">
        <v>175</v>
      </c>
      <c r="F67" s="333"/>
      <c r="H67" s="310"/>
      <c r="I67" s="310"/>
      <c r="J67" s="310"/>
      <c r="K67" s="310"/>
      <c r="L67" s="311"/>
      <c r="M67" s="311"/>
      <c r="O67" s="310"/>
      <c r="P67" s="310"/>
      <c r="Q67" s="310"/>
      <c r="R67" s="310"/>
      <c r="S67" s="310"/>
      <c r="T67" s="312"/>
      <c r="U67" s="312"/>
    </row>
    <row r="68" spans="1:21" s="308" customFormat="1" ht="9" x14ac:dyDescent="0.15">
      <c r="A68" s="317" t="s">
        <v>67</v>
      </c>
      <c r="B68" s="318"/>
      <c r="C68" s="318">
        <v>181</v>
      </c>
      <c r="D68" s="318">
        <v>13</v>
      </c>
      <c r="E68" s="318">
        <v>194</v>
      </c>
      <c r="F68" s="333"/>
      <c r="H68" s="310"/>
      <c r="I68" s="310"/>
      <c r="J68" s="310"/>
      <c r="K68" s="310"/>
      <c r="L68" s="311"/>
      <c r="M68" s="311"/>
      <c r="O68" s="310"/>
      <c r="P68" s="310"/>
      <c r="Q68" s="310"/>
      <c r="R68" s="310"/>
      <c r="S68" s="310"/>
      <c r="T68" s="312"/>
      <c r="U68" s="312"/>
    </row>
    <row r="69" spans="1:21" s="308" customFormat="1" ht="9" x14ac:dyDescent="0.15">
      <c r="A69" s="317" t="s">
        <v>68</v>
      </c>
      <c r="B69" s="318"/>
      <c r="C69" s="318">
        <v>81</v>
      </c>
      <c r="D69" s="318">
        <v>10</v>
      </c>
      <c r="E69" s="318">
        <v>91</v>
      </c>
      <c r="F69" s="333"/>
      <c r="H69" s="310"/>
      <c r="I69" s="310"/>
      <c r="J69" s="310"/>
      <c r="K69" s="310"/>
      <c r="L69" s="311"/>
      <c r="M69" s="311"/>
      <c r="O69" s="310"/>
      <c r="P69" s="310"/>
      <c r="Q69" s="310"/>
      <c r="R69" s="310"/>
      <c r="S69" s="310"/>
      <c r="T69" s="312"/>
      <c r="U69" s="312"/>
    </row>
    <row r="70" spans="1:21" s="308" customFormat="1" ht="9" x14ac:dyDescent="0.15">
      <c r="A70" s="317" t="s">
        <v>69</v>
      </c>
      <c r="B70" s="318"/>
      <c r="C70" s="318">
        <v>588</v>
      </c>
      <c r="D70" s="318">
        <v>35</v>
      </c>
      <c r="E70" s="318">
        <v>623</v>
      </c>
      <c r="F70" s="333"/>
      <c r="H70" s="310"/>
      <c r="I70" s="310"/>
      <c r="J70" s="310"/>
      <c r="K70" s="310"/>
      <c r="L70" s="311"/>
      <c r="M70" s="311"/>
      <c r="O70" s="310"/>
      <c r="P70" s="310"/>
      <c r="Q70" s="310"/>
      <c r="R70" s="310"/>
      <c r="S70" s="310"/>
      <c r="T70" s="312"/>
      <c r="U70" s="312"/>
    </row>
    <row r="71" spans="1:21" s="308" customFormat="1" ht="9" x14ac:dyDescent="0.15">
      <c r="A71" s="317" t="s">
        <v>70</v>
      </c>
      <c r="B71" s="318">
        <v>17</v>
      </c>
      <c r="C71" s="318">
        <v>92</v>
      </c>
      <c r="D71" s="318">
        <v>10</v>
      </c>
      <c r="E71" s="318">
        <v>119</v>
      </c>
      <c r="F71" s="333">
        <v>14.285714285714285</v>
      </c>
      <c r="H71" s="310"/>
      <c r="I71" s="310"/>
      <c r="J71" s="310"/>
      <c r="K71" s="310"/>
      <c r="L71" s="311"/>
      <c r="M71" s="311"/>
      <c r="O71" s="310"/>
      <c r="P71" s="310"/>
      <c r="Q71" s="310"/>
      <c r="R71" s="310"/>
      <c r="S71" s="310"/>
      <c r="T71" s="312"/>
      <c r="U71" s="312"/>
    </row>
    <row r="72" spans="1:21" s="308" customFormat="1" ht="9" x14ac:dyDescent="0.15">
      <c r="A72" s="317" t="s">
        <v>71</v>
      </c>
      <c r="B72" s="318">
        <v>75</v>
      </c>
      <c r="C72" s="318">
        <v>393</v>
      </c>
      <c r="D72" s="318">
        <v>62</v>
      </c>
      <c r="E72" s="318">
        <v>530</v>
      </c>
      <c r="F72" s="333">
        <v>14.150943396226415</v>
      </c>
      <c r="H72" s="310"/>
      <c r="I72" s="310"/>
      <c r="J72" s="310"/>
      <c r="K72" s="310"/>
      <c r="L72" s="311"/>
      <c r="M72" s="311"/>
      <c r="O72" s="310"/>
      <c r="P72" s="310"/>
      <c r="Q72" s="310"/>
      <c r="R72" s="310"/>
      <c r="S72" s="310"/>
      <c r="T72" s="312"/>
      <c r="U72" s="312"/>
    </row>
    <row r="73" spans="1:21" s="308" customFormat="1" ht="9" x14ac:dyDescent="0.15">
      <c r="A73" s="317" t="s">
        <v>72</v>
      </c>
      <c r="B73" s="318"/>
      <c r="C73" s="318">
        <v>150</v>
      </c>
      <c r="D73" s="318">
        <v>25</v>
      </c>
      <c r="E73" s="318">
        <v>175</v>
      </c>
      <c r="F73" s="333"/>
      <c r="H73" s="310"/>
      <c r="I73" s="310"/>
      <c r="J73" s="310"/>
      <c r="K73" s="310"/>
      <c r="L73" s="311"/>
      <c r="M73" s="311"/>
      <c r="O73" s="310"/>
      <c r="P73" s="310"/>
      <c r="Q73" s="310"/>
      <c r="R73" s="310"/>
      <c r="S73" s="310"/>
      <c r="T73" s="312"/>
      <c r="U73" s="312"/>
    </row>
    <row r="74" spans="1:21" s="308" customFormat="1" ht="9" x14ac:dyDescent="0.15">
      <c r="A74" s="317" t="s">
        <v>73</v>
      </c>
      <c r="B74" s="318">
        <v>157</v>
      </c>
      <c r="C74" s="318">
        <v>2602</v>
      </c>
      <c r="D74" s="318">
        <v>521</v>
      </c>
      <c r="E74" s="318">
        <v>3280</v>
      </c>
      <c r="F74" s="333">
        <v>4.786585365853659</v>
      </c>
      <c r="H74" s="310"/>
      <c r="I74" s="310"/>
      <c r="J74" s="310"/>
      <c r="K74" s="310"/>
      <c r="L74" s="311"/>
      <c r="M74" s="311"/>
      <c r="O74" s="310"/>
      <c r="P74" s="310"/>
      <c r="Q74" s="310"/>
      <c r="R74" s="310"/>
      <c r="S74" s="310"/>
      <c r="T74" s="312"/>
      <c r="U74" s="312"/>
    </row>
    <row r="75" spans="1:21" s="308" customFormat="1" ht="9" x14ac:dyDescent="0.15">
      <c r="A75" s="317" t="s">
        <v>74</v>
      </c>
      <c r="B75" s="318">
        <v>571</v>
      </c>
      <c r="C75" s="318">
        <v>3135</v>
      </c>
      <c r="D75" s="318">
        <v>1359</v>
      </c>
      <c r="E75" s="318">
        <v>5065</v>
      </c>
      <c r="F75" s="333">
        <v>11.273445212240869</v>
      </c>
      <c r="H75" s="310"/>
      <c r="I75" s="310"/>
      <c r="J75" s="310"/>
      <c r="K75" s="310"/>
      <c r="L75" s="311"/>
      <c r="M75" s="311"/>
      <c r="O75" s="310"/>
      <c r="P75" s="310"/>
      <c r="Q75" s="310"/>
      <c r="R75" s="310"/>
      <c r="S75" s="310"/>
      <c r="T75" s="312"/>
      <c r="U75" s="312"/>
    </row>
    <row r="76" spans="1:21" s="308" customFormat="1" ht="9" x14ac:dyDescent="0.15">
      <c r="A76" s="317" t="s">
        <v>75</v>
      </c>
      <c r="B76" s="318"/>
      <c r="C76" s="318">
        <v>133</v>
      </c>
      <c r="D76" s="318">
        <v>30</v>
      </c>
      <c r="E76" s="318">
        <v>163</v>
      </c>
      <c r="F76" s="333"/>
      <c r="H76" s="310"/>
      <c r="I76" s="310"/>
      <c r="J76" s="310"/>
      <c r="K76" s="310"/>
      <c r="L76" s="311"/>
      <c r="M76" s="311"/>
      <c r="O76" s="310"/>
      <c r="P76" s="310"/>
      <c r="Q76" s="310"/>
      <c r="R76" s="310"/>
      <c r="S76" s="310"/>
      <c r="T76" s="312"/>
      <c r="U76" s="312"/>
    </row>
    <row r="77" spans="1:21" s="308" customFormat="1" ht="9" x14ac:dyDescent="0.15">
      <c r="A77" s="317" t="s">
        <v>76</v>
      </c>
      <c r="B77" s="318"/>
      <c r="C77" s="318">
        <v>158</v>
      </c>
      <c r="D77" s="318">
        <v>3</v>
      </c>
      <c r="E77" s="318">
        <v>161</v>
      </c>
      <c r="F77" s="333"/>
      <c r="H77" s="310"/>
      <c r="I77" s="310"/>
      <c r="J77" s="310"/>
      <c r="K77" s="310"/>
      <c r="L77" s="311"/>
      <c r="M77" s="311"/>
      <c r="O77" s="310"/>
      <c r="P77" s="310"/>
      <c r="Q77" s="310"/>
      <c r="R77" s="310"/>
      <c r="S77" s="310"/>
      <c r="T77" s="312"/>
      <c r="U77" s="312"/>
    </row>
    <row r="78" spans="1:21" s="308" customFormat="1" ht="9" x14ac:dyDescent="0.15">
      <c r="A78" s="317" t="s">
        <v>77</v>
      </c>
      <c r="B78" s="318">
        <v>154</v>
      </c>
      <c r="C78" s="318">
        <v>2234</v>
      </c>
      <c r="D78" s="318">
        <v>846</v>
      </c>
      <c r="E78" s="318">
        <v>3234</v>
      </c>
      <c r="F78" s="333">
        <v>4.7619047619047619</v>
      </c>
      <c r="H78" s="310"/>
      <c r="I78" s="310"/>
      <c r="J78" s="310"/>
      <c r="K78" s="310"/>
      <c r="L78" s="311"/>
      <c r="M78" s="311"/>
      <c r="O78" s="310"/>
      <c r="P78" s="310"/>
      <c r="Q78" s="310"/>
      <c r="R78" s="310"/>
      <c r="S78" s="310"/>
      <c r="T78" s="312"/>
      <c r="U78" s="312"/>
    </row>
    <row r="79" spans="1:21" s="308" customFormat="1" ht="9" x14ac:dyDescent="0.15">
      <c r="A79" s="317" t="s">
        <v>78</v>
      </c>
      <c r="B79" s="318">
        <v>74</v>
      </c>
      <c r="C79" s="318">
        <v>150</v>
      </c>
      <c r="D79" s="318">
        <v>11</v>
      </c>
      <c r="E79" s="318">
        <v>235</v>
      </c>
      <c r="F79" s="333">
        <v>31.48936170212766</v>
      </c>
      <c r="H79" s="310"/>
      <c r="I79" s="310"/>
      <c r="J79" s="310"/>
      <c r="K79" s="310"/>
      <c r="L79" s="311"/>
      <c r="M79" s="311"/>
      <c r="O79" s="310"/>
      <c r="P79" s="310"/>
      <c r="Q79" s="310"/>
      <c r="R79" s="310"/>
      <c r="S79" s="310"/>
      <c r="T79" s="312"/>
      <c r="U79" s="312"/>
    </row>
    <row r="80" spans="1:21" s="308" customFormat="1" ht="9" x14ac:dyDescent="0.15">
      <c r="A80" s="317" t="s">
        <v>79</v>
      </c>
      <c r="B80" s="318"/>
      <c r="C80" s="318">
        <v>155</v>
      </c>
      <c r="D80" s="318">
        <v>14</v>
      </c>
      <c r="E80" s="318">
        <v>169</v>
      </c>
      <c r="F80" s="333"/>
      <c r="H80" s="310"/>
      <c r="I80" s="310"/>
      <c r="J80" s="310"/>
      <c r="K80" s="310"/>
      <c r="L80" s="311"/>
      <c r="M80" s="311"/>
      <c r="O80" s="310"/>
      <c r="P80" s="310"/>
      <c r="Q80" s="310"/>
      <c r="R80" s="310"/>
      <c r="S80" s="310"/>
      <c r="T80" s="312"/>
      <c r="U80" s="312"/>
    </row>
    <row r="81" spans="1:21" s="308" customFormat="1" ht="9" x14ac:dyDescent="0.15">
      <c r="A81" s="317" t="s">
        <v>80</v>
      </c>
      <c r="B81" s="318"/>
      <c r="C81" s="318">
        <v>194</v>
      </c>
      <c r="D81" s="318">
        <v>14</v>
      </c>
      <c r="E81" s="318">
        <v>208</v>
      </c>
      <c r="F81" s="333"/>
      <c r="H81" s="310"/>
      <c r="I81" s="310"/>
      <c r="J81" s="310"/>
      <c r="K81" s="310"/>
      <c r="L81" s="311"/>
      <c r="M81" s="311"/>
      <c r="O81" s="310"/>
      <c r="P81" s="310"/>
      <c r="Q81" s="310"/>
      <c r="R81" s="310"/>
      <c r="S81" s="310"/>
      <c r="T81" s="312"/>
      <c r="U81" s="312"/>
    </row>
    <row r="82" spans="1:21" s="308" customFormat="1" ht="9" x14ac:dyDescent="0.15">
      <c r="A82" s="317" t="s">
        <v>518</v>
      </c>
      <c r="B82" s="318"/>
      <c r="C82" s="318">
        <v>12</v>
      </c>
      <c r="D82" s="318">
        <v>24</v>
      </c>
      <c r="E82" s="318">
        <v>36</v>
      </c>
      <c r="F82" s="333"/>
      <c r="H82" s="310"/>
      <c r="I82" s="310"/>
      <c r="J82" s="310"/>
      <c r="K82" s="310"/>
      <c r="L82" s="311"/>
      <c r="M82" s="311"/>
      <c r="O82" s="310"/>
      <c r="P82" s="310"/>
      <c r="Q82" s="310"/>
      <c r="R82" s="310"/>
      <c r="S82" s="310"/>
      <c r="T82" s="312"/>
      <c r="U82" s="312"/>
    </row>
    <row r="83" spans="1:21" s="308" customFormat="1" ht="9" x14ac:dyDescent="0.15">
      <c r="A83" s="317" t="s">
        <v>81</v>
      </c>
      <c r="B83" s="318">
        <v>6</v>
      </c>
      <c r="C83" s="318">
        <v>84</v>
      </c>
      <c r="D83" s="318">
        <v>1</v>
      </c>
      <c r="E83" s="318">
        <v>91</v>
      </c>
      <c r="F83" s="333">
        <v>6.593406593406594</v>
      </c>
      <c r="H83" s="310"/>
      <c r="I83" s="310"/>
      <c r="J83" s="310"/>
      <c r="K83" s="310"/>
      <c r="L83" s="311"/>
      <c r="M83" s="311"/>
      <c r="O83" s="310"/>
      <c r="P83" s="310"/>
      <c r="Q83" s="310"/>
      <c r="R83" s="310"/>
      <c r="S83" s="310"/>
      <c r="T83" s="312"/>
      <c r="U83" s="312"/>
    </row>
    <row r="84" spans="1:21" s="308" customFormat="1" ht="9" x14ac:dyDescent="0.15">
      <c r="A84" s="317" t="s">
        <v>82</v>
      </c>
      <c r="B84" s="318">
        <v>13</v>
      </c>
      <c r="C84" s="318">
        <v>62</v>
      </c>
      <c r="D84" s="318">
        <v>5</v>
      </c>
      <c r="E84" s="318">
        <v>80</v>
      </c>
      <c r="F84" s="333">
        <v>16.25</v>
      </c>
      <c r="H84" s="310"/>
      <c r="I84" s="310"/>
      <c r="J84" s="310"/>
      <c r="K84" s="310"/>
      <c r="L84" s="311"/>
      <c r="M84" s="311"/>
      <c r="O84" s="310"/>
      <c r="P84" s="310"/>
      <c r="Q84" s="310"/>
      <c r="R84" s="310"/>
      <c r="S84" s="310"/>
      <c r="T84" s="312"/>
      <c r="U84" s="312"/>
    </row>
    <row r="85" spans="1:21" s="308" customFormat="1" ht="9" x14ac:dyDescent="0.15">
      <c r="A85" s="317" t="s">
        <v>83</v>
      </c>
      <c r="B85" s="318"/>
      <c r="C85" s="318">
        <v>72</v>
      </c>
      <c r="D85" s="318">
        <v>6</v>
      </c>
      <c r="E85" s="318">
        <v>78</v>
      </c>
      <c r="F85" s="333"/>
      <c r="H85" s="310"/>
      <c r="I85" s="310"/>
      <c r="J85" s="310"/>
      <c r="K85" s="310"/>
      <c r="L85" s="311"/>
      <c r="M85" s="311"/>
      <c r="O85" s="310"/>
      <c r="P85" s="310"/>
      <c r="Q85" s="310"/>
      <c r="R85" s="310"/>
      <c r="S85" s="310"/>
      <c r="T85" s="312"/>
      <c r="U85" s="312"/>
    </row>
    <row r="86" spans="1:21" s="308" customFormat="1" ht="9" x14ac:dyDescent="0.15">
      <c r="A86" s="317" t="s">
        <v>84</v>
      </c>
      <c r="B86" s="318">
        <v>5</v>
      </c>
      <c r="C86" s="318">
        <v>43</v>
      </c>
      <c r="D86" s="318">
        <v>11</v>
      </c>
      <c r="E86" s="318">
        <v>59</v>
      </c>
      <c r="F86" s="333">
        <v>8.4745762711864394</v>
      </c>
      <c r="H86" s="310"/>
      <c r="I86" s="310"/>
      <c r="J86" s="310"/>
      <c r="K86" s="310"/>
      <c r="L86" s="311"/>
      <c r="M86" s="311"/>
      <c r="O86" s="310"/>
      <c r="P86" s="310"/>
      <c r="Q86" s="310"/>
      <c r="R86" s="310"/>
      <c r="S86" s="310"/>
      <c r="T86" s="312"/>
      <c r="U86" s="312"/>
    </row>
    <row r="87" spans="1:21" s="308" customFormat="1" ht="9" x14ac:dyDescent="0.15">
      <c r="A87" s="317" t="s">
        <v>85</v>
      </c>
      <c r="B87" s="318"/>
      <c r="C87" s="318">
        <v>46</v>
      </c>
      <c r="D87" s="318">
        <v>9</v>
      </c>
      <c r="E87" s="318">
        <v>55</v>
      </c>
      <c r="F87" s="333"/>
      <c r="H87" s="310"/>
      <c r="I87" s="310"/>
      <c r="J87" s="310"/>
      <c r="K87" s="310"/>
      <c r="L87" s="311"/>
      <c r="M87" s="311"/>
      <c r="O87" s="310"/>
      <c r="P87" s="310"/>
      <c r="Q87" s="310"/>
      <c r="R87" s="310"/>
      <c r="S87" s="310"/>
      <c r="T87" s="312"/>
      <c r="U87" s="312"/>
    </row>
    <row r="88" spans="1:21" s="308" customFormat="1" ht="9" x14ac:dyDescent="0.15">
      <c r="A88" s="317" t="s">
        <v>86</v>
      </c>
      <c r="B88" s="318"/>
      <c r="C88" s="318">
        <v>79</v>
      </c>
      <c r="D88" s="318">
        <v>5</v>
      </c>
      <c r="E88" s="318">
        <v>84</v>
      </c>
      <c r="F88" s="333"/>
      <c r="H88" s="310"/>
      <c r="I88" s="310"/>
      <c r="J88" s="310"/>
      <c r="K88" s="310"/>
      <c r="L88" s="311"/>
      <c r="M88" s="311"/>
      <c r="O88" s="310"/>
      <c r="P88" s="310"/>
      <c r="Q88" s="310"/>
      <c r="R88" s="310"/>
      <c r="S88" s="310"/>
      <c r="T88" s="312"/>
      <c r="U88" s="312"/>
    </row>
    <row r="89" spans="1:21" s="308" customFormat="1" ht="9" x14ac:dyDescent="0.15">
      <c r="A89" s="317" t="s">
        <v>88</v>
      </c>
      <c r="B89" s="318"/>
      <c r="C89" s="318">
        <v>150</v>
      </c>
      <c r="D89" s="318">
        <v>2</v>
      </c>
      <c r="E89" s="318">
        <v>152</v>
      </c>
      <c r="F89" s="333"/>
      <c r="H89" s="310"/>
      <c r="I89" s="310"/>
      <c r="J89" s="310"/>
      <c r="K89" s="310"/>
      <c r="L89" s="311"/>
      <c r="M89" s="311"/>
      <c r="O89" s="310"/>
      <c r="P89" s="310"/>
      <c r="Q89" s="310"/>
      <c r="R89" s="310"/>
      <c r="S89" s="310"/>
      <c r="T89" s="312"/>
      <c r="U89" s="312"/>
    </row>
    <row r="90" spans="1:21" s="308" customFormat="1" ht="9" x14ac:dyDescent="0.15">
      <c r="A90" s="317" t="s">
        <v>87</v>
      </c>
      <c r="B90" s="318">
        <v>173</v>
      </c>
      <c r="C90" s="318">
        <v>829</v>
      </c>
      <c r="D90" s="318">
        <v>330</v>
      </c>
      <c r="E90" s="318">
        <v>1332</v>
      </c>
      <c r="F90" s="333">
        <v>12.987987987987987</v>
      </c>
      <c r="H90" s="310"/>
      <c r="I90" s="310"/>
      <c r="J90" s="310"/>
      <c r="K90" s="310"/>
      <c r="L90" s="311"/>
      <c r="M90" s="311"/>
      <c r="O90" s="310"/>
      <c r="P90" s="310"/>
      <c r="Q90" s="310"/>
      <c r="R90" s="310"/>
      <c r="S90" s="310"/>
      <c r="T90" s="312"/>
      <c r="U90" s="312"/>
    </row>
    <row r="91" spans="1:21" s="308" customFormat="1" ht="9" x14ac:dyDescent="0.15">
      <c r="A91" s="317" t="s">
        <v>89</v>
      </c>
      <c r="B91" s="318"/>
      <c r="C91" s="318">
        <v>306</v>
      </c>
      <c r="D91" s="318">
        <v>3</v>
      </c>
      <c r="E91" s="318">
        <v>309</v>
      </c>
      <c r="F91" s="333"/>
      <c r="H91" s="310"/>
      <c r="I91" s="310"/>
      <c r="J91" s="310"/>
      <c r="K91" s="310"/>
      <c r="L91" s="311"/>
      <c r="M91" s="311"/>
      <c r="O91" s="310"/>
      <c r="P91" s="310"/>
      <c r="Q91" s="310"/>
      <c r="R91" s="310"/>
      <c r="S91" s="310"/>
      <c r="T91" s="312"/>
      <c r="U91" s="312"/>
    </row>
    <row r="92" spans="1:21" s="308" customFormat="1" ht="9" x14ac:dyDescent="0.15">
      <c r="A92" s="317" t="s">
        <v>90</v>
      </c>
      <c r="B92" s="318"/>
      <c r="C92" s="318">
        <v>286</v>
      </c>
      <c r="D92" s="318">
        <v>40</v>
      </c>
      <c r="E92" s="318">
        <v>326</v>
      </c>
      <c r="F92" s="333"/>
      <c r="H92" s="310"/>
      <c r="I92" s="310"/>
      <c r="J92" s="310"/>
      <c r="K92" s="310"/>
      <c r="L92" s="311"/>
      <c r="M92" s="311"/>
      <c r="O92" s="310"/>
      <c r="P92" s="310"/>
      <c r="Q92" s="310"/>
      <c r="R92" s="310"/>
      <c r="S92" s="310"/>
      <c r="T92" s="312"/>
      <c r="U92" s="312"/>
    </row>
    <row r="93" spans="1:21" s="308" customFormat="1" ht="9" x14ac:dyDescent="0.15">
      <c r="A93" s="317" t="s">
        <v>91</v>
      </c>
      <c r="B93" s="318"/>
      <c r="C93" s="318">
        <v>233</v>
      </c>
      <c r="D93" s="318">
        <v>33</v>
      </c>
      <c r="E93" s="318">
        <v>266</v>
      </c>
      <c r="F93" s="333"/>
      <c r="H93" s="310"/>
      <c r="I93" s="310"/>
      <c r="J93" s="310"/>
      <c r="K93" s="310"/>
      <c r="L93" s="311"/>
      <c r="M93" s="311"/>
      <c r="O93" s="310"/>
      <c r="P93" s="310"/>
      <c r="Q93" s="310"/>
      <c r="R93" s="310"/>
      <c r="S93" s="310"/>
      <c r="T93" s="312"/>
      <c r="U93" s="312"/>
    </row>
    <row r="94" spans="1:21" s="308" customFormat="1" ht="9" x14ac:dyDescent="0.15">
      <c r="A94" s="317" t="s">
        <v>92</v>
      </c>
      <c r="B94" s="318">
        <v>489</v>
      </c>
      <c r="C94" s="318">
        <v>4506</v>
      </c>
      <c r="D94" s="318">
        <v>637</v>
      </c>
      <c r="E94" s="318">
        <v>5632</v>
      </c>
      <c r="F94" s="333">
        <v>8.6825284090909083</v>
      </c>
      <c r="H94" s="310"/>
      <c r="I94" s="310"/>
      <c r="J94" s="310"/>
      <c r="K94" s="310"/>
      <c r="L94" s="311"/>
      <c r="M94" s="311"/>
      <c r="O94" s="310"/>
      <c r="P94" s="310"/>
      <c r="Q94" s="310"/>
      <c r="R94" s="310"/>
      <c r="S94" s="310"/>
      <c r="T94" s="312"/>
      <c r="U94" s="312"/>
    </row>
    <row r="95" spans="1:21" s="308" customFormat="1" ht="9" x14ac:dyDescent="0.15">
      <c r="A95" s="317" t="s">
        <v>93</v>
      </c>
      <c r="B95" s="318">
        <v>10</v>
      </c>
      <c r="C95" s="318">
        <v>137</v>
      </c>
      <c r="D95" s="318">
        <v>9</v>
      </c>
      <c r="E95" s="318">
        <v>156</v>
      </c>
      <c r="F95" s="333">
        <v>6.4102564102564097</v>
      </c>
      <c r="H95" s="310"/>
      <c r="I95" s="310"/>
      <c r="J95" s="310"/>
      <c r="K95" s="310"/>
      <c r="L95" s="311"/>
      <c r="M95" s="311"/>
      <c r="O95" s="310"/>
      <c r="P95" s="310"/>
      <c r="Q95" s="310"/>
      <c r="R95" s="310"/>
      <c r="S95" s="310"/>
      <c r="T95" s="312"/>
      <c r="U95" s="312"/>
    </row>
    <row r="96" spans="1:21" s="308" customFormat="1" ht="9" x14ac:dyDescent="0.15">
      <c r="A96" s="317" t="s">
        <v>94</v>
      </c>
      <c r="B96" s="318">
        <v>7</v>
      </c>
      <c r="C96" s="318">
        <v>228</v>
      </c>
      <c r="D96" s="318">
        <v>1</v>
      </c>
      <c r="E96" s="318">
        <v>236</v>
      </c>
      <c r="F96" s="333">
        <v>2.9661016949152543</v>
      </c>
      <c r="H96" s="310"/>
      <c r="I96" s="310"/>
      <c r="J96" s="310"/>
      <c r="K96" s="310"/>
      <c r="L96" s="311"/>
      <c r="M96" s="311"/>
      <c r="O96" s="310"/>
      <c r="P96" s="310"/>
      <c r="Q96" s="310"/>
      <c r="R96" s="310"/>
      <c r="S96" s="310"/>
      <c r="T96" s="312"/>
      <c r="U96" s="312"/>
    </row>
    <row r="97" spans="1:21" s="308" customFormat="1" ht="9" x14ac:dyDescent="0.15">
      <c r="A97" s="317" t="s">
        <v>95</v>
      </c>
      <c r="B97" s="318">
        <v>18</v>
      </c>
      <c r="C97" s="318">
        <v>64</v>
      </c>
      <c r="D97" s="318">
        <v>6</v>
      </c>
      <c r="E97" s="318">
        <v>88</v>
      </c>
      <c r="F97" s="333">
        <v>20.454545454545457</v>
      </c>
      <c r="H97" s="310"/>
      <c r="I97" s="310"/>
      <c r="J97" s="310"/>
      <c r="K97" s="310"/>
      <c r="L97" s="311"/>
      <c r="M97" s="311"/>
      <c r="O97" s="310"/>
      <c r="P97" s="310"/>
      <c r="Q97" s="310"/>
      <c r="R97" s="310"/>
      <c r="S97" s="310"/>
      <c r="T97" s="312"/>
      <c r="U97" s="312"/>
    </row>
    <row r="98" spans="1:21" s="308" customFormat="1" ht="9" x14ac:dyDescent="0.15">
      <c r="A98" s="317" t="s">
        <v>96</v>
      </c>
      <c r="B98" s="318"/>
      <c r="C98" s="318">
        <v>47</v>
      </c>
      <c r="D98" s="318">
        <v>13</v>
      </c>
      <c r="E98" s="318">
        <v>60</v>
      </c>
      <c r="F98" s="333"/>
      <c r="H98" s="310"/>
      <c r="I98" s="310"/>
      <c r="J98" s="310"/>
      <c r="K98" s="310"/>
      <c r="L98" s="311"/>
      <c r="M98" s="311"/>
      <c r="O98" s="310"/>
      <c r="P98" s="310"/>
      <c r="Q98" s="310"/>
      <c r="R98" s="310"/>
      <c r="S98" s="310"/>
      <c r="T98" s="312"/>
      <c r="U98" s="312"/>
    </row>
    <row r="99" spans="1:21" s="308" customFormat="1" ht="9" x14ac:dyDescent="0.15">
      <c r="A99" s="317" t="s">
        <v>97</v>
      </c>
      <c r="B99" s="318"/>
      <c r="C99" s="318">
        <v>202</v>
      </c>
      <c r="D99" s="318">
        <v>5</v>
      </c>
      <c r="E99" s="318">
        <v>207</v>
      </c>
      <c r="F99" s="333"/>
      <c r="H99" s="310"/>
      <c r="I99" s="310"/>
      <c r="J99" s="310"/>
      <c r="K99" s="310"/>
      <c r="L99" s="311"/>
      <c r="M99" s="311"/>
      <c r="O99" s="310"/>
      <c r="P99" s="310"/>
      <c r="Q99" s="310"/>
      <c r="R99" s="310"/>
      <c r="S99" s="310"/>
      <c r="T99" s="312"/>
      <c r="U99" s="312"/>
    </row>
    <row r="100" spans="1:21" s="308" customFormat="1" ht="9" x14ac:dyDescent="0.15">
      <c r="A100" s="317" t="s">
        <v>98</v>
      </c>
      <c r="B100" s="318"/>
      <c r="C100" s="318">
        <v>840</v>
      </c>
      <c r="D100" s="318">
        <v>59</v>
      </c>
      <c r="E100" s="318">
        <v>899</v>
      </c>
      <c r="F100" s="333"/>
      <c r="H100" s="310"/>
      <c r="I100" s="310"/>
      <c r="J100" s="310"/>
      <c r="K100" s="310"/>
      <c r="L100" s="311"/>
      <c r="M100" s="311"/>
      <c r="O100" s="310"/>
      <c r="P100" s="310"/>
      <c r="Q100" s="310"/>
      <c r="R100" s="310"/>
      <c r="S100" s="310"/>
      <c r="T100" s="312"/>
      <c r="U100" s="312"/>
    </row>
    <row r="101" spans="1:21" s="308" customFormat="1" ht="9" x14ac:dyDescent="0.15">
      <c r="A101" s="317" t="s">
        <v>99</v>
      </c>
      <c r="B101" s="318">
        <v>22</v>
      </c>
      <c r="C101" s="318">
        <v>156</v>
      </c>
      <c r="D101" s="318">
        <v>6</v>
      </c>
      <c r="E101" s="318">
        <v>184</v>
      </c>
      <c r="F101" s="333">
        <v>11.956521739130435</v>
      </c>
      <c r="H101" s="310"/>
      <c r="I101" s="310"/>
      <c r="J101" s="310"/>
      <c r="K101" s="310"/>
      <c r="L101" s="311"/>
      <c r="M101" s="311"/>
      <c r="O101" s="310"/>
      <c r="P101" s="310"/>
      <c r="Q101" s="310"/>
      <c r="R101" s="310"/>
      <c r="S101" s="310"/>
      <c r="T101" s="312"/>
      <c r="U101" s="312"/>
    </row>
    <row r="102" spans="1:21" s="308" customFormat="1" ht="9" x14ac:dyDescent="0.15">
      <c r="A102" s="317" t="s">
        <v>111</v>
      </c>
      <c r="B102" s="318"/>
      <c r="C102" s="318">
        <v>306</v>
      </c>
      <c r="D102" s="318">
        <v>66</v>
      </c>
      <c r="E102" s="318">
        <v>372</v>
      </c>
      <c r="F102" s="333"/>
      <c r="H102" s="310"/>
      <c r="I102" s="310"/>
      <c r="J102" s="310"/>
      <c r="K102" s="310"/>
      <c r="L102" s="311"/>
      <c r="M102" s="311"/>
      <c r="O102" s="310"/>
      <c r="P102" s="310"/>
      <c r="Q102" s="310"/>
      <c r="R102" s="310"/>
      <c r="S102" s="310"/>
      <c r="T102" s="312"/>
      <c r="U102" s="312"/>
    </row>
    <row r="103" spans="1:21" s="308" customFormat="1" ht="9" x14ac:dyDescent="0.15">
      <c r="A103" s="317" t="s">
        <v>100</v>
      </c>
      <c r="B103" s="318">
        <v>129</v>
      </c>
      <c r="C103" s="318">
        <v>408</v>
      </c>
      <c r="D103" s="318">
        <v>64</v>
      </c>
      <c r="E103" s="318">
        <v>601</v>
      </c>
      <c r="F103" s="333">
        <v>21.46422628951747</v>
      </c>
      <c r="H103" s="310"/>
      <c r="I103" s="310"/>
      <c r="J103" s="310"/>
      <c r="K103" s="310"/>
      <c r="L103" s="311"/>
      <c r="M103" s="311"/>
      <c r="O103" s="310"/>
      <c r="P103" s="310"/>
      <c r="Q103" s="310"/>
      <c r="R103" s="310"/>
      <c r="S103" s="310"/>
      <c r="T103" s="312"/>
      <c r="U103" s="312"/>
    </row>
    <row r="104" spans="1:21" s="308" customFormat="1" ht="9" x14ac:dyDescent="0.15">
      <c r="A104" s="317" t="s">
        <v>112</v>
      </c>
      <c r="B104" s="318"/>
      <c r="C104" s="318">
        <v>24</v>
      </c>
      <c r="D104" s="318">
        <v>179</v>
      </c>
      <c r="E104" s="318">
        <v>203</v>
      </c>
      <c r="F104" s="333"/>
      <c r="H104" s="310"/>
      <c r="I104" s="310"/>
      <c r="J104" s="310"/>
      <c r="K104" s="310"/>
      <c r="L104" s="311"/>
      <c r="M104" s="311"/>
      <c r="O104" s="310"/>
      <c r="P104" s="310"/>
      <c r="Q104" s="310"/>
      <c r="R104" s="310"/>
      <c r="S104" s="310"/>
      <c r="T104" s="312"/>
      <c r="U104" s="312"/>
    </row>
    <row r="105" spans="1:21" s="308" customFormat="1" ht="9" x14ac:dyDescent="0.15">
      <c r="A105" s="317" t="s">
        <v>101</v>
      </c>
      <c r="B105" s="318">
        <v>142</v>
      </c>
      <c r="C105" s="318">
        <v>1063</v>
      </c>
      <c r="D105" s="318">
        <v>115</v>
      </c>
      <c r="E105" s="318">
        <v>1320</v>
      </c>
      <c r="F105" s="333">
        <v>10.757575757575758</v>
      </c>
      <c r="H105" s="310"/>
      <c r="I105" s="310"/>
      <c r="J105" s="310"/>
      <c r="K105" s="310"/>
      <c r="L105" s="311"/>
      <c r="M105" s="311"/>
      <c r="O105" s="310"/>
      <c r="P105" s="310"/>
      <c r="Q105" s="310"/>
      <c r="R105" s="310"/>
      <c r="S105" s="310"/>
      <c r="T105" s="312"/>
      <c r="U105" s="312"/>
    </row>
    <row r="106" spans="1:21" s="308" customFormat="1" ht="9" x14ac:dyDescent="0.15">
      <c r="A106" s="317" t="s">
        <v>102</v>
      </c>
      <c r="B106" s="318"/>
      <c r="C106" s="318">
        <v>283</v>
      </c>
      <c r="D106" s="318">
        <v>33</v>
      </c>
      <c r="E106" s="318">
        <v>316</v>
      </c>
      <c r="F106" s="333"/>
      <c r="H106" s="310"/>
      <c r="I106" s="310"/>
      <c r="J106" s="310"/>
      <c r="K106" s="310"/>
      <c r="L106" s="311"/>
      <c r="M106" s="311"/>
      <c r="O106" s="310"/>
      <c r="P106" s="310"/>
      <c r="Q106" s="310"/>
      <c r="R106" s="310"/>
      <c r="S106" s="310"/>
      <c r="T106" s="312"/>
      <c r="U106" s="312"/>
    </row>
    <row r="107" spans="1:21" s="308" customFormat="1" ht="9" x14ac:dyDescent="0.15">
      <c r="A107" s="317" t="s">
        <v>104</v>
      </c>
      <c r="B107" s="318"/>
      <c r="C107" s="318">
        <v>318</v>
      </c>
      <c r="D107" s="318">
        <v>19</v>
      </c>
      <c r="E107" s="318">
        <v>337</v>
      </c>
      <c r="F107" s="333"/>
      <c r="H107" s="310"/>
      <c r="I107" s="310"/>
      <c r="J107" s="310"/>
      <c r="K107" s="310"/>
      <c r="L107" s="311"/>
      <c r="M107" s="311"/>
      <c r="O107" s="310"/>
      <c r="P107" s="310"/>
      <c r="Q107" s="310"/>
      <c r="R107" s="310"/>
      <c r="S107" s="310"/>
      <c r="T107" s="312"/>
      <c r="U107" s="312"/>
    </row>
    <row r="108" spans="1:21" s="308" customFormat="1" ht="9" x14ac:dyDescent="0.15">
      <c r="A108" s="317" t="s">
        <v>103</v>
      </c>
      <c r="B108" s="318">
        <v>9</v>
      </c>
      <c r="C108" s="318">
        <v>113</v>
      </c>
      <c r="D108" s="318">
        <v>4</v>
      </c>
      <c r="E108" s="318">
        <v>126</v>
      </c>
      <c r="F108" s="333">
        <v>7.1428571428571423</v>
      </c>
      <c r="H108" s="310"/>
      <c r="I108" s="310"/>
      <c r="J108" s="310"/>
      <c r="K108" s="310"/>
      <c r="L108" s="311"/>
      <c r="M108" s="311"/>
      <c r="O108" s="310"/>
      <c r="P108" s="310"/>
      <c r="Q108" s="310"/>
      <c r="R108" s="310"/>
      <c r="S108" s="310"/>
      <c r="T108" s="312"/>
      <c r="U108" s="312"/>
    </row>
    <row r="109" spans="1:21" s="308" customFormat="1" ht="9" x14ac:dyDescent="0.15">
      <c r="A109" s="317" t="s">
        <v>105</v>
      </c>
      <c r="B109" s="318"/>
      <c r="C109" s="318">
        <v>130</v>
      </c>
      <c r="D109" s="318">
        <v>14</v>
      </c>
      <c r="E109" s="318">
        <v>144</v>
      </c>
      <c r="F109" s="333"/>
      <c r="H109" s="310"/>
      <c r="I109" s="310"/>
      <c r="J109" s="310"/>
      <c r="K109" s="310"/>
      <c r="L109" s="311"/>
      <c r="M109" s="311"/>
      <c r="O109" s="310"/>
      <c r="P109" s="310"/>
      <c r="Q109" s="310"/>
      <c r="R109" s="310"/>
      <c r="S109" s="310"/>
      <c r="T109" s="312"/>
      <c r="U109" s="312"/>
    </row>
    <row r="110" spans="1:21" s="308" customFormat="1" ht="9" x14ac:dyDescent="0.15">
      <c r="A110" s="317" t="s">
        <v>106</v>
      </c>
      <c r="B110" s="318"/>
      <c r="C110" s="318">
        <v>579</v>
      </c>
      <c r="D110" s="318">
        <v>33</v>
      </c>
      <c r="E110" s="318">
        <v>612</v>
      </c>
      <c r="F110" s="333"/>
      <c r="H110" s="310"/>
      <c r="I110" s="310"/>
      <c r="J110" s="310"/>
      <c r="K110" s="310"/>
      <c r="L110" s="311"/>
      <c r="M110" s="311"/>
      <c r="O110" s="310"/>
      <c r="P110" s="310"/>
      <c r="Q110" s="310"/>
      <c r="R110" s="310"/>
      <c r="S110" s="310"/>
      <c r="T110" s="312"/>
      <c r="U110" s="312"/>
    </row>
    <row r="111" spans="1:21" s="308" customFormat="1" ht="9" x14ac:dyDescent="0.15">
      <c r="A111" s="317" t="s">
        <v>107</v>
      </c>
      <c r="B111" s="318"/>
      <c r="C111" s="318">
        <v>250</v>
      </c>
      <c r="D111" s="318">
        <v>8</v>
      </c>
      <c r="E111" s="318">
        <v>258</v>
      </c>
      <c r="F111" s="333"/>
      <c r="H111" s="310"/>
      <c r="I111" s="310"/>
      <c r="J111" s="310"/>
      <c r="K111" s="310"/>
      <c r="L111" s="311"/>
      <c r="M111" s="311"/>
      <c r="O111" s="310"/>
      <c r="P111" s="310"/>
      <c r="Q111" s="310"/>
      <c r="R111" s="310"/>
      <c r="S111" s="310"/>
      <c r="T111" s="312"/>
      <c r="U111" s="312"/>
    </row>
    <row r="112" spans="1:21" s="308" customFormat="1" ht="9" x14ac:dyDescent="0.15">
      <c r="A112" s="317" t="s">
        <v>108</v>
      </c>
      <c r="B112" s="318">
        <v>20</v>
      </c>
      <c r="C112" s="318">
        <v>768</v>
      </c>
      <c r="D112" s="318">
        <v>87</v>
      </c>
      <c r="E112" s="318">
        <v>875</v>
      </c>
      <c r="F112" s="333">
        <v>2.2857142857142856</v>
      </c>
      <c r="H112" s="310"/>
      <c r="I112" s="310"/>
      <c r="J112" s="310"/>
      <c r="K112" s="310"/>
      <c r="L112" s="311"/>
      <c r="M112" s="311"/>
      <c r="O112" s="310"/>
      <c r="P112" s="310"/>
      <c r="Q112" s="310"/>
      <c r="R112" s="310"/>
      <c r="S112" s="310"/>
      <c r="T112" s="312"/>
      <c r="U112" s="312"/>
    </row>
    <row r="113" spans="1:21" s="308" customFormat="1" ht="9" x14ac:dyDescent="0.15">
      <c r="A113" s="317" t="s">
        <v>109</v>
      </c>
      <c r="B113" s="318"/>
      <c r="C113" s="318">
        <v>204</v>
      </c>
      <c r="D113" s="318">
        <v>5</v>
      </c>
      <c r="E113" s="318">
        <v>209</v>
      </c>
      <c r="F113" s="333"/>
      <c r="H113" s="310"/>
      <c r="I113" s="310"/>
      <c r="J113" s="310"/>
      <c r="K113" s="310"/>
      <c r="L113" s="311"/>
      <c r="M113" s="311"/>
      <c r="O113" s="310"/>
      <c r="P113" s="310"/>
      <c r="Q113" s="310"/>
      <c r="R113" s="310"/>
      <c r="S113" s="310"/>
      <c r="T113" s="312"/>
      <c r="U113" s="312"/>
    </row>
    <row r="114" spans="1:21" s="308" customFormat="1" ht="9" x14ac:dyDescent="0.15">
      <c r="A114" s="317" t="s">
        <v>110</v>
      </c>
      <c r="B114" s="318"/>
      <c r="C114" s="318">
        <v>273</v>
      </c>
      <c r="D114" s="318">
        <v>32</v>
      </c>
      <c r="E114" s="318">
        <v>305</v>
      </c>
      <c r="F114" s="333"/>
      <c r="H114" s="310"/>
      <c r="I114" s="310"/>
      <c r="J114" s="310"/>
      <c r="K114" s="310"/>
      <c r="L114" s="311"/>
      <c r="M114" s="311"/>
      <c r="O114" s="310"/>
      <c r="P114" s="310"/>
      <c r="Q114" s="310"/>
      <c r="R114" s="310"/>
      <c r="S114" s="310"/>
      <c r="T114" s="312"/>
      <c r="U114" s="312"/>
    </row>
    <row r="115" spans="1:21" s="308" customFormat="1" ht="9" x14ac:dyDescent="0.15">
      <c r="A115" s="317" t="s">
        <v>113</v>
      </c>
      <c r="B115" s="318">
        <v>8</v>
      </c>
      <c r="C115" s="318">
        <v>106</v>
      </c>
      <c r="D115" s="318">
        <v>26</v>
      </c>
      <c r="E115" s="318">
        <v>140</v>
      </c>
      <c r="F115" s="333">
        <v>5.7142857142857144</v>
      </c>
      <c r="H115" s="310"/>
      <c r="I115" s="310"/>
      <c r="J115" s="310"/>
      <c r="K115" s="310"/>
      <c r="L115" s="311"/>
      <c r="M115" s="311"/>
      <c r="O115" s="310"/>
      <c r="P115" s="310"/>
      <c r="Q115" s="310"/>
      <c r="R115" s="310"/>
      <c r="S115" s="310"/>
      <c r="T115" s="312"/>
      <c r="U115" s="312"/>
    </row>
    <row r="116" spans="1:21" s="308" customFormat="1" ht="9" x14ac:dyDescent="0.15">
      <c r="A116" s="317" t="s">
        <v>114</v>
      </c>
      <c r="B116" s="318"/>
      <c r="C116" s="318">
        <v>193</v>
      </c>
      <c r="D116" s="318">
        <v>70</v>
      </c>
      <c r="E116" s="318">
        <v>263</v>
      </c>
      <c r="F116" s="333"/>
      <c r="H116" s="310"/>
      <c r="I116" s="310"/>
      <c r="J116" s="310"/>
      <c r="K116" s="310"/>
      <c r="L116" s="311"/>
      <c r="M116" s="311"/>
      <c r="O116" s="310"/>
      <c r="P116" s="310"/>
      <c r="Q116" s="310"/>
      <c r="R116" s="310"/>
      <c r="S116" s="310"/>
      <c r="T116" s="312"/>
      <c r="U116" s="312"/>
    </row>
    <row r="117" spans="1:21" s="308" customFormat="1" ht="9" x14ac:dyDescent="0.15">
      <c r="A117" s="317" t="s">
        <v>115</v>
      </c>
      <c r="B117" s="318">
        <v>187</v>
      </c>
      <c r="C117" s="318">
        <v>1480</v>
      </c>
      <c r="D117" s="318">
        <v>397</v>
      </c>
      <c r="E117" s="318">
        <v>2064</v>
      </c>
      <c r="F117" s="333">
        <v>9.0600775193798437</v>
      </c>
      <c r="H117" s="310"/>
      <c r="I117" s="310"/>
      <c r="J117" s="310"/>
      <c r="K117" s="310"/>
      <c r="L117" s="311"/>
      <c r="M117" s="311"/>
      <c r="O117" s="310"/>
      <c r="P117" s="310"/>
      <c r="Q117" s="310"/>
      <c r="R117" s="310"/>
      <c r="S117" s="310"/>
      <c r="T117" s="312"/>
      <c r="U117" s="312"/>
    </row>
    <row r="118" spans="1:21" s="308" customFormat="1" ht="9" x14ac:dyDescent="0.15">
      <c r="A118" s="317" t="s">
        <v>116</v>
      </c>
      <c r="B118" s="318"/>
      <c r="C118" s="318">
        <v>157</v>
      </c>
      <c r="D118" s="318">
        <v>10</v>
      </c>
      <c r="E118" s="318">
        <v>167</v>
      </c>
      <c r="F118" s="333"/>
      <c r="H118" s="310"/>
      <c r="I118" s="310"/>
      <c r="J118" s="310"/>
      <c r="K118" s="310"/>
      <c r="L118" s="311"/>
      <c r="M118" s="311"/>
      <c r="O118" s="310"/>
      <c r="P118" s="310"/>
      <c r="Q118" s="310"/>
      <c r="R118" s="310"/>
      <c r="S118" s="310"/>
      <c r="T118" s="312"/>
      <c r="U118" s="312"/>
    </row>
    <row r="119" spans="1:21" s="308" customFormat="1" ht="9" x14ac:dyDescent="0.15">
      <c r="A119" s="317" t="s">
        <v>117</v>
      </c>
      <c r="B119" s="318"/>
      <c r="C119" s="318">
        <v>199</v>
      </c>
      <c r="D119" s="318">
        <v>9</v>
      </c>
      <c r="E119" s="318">
        <v>208</v>
      </c>
      <c r="F119" s="333"/>
      <c r="H119" s="310"/>
      <c r="I119" s="310"/>
      <c r="J119" s="310"/>
      <c r="K119" s="310"/>
      <c r="L119" s="311"/>
      <c r="M119" s="311"/>
      <c r="O119" s="310"/>
      <c r="P119" s="310"/>
      <c r="Q119" s="310"/>
      <c r="R119" s="310"/>
      <c r="S119" s="310"/>
      <c r="T119" s="312"/>
      <c r="U119" s="312"/>
    </row>
    <row r="120" spans="1:21" s="308" customFormat="1" ht="9" x14ac:dyDescent="0.15">
      <c r="A120" s="317" t="s">
        <v>118</v>
      </c>
      <c r="B120" s="318">
        <v>17</v>
      </c>
      <c r="C120" s="318">
        <v>484</v>
      </c>
      <c r="D120" s="318">
        <v>70</v>
      </c>
      <c r="E120" s="318">
        <v>571</v>
      </c>
      <c r="F120" s="333">
        <v>2.9772329246935203</v>
      </c>
      <c r="H120" s="310"/>
      <c r="I120" s="310"/>
      <c r="J120" s="310"/>
      <c r="K120" s="310"/>
      <c r="L120" s="311"/>
      <c r="M120" s="311"/>
      <c r="O120" s="310"/>
      <c r="P120" s="310"/>
      <c r="Q120" s="310"/>
      <c r="R120" s="310"/>
      <c r="S120" s="310"/>
      <c r="T120" s="312"/>
      <c r="U120" s="312"/>
    </row>
    <row r="121" spans="1:21" s="308" customFormat="1" ht="9" x14ac:dyDescent="0.15">
      <c r="A121" s="317" t="s">
        <v>121</v>
      </c>
      <c r="B121" s="318"/>
      <c r="C121" s="318">
        <v>909</v>
      </c>
      <c r="D121" s="318">
        <v>529</v>
      </c>
      <c r="E121" s="318">
        <v>1438</v>
      </c>
      <c r="F121" s="333"/>
      <c r="H121" s="310"/>
      <c r="I121" s="310"/>
      <c r="J121" s="310"/>
      <c r="K121" s="310"/>
      <c r="L121" s="311"/>
      <c r="M121" s="311"/>
      <c r="O121" s="310"/>
      <c r="P121" s="310"/>
      <c r="Q121" s="310"/>
      <c r="R121" s="310"/>
      <c r="S121" s="310"/>
      <c r="T121" s="312"/>
      <c r="U121" s="312"/>
    </row>
    <row r="122" spans="1:21" s="308" customFormat="1" ht="9" x14ac:dyDescent="0.15">
      <c r="A122" s="317" t="s">
        <v>119</v>
      </c>
      <c r="B122" s="318"/>
      <c r="C122" s="318">
        <v>424</v>
      </c>
      <c r="D122" s="318">
        <v>25</v>
      </c>
      <c r="E122" s="318">
        <v>449</v>
      </c>
      <c r="F122" s="333"/>
      <c r="H122" s="310"/>
      <c r="I122" s="310"/>
      <c r="J122" s="310"/>
      <c r="K122" s="310"/>
      <c r="L122" s="311"/>
      <c r="M122" s="311"/>
      <c r="O122" s="310"/>
      <c r="P122" s="310"/>
      <c r="Q122" s="310"/>
      <c r="R122" s="310"/>
      <c r="S122" s="310"/>
      <c r="T122" s="312"/>
      <c r="U122" s="312"/>
    </row>
    <row r="123" spans="1:21" s="308" customFormat="1" ht="9" x14ac:dyDescent="0.15">
      <c r="A123" s="317" t="s">
        <v>120</v>
      </c>
      <c r="B123" s="318"/>
      <c r="C123" s="318">
        <v>164</v>
      </c>
      <c r="D123" s="318">
        <v>11</v>
      </c>
      <c r="E123" s="318">
        <v>175</v>
      </c>
      <c r="F123" s="333"/>
      <c r="H123" s="310"/>
      <c r="I123" s="310"/>
      <c r="J123" s="310"/>
      <c r="K123" s="310"/>
      <c r="L123" s="311"/>
      <c r="M123" s="311"/>
      <c r="O123" s="310"/>
      <c r="P123" s="310"/>
      <c r="Q123" s="310"/>
      <c r="R123" s="310"/>
      <c r="S123" s="310"/>
      <c r="T123" s="312"/>
      <c r="U123" s="312"/>
    </row>
    <row r="124" spans="1:21" s="308" customFormat="1" ht="9" x14ac:dyDescent="0.15">
      <c r="A124" s="317" t="s">
        <v>122</v>
      </c>
      <c r="B124" s="318"/>
      <c r="C124" s="318">
        <v>610</v>
      </c>
      <c r="D124" s="318">
        <v>50</v>
      </c>
      <c r="E124" s="318">
        <v>660</v>
      </c>
      <c r="F124" s="333"/>
      <c r="H124" s="310"/>
      <c r="I124" s="310"/>
      <c r="J124" s="310"/>
      <c r="K124" s="310"/>
      <c r="L124" s="311"/>
      <c r="M124" s="311"/>
      <c r="O124" s="310"/>
      <c r="P124" s="310"/>
      <c r="Q124" s="310"/>
      <c r="R124" s="310"/>
      <c r="S124" s="310"/>
      <c r="T124" s="312"/>
      <c r="U124" s="312"/>
    </row>
    <row r="125" spans="1:21" s="308" customFormat="1" ht="9" x14ac:dyDescent="0.15">
      <c r="A125" s="317" t="s">
        <v>123</v>
      </c>
      <c r="B125" s="318"/>
      <c r="C125" s="318">
        <v>197</v>
      </c>
      <c r="D125" s="318">
        <v>11</v>
      </c>
      <c r="E125" s="318">
        <v>208</v>
      </c>
      <c r="F125" s="333"/>
      <c r="H125" s="310"/>
      <c r="I125" s="310"/>
      <c r="J125" s="310"/>
      <c r="K125" s="310"/>
      <c r="L125" s="311"/>
      <c r="M125" s="311"/>
      <c r="O125" s="310"/>
      <c r="P125" s="310"/>
      <c r="Q125" s="310"/>
      <c r="R125" s="310"/>
      <c r="S125" s="310"/>
      <c r="T125" s="312"/>
      <c r="U125" s="312"/>
    </row>
    <row r="126" spans="1:21" s="308" customFormat="1" ht="9" x14ac:dyDescent="0.15">
      <c r="A126" s="317" t="s">
        <v>124</v>
      </c>
      <c r="B126" s="318">
        <v>82</v>
      </c>
      <c r="C126" s="318">
        <v>1314</v>
      </c>
      <c r="D126" s="318">
        <v>203</v>
      </c>
      <c r="E126" s="318">
        <v>1599</v>
      </c>
      <c r="F126" s="333">
        <v>5.1282051282051277</v>
      </c>
      <c r="H126" s="310"/>
      <c r="I126" s="310"/>
      <c r="J126" s="310"/>
      <c r="K126" s="310"/>
      <c r="L126" s="311"/>
      <c r="M126" s="311"/>
      <c r="O126" s="310"/>
      <c r="P126" s="310"/>
      <c r="Q126" s="310"/>
      <c r="R126" s="310"/>
      <c r="S126" s="310"/>
      <c r="T126" s="312"/>
      <c r="U126" s="312"/>
    </row>
    <row r="127" spans="1:21" s="308" customFormat="1" ht="9" x14ac:dyDescent="0.15">
      <c r="A127" s="431" t="s">
        <v>125</v>
      </c>
      <c r="B127" s="432">
        <v>262</v>
      </c>
      <c r="C127" s="432">
        <v>1111</v>
      </c>
      <c r="D127" s="432">
        <v>616</v>
      </c>
      <c r="E127" s="432">
        <v>1989</v>
      </c>
      <c r="F127" s="433">
        <v>13.172448466566115</v>
      </c>
      <c r="H127" s="310"/>
      <c r="I127" s="310"/>
      <c r="J127" s="310"/>
      <c r="K127" s="310"/>
      <c r="L127" s="311"/>
      <c r="M127" s="311"/>
      <c r="O127" s="310"/>
      <c r="P127" s="310"/>
      <c r="Q127" s="310"/>
      <c r="R127" s="310"/>
      <c r="S127" s="310"/>
      <c r="T127" s="312"/>
      <c r="U127" s="312"/>
    </row>
  </sheetData>
  <mergeCells count="4">
    <mergeCell ref="A4:F4"/>
    <mergeCell ref="H4:M4"/>
    <mergeCell ref="O4:U4"/>
    <mergeCell ref="H5:I5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26DA0-C2DF-49A9-B29E-610B76C00078}">
  <dimension ref="A1:I29"/>
  <sheetViews>
    <sheetView showGridLines="0" workbookViewId="0">
      <selection activeCell="P10" sqref="P10"/>
    </sheetView>
  </sheetViews>
  <sheetFormatPr baseColWidth="10" defaultRowHeight="15" x14ac:dyDescent="0.25"/>
  <cols>
    <col min="1" max="1" width="10.7109375" style="89" customWidth="1"/>
    <col min="2" max="2" width="14.28515625" style="89" bestFit="1" customWidth="1"/>
    <col min="3" max="3" width="8.5703125" style="89" bestFit="1" customWidth="1"/>
    <col min="4" max="4" width="5.7109375" style="89" bestFit="1" customWidth="1"/>
    <col min="5" max="5" width="8.5703125" style="89" bestFit="1" customWidth="1"/>
    <col min="6" max="6" width="5.7109375" style="89" bestFit="1" customWidth="1"/>
    <col min="7" max="7" width="8.5703125" style="89" bestFit="1" customWidth="1"/>
    <col min="8" max="8" width="5.7109375" style="89" bestFit="1" customWidth="1"/>
    <col min="9" max="9" width="8.5703125" style="89" customWidth="1"/>
    <col min="10" max="16384" width="11.42578125" style="89"/>
  </cols>
  <sheetData>
    <row r="1" spans="1:9" s="7" customFormat="1" ht="18" x14ac:dyDescent="0.25">
      <c r="A1" s="2" t="s">
        <v>423</v>
      </c>
      <c r="C1" s="127"/>
      <c r="D1" s="127"/>
      <c r="E1" s="127"/>
      <c r="F1" s="127"/>
      <c r="G1" s="127"/>
      <c r="H1" s="127"/>
      <c r="I1" s="127"/>
    </row>
    <row r="2" spans="1:9" s="154" customFormat="1" ht="15.75" x14ac:dyDescent="0.25">
      <c r="A2" s="1" t="s">
        <v>509</v>
      </c>
      <c r="C2" s="128"/>
      <c r="D2" s="128"/>
      <c r="E2" s="128"/>
      <c r="F2" s="128"/>
      <c r="G2" s="128"/>
      <c r="H2" s="128"/>
      <c r="I2" s="128"/>
    </row>
    <row r="4" spans="1:9" ht="12.95" customHeight="1" x14ac:dyDescent="0.25">
      <c r="A4" s="656"/>
      <c r="B4" s="656"/>
      <c r="C4" s="658" t="s">
        <v>0</v>
      </c>
      <c r="D4" s="659"/>
      <c r="E4" s="660" t="s">
        <v>137</v>
      </c>
      <c r="F4" s="659"/>
      <c r="G4" s="660" t="s">
        <v>2</v>
      </c>
      <c r="H4" s="659"/>
      <c r="I4" s="661" t="s">
        <v>3</v>
      </c>
    </row>
    <row r="5" spans="1:9" ht="12.95" customHeight="1" x14ac:dyDescent="0.25">
      <c r="A5" s="657"/>
      <c r="B5" s="657"/>
      <c r="C5" s="40" t="s">
        <v>138</v>
      </c>
      <c r="D5" s="538" t="s">
        <v>139</v>
      </c>
      <c r="E5" s="40" t="s">
        <v>138</v>
      </c>
      <c r="F5" s="538" t="s">
        <v>139</v>
      </c>
      <c r="G5" s="40" t="s">
        <v>138</v>
      </c>
      <c r="H5" s="539" t="s">
        <v>139</v>
      </c>
      <c r="I5" s="662"/>
    </row>
    <row r="6" spans="1:9" ht="12.95" customHeight="1" x14ac:dyDescent="0.25">
      <c r="A6" s="653" t="s">
        <v>140</v>
      </c>
      <c r="B6" s="101" t="s">
        <v>141</v>
      </c>
      <c r="C6" s="299">
        <v>56</v>
      </c>
      <c r="D6" s="459">
        <v>0.46082949308755761</v>
      </c>
      <c r="E6" s="299">
        <v>10023</v>
      </c>
      <c r="F6" s="454">
        <v>82.48025016458196</v>
      </c>
      <c r="G6" s="299">
        <v>2073</v>
      </c>
      <c r="H6" s="454">
        <v>17.058920342330481</v>
      </c>
      <c r="I6" s="300">
        <v>12152</v>
      </c>
    </row>
    <row r="7" spans="1:9" ht="12.95" customHeight="1" x14ac:dyDescent="0.25">
      <c r="A7" s="654"/>
      <c r="B7" s="98" t="s">
        <v>142</v>
      </c>
      <c r="C7" s="299">
        <v>171</v>
      </c>
      <c r="D7" s="454">
        <v>21.085080147965474</v>
      </c>
      <c r="E7" s="299">
        <v>463</v>
      </c>
      <c r="F7" s="454">
        <v>57.090012330456233</v>
      </c>
      <c r="G7" s="299">
        <v>177</v>
      </c>
      <c r="H7" s="454">
        <v>21.8249075215783</v>
      </c>
      <c r="I7" s="300">
        <v>811</v>
      </c>
    </row>
    <row r="8" spans="1:9" ht="12.95" customHeight="1" x14ac:dyDescent="0.25">
      <c r="A8" s="654"/>
      <c r="B8" s="98" t="s">
        <v>143</v>
      </c>
      <c r="C8" s="299">
        <v>1323</v>
      </c>
      <c r="D8" s="454">
        <v>15.405216581276198</v>
      </c>
      <c r="E8" s="299">
        <v>5378</v>
      </c>
      <c r="F8" s="454">
        <v>62.62226362366092</v>
      </c>
      <c r="G8" s="299">
        <v>1887</v>
      </c>
      <c r="H8" s="454">
        <v>21.97251979506288</v>
      </c>
      <c r="I8" s="300">
        <v>8588</v>
      </c>
    </row>
    <row r="9" spans="1:9" ht="12.95" customHeight="1" x14ac:dyDescent="0.25">
      <c r="A9" s="654"/>
      <c r="B9" s="303" t="s">
        <v>3</v>
      </c>
      <c r="C9" s="304">
        <v>1550</v>
      </c>
      <c r="D9" s="455">
        <v>7.1922416593197536</v>
      </c>
      <c r="E9" s="304">
        <v>15864</v>
      </c>
      <c r="F9" s="455">
        <v>73.611433344160361</v>
      </c>
      <c r="G9" s="304">
        <v>4137</v>
      </c>
      <c r="H9" s="455">
        <v>19.196324996519884</v>
      </c>
      <c r="I9" s="305">
        <v>21551</v>
      </c>
    </row>
    <row r="10" spans="1:9" ht="12.95" customHeight="1" x14ac:dyDescent="0.25">
      <c r="A10" s="653" t="s">
        <v>144</v>
      </c>
      <c r="B10" s="101" t="s">
        <v>141</v>
      </c>
      <c r="C10" s="301">
        <v>110</v>
      </c>
      <c r="D10" s="456">
        <v>2.3534445870774499</v>
      </c>
      <c r="E10" s="301">
        <v>4077</v>
      </c>
      <c r="F10" s="456">
        <v>87.227214377406938</v>
      </c>
      <c r="G10" s="301">
        <v>487</v>
      </c>
      <c r="H10" s="456">
        <v>10.419341035515618</v>
      </c>
      <c r="I10" s="302">
        <v>4674</v>
      </c>
    </row>
    <row r="11" spans="1:9" ht="12.95" customHeight="1" x14ac:dyDescent="0.25">
      <c r="A11" s="654"/>
      <c r="B11" s="98" t="s">
        <v>142</v>
      </c>
      <c r="C11" s="299">
        <v>215</v>
      </c>
      <c r="D11" s="454">
        <v>40.337711069418383</v>
      </c>
      <c r="E11" s="299">
        <v>289</v>
      </c>
      <c r="F11" s="454">
        <v>54.22138836772983</v>
      </c>
      <c r="G11" s="299">
        <v>29</v>
      </c>
      <c r="H11" s="454">
        <v>5.4409005628517821</v>
      </c>
      <c r="I11" s="300">
        <v>533</v>
      </c>
    </row>
    <row r="12" spans="1:9" ht="12.95" customHeight="1" x14ac:dyDescent="0.25">
      <c r="A12" s="654"/>
      <c r="B12" s="98" t="s">
        <v>143</v>
      </c>
      <c r="C12" s="299">
        <v>501</v>
      </c>
      <c r="D12" s="454">
        <v>21.391972672929121</v>
      </c>
      <c r="E12" s="299">
        <v>1635</v>
      </c>
      <c r="F12" s="454">
        <v>69.812126387702818</v>
      </c>
      <c r="G12" s="299">
        <v>206</v>
      </c>
      <c r="H12" s="454">
        <v>8.7959009393680621</v>
      </c>
      <c r="I12" s="300">
        <v>2342</v>
      </c>
    </row>
    <row r="13" spans="1:9" ht="12.95" customHeight="1" x14ac:dyDescent="0.25">
      <c r="A13" s="654"/>
      <c r="B13" s="98" t="s">
        <v>145</v>
      </c>
      <c r="C13" s="299">
        <v>24</v>
      </c>
      <c r="D13" s="454">
        <v>20</v>
      </c>
      <c r="E13" s="299">
        <v>70</v>
      </c>
      <c r="F13" s="454">
        <v>58.333333333333336</v>
      </c>
      <c r="G13" s="299">
        <v>26</v>
      </c>
      <c r="H13" s="454">
        <v>21.666666666666668</v>
      </c>
      <c r="I13" s="300">
        <v>120</v>
      </c>
    </row>
    <row r="14" spans="1:9" ht="12.95" customHeight="1" x14ac:dyDescent="0.25">
      <c r="A14" s="655"/>
      <c r="B14" s="303" t="s">
        <v>3</v>
      </c>
      <c r="C14" s="304">
        <v>850</v>
      </c>
      <c r="D14" s="455">
        <v>11.083583257269526</v>
      </c>
      <c r="E14" s="304">
        <v>6071</v>
      </c>
      <c r="F14" s="455">
        <v>79.162863476333285</v>
      </c>
      <c r="G14" s="304">
        <v>748</v>
      </c>
      <c r="H14" s="455">
        <v>9.7535532663971836</v>
      </c>
      <c r="I14" s="305">
        <v>7669</v>
      </c>
    </row>
    <row r="15" spans="1:9" ht="12.95" customHeight="1" x14ac:dyDescent="0.25">
      <c r="A15" s="653" t="s">
        <v>146</v>
      </c>
      <c r="B15" s="98" t="s">
        <v>141</v>
      </c>
      <c r="C15" s="299">
        <v>33</v>
      </c>
      <c r="D15" s="459">
        <v>0.60197008391098139</v>
      </c>
      <c r="E15" s="299">
        <v>4631</v>
      </c>
      <c r="F15" s="454">
        <v>84.476468442174394</v>
      </c>
      <c r="G15" s="299">
        <v>818</v>
      </c>
      <c r="H15" s="454">
        <v>14.921561473914629</v>
      </c>
      <c r="I15" s="300">
        <v>5482</v>
      </c>
    </row>
    <row r="16" spans="1:9" ht="12.95" customHeight="1" x14ac:dyDescent="0.25">
      <c r="A16" s="654"/>
      <c r="B16" s="98" t="s">
        <v>142</v>
      </c>
      <c r="C16" s="299">
        <v>133</v>
      </c>
      <c r="D16" s="454">
        <v>28.602150537634408</v>
      </c>
      <c r="E16" s="299">
        <v>243</v>
      </c>
      <c r="F16" s="454">
        <v>52.258064516129032</v>
      </c>
      <c r="G16" s="299">
        <v>89</v>
      </c>
      <c r="H16" s="454">
        <v>19.13978494623656</v>
      </c>
      <c r="I16" s="300">
        <v>465</v>
      </c>
    </row>
    <row r="17" spans="1:9" ht="12.95" customHeight="1" x14ac:dyDescent="0.25">
      <c r="A17" s="654"/>
      <c r="B17" s="98" t="s">
        <v>143</v>
      </c>
      <c r="C17" s="299">
        <v>560</v>
      </c>
      <c r="D17" s="454">
        <v>15.308911973756151</v>
      </c>
      <c r="E17" s="299">
        <v>2619</v>
      </c>
      <c r="F17" s="454">
        <v>71.596500820120283</v>
      </c>
      <c r="G17" s="299">
        <v>479</v>
      </c>
      <c r="H17" s="454">
        <v>13.094587206123565</v>
      </c>
      <c r="I17" s="300">
        <v>3658</v>
      </c>
    </row>
    <row r="18" spans="1:9" ht="12.95" customHeight="1" x14ac:dyDescent="0.25">
      <c r="A18" s="654"/>
      <c r="B18" s="98" t="s">
        <v>145</v>
      </c>
      <c r="C18" s="299">
        <v>36</v>
      </c>
      <c r="D18" s="454">
        <v>48.648648648648653</v>
      </c>
      <c r="E18" s="299">
        <v>30</v>
      </c>
      <c r="F18" s="454">
        <v>40.54054054054054</v>
      </c>
      <c r="G18" s="299">
        <v>8</v>
      </c>
      <c r="H18" s="454">
        <v>10.810810810810811</v>
      </c>
      <c r="I18" s="300">
        <v>74</v>
      </c>
    </row>
    <row r="19" spans="1:9" ht="12.95" customHeight="1" x14ac:dyDescent="0.25">
      <c r="A19" s="654"/>
      <c r="B19" s="303" t="s">
        <v>3</v>
      </c>
      <c r="C19" s="304">
        <v>762</v>
      </c>
      <c r="D19" s="455">
        <v>7.8727141233598514</v>
      </c>
      <c r="E19" s="304">
        <v>7523</v>
      </c>
      <c r="F19" s="455">
        <v>77.724971587973968</v>
      </c>
      <c r="G19" s="304">
        <v>1394</v>
      </c>
      <c r="H19" s="455">
        <v>14.402314288666185</v>
      </c>
      <c r="I19" s="305">
        <v>9679</v>
      </c>
    </row>
    <row r="20" spans="1:9" ht="12.95" customHeight="1" x14ac:dyDescent="0.25">
      <c r="A20" s="653" t="s">
        <v>147</v>
      </c>
      <c r="B20" s="101" t="s">
        <v>141</v>
      </c>
      <c r="C20" s="301">
        <v>114</v>
      </c>
      <c r="D20" s="459">
        <v>0.48292806913496572</v>
      </c>
      <c r="E20" s="301">
        <v>20235</v>
      </c>
      <c r="F20" s="456">
        <v>85.719732271456408</v>
      </c>
      <c r="G20" s="301">
        <v>3257</v>
      </c>
      <c r="H20" s="456">
        <v>13.797339659408625</v>
      </c>
      <c r="I20" s="302">
        <v>23606</v>
      </c>
    </row>
    <row r="21" spans="1:9" ht="12.95" customHeight="1" x14ac:dyDescent="0.25">
      <c r="A21" s="654"/>
      <c r="B21" s="98" t="s">
        <v>142</v>
      </c>
      <c r="C21" s="299">
        <v>984</v>
      </c>
      <c r="D21" s="454">
        <v>23.512544802867382</v>
      </c>
      <c r="E21" s="299">
        <v>2414</v>
      </c>
      <c r="F21" s="454">
        <v>57.682198327359615</v>
      </c>
      <c r="G21" s="299">
        <v>787</v>
      </c>
      <c r="H21" s="454">
        <v>18.805256869773</v>
      </c>
      <c r="I21" s="300">
        <v>4185</v>
      </c>
    </row>
    <row r="22" spans="1:9" ht="12.95" customHeight="1" x14ac:dyDescent="0.25">
      <c r="A22" s="654"/>
      <c r="B22" s="98" t="s">
        <v>143</v>
      </c>
      <c r="C22" s="299">
        <v>1920</v>
      </c>
      <c r="D22" s="454">
        <v>13.064779531845399</v>
      </c>
      <c r="E22" s="299">
        <v>9762</v>
      </c>
      <c r="F22" s="454">
        <v>66.426238432226455</v>
      </c>
      <c r="G22" s="299">
        <v>3014</v>
      </c>
      <c r="H22" s="454">
        <v>20.508982035928145</v>
      </c>
      <c r="I22" s="300">
        <v>14696</v>
      </c>
    </row>
    <row r="23" spans="1:9" ht="12.95" customHeight="1" x14ac:dyDescent="0.25">
      <c r="A23" s="654"/>
      <c r="B23" s="98" t="s">
        <v>145</v>
      </c>
      <c r="C23" s="299">
        <v>18</v>
      </c>
      <c r="D23" s="454">
        <v>20.454545454545457</v>
      </c>
      <c r="E23" s="299">
        <v>64</v>
      </c>
      <c r="F23" s="454">
        <v>72.727272727272734</v>
      </c>
      <c r="G23" s="299">
        <v>6</v>
      </c>
      <c r="H23" s="454">
        <v>6.8181818181818175</v>
      </c>
      <c r="I23" s="300">
        <v>88</v>
      </c>
    </row>
    <row r="24" spans="1:9" ht="12.95" customHeight="1" x14ac:dyDescent="0.25">
      <c r="A24" s="655"/>
      <c r="B24" s="303" t="s">
        <v>3</v>
      </c>
      <c r="C24" s="304">
        <v>3036</v>
      </c>
      <c r="D24" s="455">
        <v>7.1309453904873754</v>
      </c>
      <c r="E24" s="304">
        <v>32475</v>
      </c>
      <c r="F24" s="455">
        <v>76.277157956547271</v>
      </c>
      <c r="G24" s="304">
        <v>7064</v>
      </c>
      <c r="H24" s="455">
        <v>16.591896652965353</v>
      </c>
      <c r="I24" s="305">
        <v>42575</v>
      </c>
    </row>
    <row r="25" spans="1:9" ht="12.95" customHeight="1" x14ac:dyDescent="0.25">
      <c r="A25" s="653" t="s">
        <v>148</v>
      </c>
      <c r="B25" s="98" t="s">
        <v>141</v>
      </c>
      <c r="C25" s="427">
        <v>313</v>
      </c>
      <c r="D25" s="459">
        <v>0.68170928257176466</v>
      </c>
      <c r="E25" s="427">
        <v>38966</v>
      </c>
      <c r="F25" s="457">
        <v>84.867360717863832</v>
      </c>
      <c r="G25" s="427">
        <v>6635</v>
      </c>
      <c r="H25" s="457">
        <v>14.450929999564401</v>
      </c>
      <c r="I25" s="428">
        <v>45914</v>
      </c>
    </row>
    <row r="26" spans="1:9" ht="12.95" customHeight="1" x14ac:dyDescent="0.25">
      <c r="A26" s="654"/>
      <c r="B26" s="98" t="s">
        <v>142</v>
      </c>
      <c r="C26" s="427">
        <v>1503</v>
      </c>
      <c r="D26" s="457">
        <v>25.075075075075077</v>
      </c>
      <c r="E26" s="427">
        <v>3409</v>
      </c>
      <c r="F26" s="457">
        <v>56.873540206873543</v>
      </c>
      <c r="G26" s="427">
        <v>1082</v>
      </c>
      <c r="H26" s="457">
        <v>18.051384718051384</v>
      </c>
      <c r="I26" s="428">
        <v>5994</v>
      </c>
    </row>
    <row r="27" spans="1:9" ht="12.95" customHeight="1" x14ac:dyDescent="0.25">
      <c r="A27" s="654"/>
      <c r="B27" s="98" t="s">
        <v>143</v>
      </c>
      <c r="C27" s="427">
        <v>4304</v>
      </c>
      <c r="D27" s="457">
        <v>14.697445704138779</v>
      </c>
      <c r="E27" s="427">
        <v>19394</v>
      </c>
      <c r="F27" s="457">
        <v>66.227291353640211</v>
      </c>
      <c r="G27" s="427">
        <v>5586</v>
      </c>
      <c r="H27" s="457">
        <v>19.075262942221009</v>
      </c>
      <c r="I27" s="428">
        <v>29284</v>
      </c>
    </row>
    <row r="28" spans="1:9" ht="12.95" customHeight="1" x14ac:dyDescent="0.25">
      <c r="A28" s="654"/>
      <c r="B28" s="98" t="s">
        <v>145</v>
      </c>
      <c r="C28" s="427">
        <v>78</v>
      </c>
      <c r="D28" s="457">
        <v>27.659574468085108</v>
      </c>
      <c r="E28" s="427">
        <v>164</v>
      </c>
      <c r="F28" s="457">
        <v>58.156028368794324</v>
      </c>
      <c r="G28" s="427">
        <v>40</v>
      </c>
      <c r="H28" s="457">
        <v>14.184397163120568</v>
      </c>
      <c r="I28" s="428">
        <v>282</v>
      </c>
    </row>
    <row r="29" spans="1:9" ht="12.95" customHeight="1" x14ac:dyDescent="0.25">
      <c r="A29" s="655"/>
      <c r="B29" s="303" t="s">
        <v>3</v>
      </c>
      <c r="C29" s="429">
        <v>6198</v>
      </c>
      <c r="D29" s="458">
        <v>7.607334855291259</v>
      </c>
      <c r="E29" s="429">
        <v>61933</v>
      </c>
      <c r="F29" s="458">
        <v>76.01566143800477</v>
      </c>
      <c r="G29" s="429">
        <v>13343</v>
      </c>
      <c r="H29" s="458">
        <v>16.377003706703981</v>
      </c>
      <c r="I29" s="430">
        <v>81474</v>
      </c>
    </row>
  </sheetData>
  <mergeCells count="10">
    <mergeCell ref="A4:B5"/>
    <mergeCell ref="C4:D4"/>
    <mergeCell ref="E4:F4"/>
    <mergeCell ref="G4:H4"/>
    <mergeCell ref="I4:I5"/>
    <mergeCell ref="A25:A29"/>
    <mergeCell ref="A10:A14"/>
    <mergeCell ref="A15:A19"/>
    <mergeCell ref="A20:A24"/>
    <mergeCell ref="A6:A9"/>
  </mergeCells>
  <pageMargins left="0.08" right="0.08" top="1" bottom="1" header="0.5" footer="0.4921259845"/>
  <pageSetup orientation="portrait" horizontalDpi="300" verticalDpi="300" r:id="rId1"/>
  <headerFooter>
    <oddHeader>Régime scolaire des établissements publics par département_x000D_Année scolaire 2018-2019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80817-D620-447E-9336-8E1D13D7FD3F}">
  <dimension ref="A1:N29"/>
  <sheetViews>
    <sheetView workbookViewId="0">
      <selection activeCell="P10" sqref="P10"/>
    </sheetView>
  </sheetViews>
  <sheetFormatPr baseColWidth="10" defaultRowHeight="15" x14ac:dyDescent="0.25"/>
  <cols>
    <col min="1" max="1" width="10.7109375" style="147" customWidth="1"/>
    <col min="2" max="2" width="14.28515625" style="147" bestFit="1" customWidth="1"/>
    <col min="3" max="14" width="6.7109375" style="147" customWidth="1"/>
    <col min="15" max="16384" width="11.42578125" style="147"/>
  </cols>
  <sheetData>
    <row r="1" spans="1:14" s="143" customFormat="1" ht="18" x14ac:dyDescent="0.25">
      <c r="A1" s="117" t="s">
        <v>424</v>
      </c>
      <c r="C1" s="144"/>
      <c r="D1" s="144"/>
      <c r="E1" s="144"/>
      <c r="F1" s="144"/>
      <c r="G1" s="144"/>
      <c r="H1" s="144"/>
      <c r="I1" s="144"/>
      <c r="J1" s="144"/>
      <c r="K1" s="144"/>
      <c r="L1" s="145"/>
      <c r="M1" s="145"/>
      <c r="N1" s="145"/>
    </row>
    <row r="2" spans="1:14" s="165" customFormat="1" ht="15.75" x14ac:dyDescent="0.25">
      <c r="A2" s="118" t="s">
        <v>509</v>
      </c>
      <c r="C2" s="166"/>
      <c r="D2" s="166"/>
      <c r="E2" s="166"/>
      <c r="F2" s="166"/>
      <c r="G2" s="166"/>
      <c r="H2" s="166"/>
      <c r="I2" s="166"/>
      <c r="J2" s="166"/>
      <c r="K2" s="166"/>
      <c r="L2" s="167"/>
      <c r="M2" s="167"/>
      <c r="N2" s="167"/>
    </row>
    <row r="3" spans="1:14" s="143" customFormat="1" ht="12.95" customHeight="1" x14ac:dyDescent="0.25">
      <c r="A3" s="146"/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</row>
    <row r="4" spans="1:14" ht="12.95" customHeight="1" x14ac:dyDescent="0.25">
      <c r="A4" s="666" t="s">
        <v>126</v>
      </c>
      <c r="B4" s="667"/>
      <c r="C4" s="670" t="s">
        <v>0</v>
      </c>
      <c r="D4" s="671"/>
      <c r="E4" s="672"/>
      <c r="F4" s="670" t="s">
        <v>137</v>
      </c>
      <c r="G4" s="671"/>
      <c r="H4" s="672"/>
      <c r="I4" s="670" t="s">
        <v>2</v>
      </c>
      <c r="J4" s="671"/>
      <c r="K4" s="671"/>
      <c r="L4" s="673" t="s">
        <v>3</v>
      </c>
      <c r="M4" s="671"/>
      <c r="N4" s="672"/>
    </row>
    <row r="5" spans="1:14" ht="12.95" customHeight="1" x14ac:dyDescent="0.25">
      <c r="A5" s="668"/>
      <c r="B5" s="669"/>
      <c r="C5" s="540" t="s">
        <v>150</v>
      </c>
      <c r="D5" s="148" t="s">
        <v>149</v>
      </c>
      <c r="E5" s="149" t="s">
        <v>3</v>
      </c>
      <c r="F5" s="540" t="s">
        <v>150</v>
      </c>
      <c r="G5" s="148" t="s">
        <v>149</v>
      </c>
      <c r="H5" s="149" t="s">
        <v>3</v>
      </c>
      <c r="I5" s="540" t="s">
        <v>150</v>
      </c>
      <c r="J5" s="148" t="s">
        <v>149</v>
      </c>
      <c r="K5" s="540" t="s">
        <v>3</v>
      </c>
      <c r="L5" s="541" t="s">
        <v>150</v>
      </c>
      <c r="M5" s="148" t="s">
        <v>149</v>
      </c>
      <c r="N5" s="149" t="s">
        <v>3</v>
      </c>
    </row>
    <row r="6" spans="1:14" ht="12.95" customHeight="1" x14ac:dyDescent="0.25">
      <c r="A6" s="663" t="s">
        <v>140</v>
      </c>
      <c r="B6" s="150" t="s">
        <v>141</v>
      </c>
      <c r="C6" s="280">
        <v>25</v>
      </c>
      <c r="D6" s="281">
        <v>31</v>
      </c>
      <c r="E6" s="282">
        <v>56</v>
      </c>
      <c r="F6" s="280">
        <v>4919</v>
      </c>
      <c r="G6" s="281">
        <v>5104</v>
      </c>
      <c r="H6" s="282">
        <v>10023</v>
      </c>
      <c r="I6" s="280">
        <v>992</v>
      </c>
      <c r="J6" s="281">
        <v>1081</v>
      </c>
      <c r="K6" s="283">
        <v>2073</v>
      </c>
      <c r="L6" s="284">
        <v>5936</v>
      </c>
      <c r="M6" s="281">
        <v>6216</v>
      </c>
      <c r="N6" s="282">
        <v>12152</v>
      </c>
    </row>
    <row r="7" spans="1:14" ht="12.95" customHeight="1" x14ac:dyDescent="0.25">
      <c r="A7" s="664"/>
      <c r="B7" s="151" t="s">
        <v>142</v>
      </c>
      <c r="C7" s="285">
        <v>40</v>
      </c>
      <c r="D7" s="286">
        <v>131</v>
      </c>
      <c r="E7" s="287">
        <v>171</v>
      </c>
      <c r="F7" s="285">
        <v>179</v>
      </c>
      <c r="G7" s="286">
        <v>284</v>
      </c>
      <c r="H7" s="287">
        <v>463</v>
      </c>
      <c r="I7" s="285">
        <v>61</v>
      </c>
      <c r="J7" s="286">
        <v>116</v>
      </c>
      <c r="K7" s="288">
        <v>177</v>
      </c>
      <c r="L7" s="289">
        <v>280</v>
      </c>
      <c r="M7" s="286">
        <v>531</v>
      </c>
      <c r="N7" s="287">
        <v>811</v>
      </c>
    </row>
    <row r="8" spans="1:14" ht="12.95" customHeight="1" x14ac:dyDescent="0.25">
      <c r="A8" s="664"/>
      <c r="B8" s="152" t="s">
        <v>143</v>
      </c>
      <c r="C8" s="290">
        <v>713</v>
      </c>
      <c r="D8" s="291">
        <v>610</v>
      </c>
      <c r="E8" s="292">
        <v>1323</v>
      </c>
      <c r="F8" s="290">
        <v>2829</v>
      </c>
      <c r="G8" s="291">
        <v>2549</v>
      </c>
      <c r="H8" s="292">
        <v>5378</v>
      </c>
      <c r="I8" s="290">
        <v>933</v>
      </c>
      <c r="J8" s="291">
        <v>954</v>
      </c>
      <c r="K8" s="293">
        <v>1887</v>
      </c>
      <c r="L8" s="294">
        <v>4475</v>
      </c>
      <c r="M8" s="291">
        <v>4113</v>
      </c>
      <c r="N8" s="292">
        <v>8588</v>
      </c>
    </row>
    <row r="9" spans="1:14" ht="12.95" customHeight="1" x14ac:dyDescent="0.25">
      <c r="A9" s="665"/>
      <c r="B9" s="153" t="s">
        <v>3</v>
      </c>
      <c r="C9" s="295">
        <v>778</v>
      </c>
      <c r="D9" s="296">
        <v>772</v>
      </c>
      <c r="E9" s="297">
        <v>1550</v>
      </c>
      <c r="F9" s="295">
        <v>7927</v>
      </c>
      <c r="G9" s="296">
        <v>7937</v>
      </c>
      <c r="H9" s="297">
        <v>15864</v>
      </c>
      <c r="I9" s="295">
        <v>1986</v>
      </c>
      <c r="J9" s="296">
        <v>2151</v>
      </c>
      <c r="K9" s="295">
        <v>4137</v>
      </c>
      <c r="L9" s="298">
        <v>10691</v>
      </c>
      <c r="M9" s="296">
        <v>10860</v>
      </c>
      <c r="N9" s="297">
        <v>21551</v>
      </c>
    </row>
    <row r="10" spans="1:14" ht="12.95" customHeight="1" x14ac:dyDescent="0.25">
      <c r="A10" s="663" t="s">
        <v>144</v>
      </c>
      <c r="B10" s="150" t="s">
        <v>141</v>
      </c>
      <c r="C10" s="280">
        <v>54</v>
      </c>
      <c r="D10" s="281">
        <v>56</v>
      </c>
      <c r="E10" s="282">
        <v>110</v>
      </c>
      <c r="F10" s="280">
        <v>2088</v>
      </c>
      <c r="G10" s="281">
        <v>1989</v>
      </c>
      <c r="H10" s="282">
        <v>4077</v>
      </c>
      <c r="I10" s="280">
        <v>228</v>
      </c>
      <c r="J10" s="281">
        <v>259</v>
      </c>
      <c r="K10" s="283">
        <v>487</v>
      </c>
      <c r="L10" s="284">
        <v>2370</v>
      </c>
      <c r="M10" s="281">
        <v>2304</v>
      </c>
      <c r="N10" s="282">
        <v>4674</v>
      </c>
    </row>
    <row r="11" spans="1:14" ht="12.95" customHeight="1" x14ac:dyDescent="0.25">
      <c r="A11" s="664"/>
      <c r="B11" s="151" t="s">
        <v>142</v>
      </c>
      <c r="C11" s="285">
        <v>95</v>
      </c>
      <c r="D11" s="286">
        <v>120</v>
      </c>
      <c r="E11" s="287">
        <v>215</v>
      </c>
      <c r="F11" s="285">
        <v>167</v>
      </c>
      <c r="G11" s="286">
        <v>122</v>
      </c>
      <c r="H11" s="287">
        <v>289</v>
      </c>
      <c r="I11" s="285">
        <v>17</v>
      </c>
      <c r="J11" s="286">
        <v>12</v>
      </c>
      <c r="K11" s="288">
        <v>29</v>
      </c>
      <c r="L11" s="289">
        <v>279</v>
      </c>
      <c r="M11" s="286">
        <v>254</v>
      </c>
      <c r="N11" s="287">
        <v>533</v>
      </c>
    </row>
    <row r="12" spans="1:14" ht="12.95" customHeight="1" x14ac:dyDescent="0.25">
      <c r="A12" s="664"/>
      <c r="B12" s="151" t="s">
        <v>143</v>
      </c>
      <c r="C12" s="285">
        <v>258</v>
      </c>
      <c r="D12" s="286">
        <v>243</v>
      </c>
      <c r="E12" s="287">
        <v>501</v>
      </c>
      <c r="F12" s="285">
        <v>833</v>
      </c>
      <c r="G12" s="286">
        <v>802</v>
      </c>
      <c r="H12" s="287">
        <v>1635</v>
      </c>
      <c r="I12" s="285">
        <v>99</v>
      </c>
      <c r="J12" s="286">
        <v>107</v>
      </c>
      <c r="K12" s="288">
        <v>206</v>
      </c>
      <c r="L12" s="289">
        <v>1190</v>
      </c>
      <c r="M12" s="286">
        <v>1152</v>
      </c>
      <c r="N12" s="287">
        <v>2342</v>
      </c>
    </row>
    <row r="13" spans="1:14" ht="12.95" customHeight="1" x14ac:dyDescent="0.25">
      <c r="A13" s="664"/>
      <c r="B13" s="152" t="s">
        <v>145</v>
      </c>
      <c r="C13" s="290">
        <v>8</v>
      </c>
      <c r="D13" s="291">
        <v>16</v>
      </c>
      <c r="E13" s="292">
        <v>24</v>
      </c>
      <c r="F13" s="290">
        <v>20</v>
      </c>
      <c r="G13" s="291">
        <v>50</v>
      </c>
      <c r="H13" s="292">
        <v>70</v>
      </c>
      <c r="I13" s="290">
        <v>12</v>
      </c>
      <c r="J13" s="291">
        <v>14</v>
      </c>
      <c r="K13" s="293">
        <v>26</v>
      </c>
      <c r="L13" s="294">
        <v>40</v>
      </c>
      <c r="M13" s="291">
        <v>80</v>
      </c>
      <c r="N13" s="292">
        <v>120</v>
      </c>
    </row>
    <row r="14" spans="1:14" ht="12.95" customHeight="1" x14ac:dyDescent="0.25">
      <c r="A14" s="665"/>
      <c r="B14" s="153" t="s">
        <v>3</v>
      </c>
      <c r="C14" s="295">
        <v>415</v>
      </c>
      <c r="D14" s="296">
        <v>435</v>
      </c>
      <c r="E14" s="297">
        <v>850</v>
      </c>
      <c r="F14" s="295">
        <v>3108</v>
      </c>
      <c r="G14" s="296">
        <v>2963</v>
      </c>
      <c r="H14" s="297">
        <v>6071</v>
      </c>
      <c r="I14" s="295">
        <v>356</v>
      </c>
      <c r="J14" s="296">
        <v>392</v>
      </c>
      <c r="K14" s="295">
        <v>748</v>
      </c>
      <c r="L14" s="298">
        <v>3879</v>
      </c>
      <c r="M14" s="296">
        <v>3790</v>
      </c>
      <c r="N14" s="297">
        <v>7669</v>
      </c>
    </row>
    <row r="15" spans="1:14" ht="12.95" customHeight="1" x14ac:dyDescent="0.25">
      <c r="A15" s="663" t="s">
        <v>146</v>
      </c>
      <c r="B15" s="150" t="s">
        <v>141</v>
      </c>
      <c r="C15" s="280">
        <v>15</v>
      </c>
      <c r="D15" s="281">
        <v>18</v>
      </c>
      <c r="E15" s="282">
        <v>33</v>
      </c>
      <c r="F15" s="280">
        <v>2324</v>
      </c>
      <c r="G15" s="281">
        <v>2307</v>
      </c>
      <c r="H15" s="282">
        <v>4631</v>
      </c>
      <c r="I15" s="280">
        <v>398</v>
      </c>
      <c r="J15" s="281">
        <v>420</v>
      </c>
      <c r="K15" s="283">
        <v>818</v>
      </c>
      <c r="L15" s="284">
        <v>2737</v>
      </c>
      <c r="M15" s="281">
        <v>2745</v>
      </c>
      <c r="N15" s="282">
        <v>5482</v>
      </c>
    </row>
    <row r="16" spans="1:14" ht="12.95" customHeight="1" x14ac:dyDescent="0.25">
      <c r="A16" s="664"/>
      <c r="B16" s="151" t="s">
        <v>142</v>
      </c>
      <c r="C16" s="285">
        <v>75</v>
      </c>
      <c r="D16" s="286">
        <v>58</v>
      </c>
      <c r="E16" s="287">
        <v>133</v>
      </c>
      <c r="F16" s="285">
        <v>107</v>
      </c>
      <c r="G16" s="286">
        <v>136</v>
      </c>
      <c r="H16" s="287">
        <v>243</v>
      </c>
      <c r="I16" s="285">
        <v>58</v>
      </c>
      <c r="J16" s="286">
        <v>31</v>
      </c>
      <c r="K16" s="288">
        <v>89</v>
      </c>
      <c r="L16" s="289">
        <v>240</v>
      </c>
      <c r="M16" s="286">
        <v>225</v>
      </c>
      <c r="N16" s="287">
        <v>465</v>
      </c>
    </row>
    <row r="17" spans="1:14" ht="12.95" customHeight="1" x14ac:dyDescent="0.25">
      <c r="A17" s="664"/>
      <c r="B17" s="151" t="s">
        <v>143</v>
      </c>
      <c r="C17" s="285">
        <v>319</v>
      </c>
      <c r="D17" s="286">
        <v>241</v>
      </c>
      <c r="E17" s="287">
        <v>560</v>
      </c>
      <c r="F17" s="285">
        <v>1362</v>
      </c>
      <c r="G17" s="286">
        <v>1257</v>
      </c>
      <c r="H17" s="287">
        <v>2619</v>
      </c>
      <c r="I17" s="285">
        <v>263</v>
      </c>
      <c r="J17" s="286">
        <v>216</v>
      </c>
      <c r="K17" s="288">
        <v>479</v>
      </c>
      <c r="L17" s="289">
        <v>1944</v>
      </c>
      <c r="M17" s="286">
        <v>1714</v>
      </c>
      <c r="N17" s="287">
        <v>3658</v>
      </c>
    </row>
    <row r="18" spans="1:14" ht="12.95" customHeight="1" x14ac:dyDescent="0.25">
      <c r="A18" s="664"/>
      <c r="B18" s="152" t="s">
        <v>145</v>
      </c>
      <c r="C18" s="290">
        <v>15</v>
      </c>
      <c r="D18" s="291">
        <v>21</v>
      </c>
      <c r="E18" s="292">
        <v>36</v>
      </c>
      <c r="F18" s="290">
        <v>13</v>
      </c>
      <c r="G18" s="291">
        <v>17</v>
      </c>
      <c r="H18" s="292">
        <v>30</v>
      </c>
      <c r="I18" s="290">
        <v>2</v>
      </c>
      <c r="J18" s="291">
        <v>6</v>
      </c>
      <c r="K18" s="293">
        <v>8</v>
      </c>
      <c r="L18" s="294">
        <v>30</v>
      </c>
      <c r="M18" s="291">
        <v>44</v>
      </c>
      <c r="N18" s="292">
        <v>74</v>
      </c>
    </row>
    <row r="19" spans="1:14" ht="12.95" customHeight="1" x14ac:dyDescent="0.25">
      <c r="A19" s="665"/>
      <c r="B19" s="153" t="s">
        <v>3</v>
      </c>
      <c r="C19" s="295">
        <v>424</v>
      </c>
      <c r="D19" s="296">
        <v>338</v>
      </c>
      <c r="E19" s="297">
        <v>762</v>
      </c>
      <c r="F19" s="295">
        <v>3806</v>
      </c>
      <c r="G19" s="296">
        <v>3717</v>
      </c>
      <c r="H19" s="297">
        <v>7523</v>
      </c>
      <c r="I19" s="295">
        <v>721</v>
      </c>
      <c r="J19" s="296">
        <v>673</v>
      </c>
      <c r="K19" s="295">
        <v>1394</v>
      </c>
      <c r="L19" s="298">
        <v>4951</v>
      </c>
      <c r="M19" s="296">
        <v>4728</v>
      </c>
      <c r="N19" s="297">
        <v>9679</v>
      </c>
    </row>
    <row r="20" spans="1:14" ht="12.95" customHeight="1" x14ac:dyDescent="0.25">
      <c r="A20" s="663" t="s">
        <v>147</v>
      </c>
      <c r="B20" s="150" t="s">
        <v>141</v>
      </c>
      <c r="C20" s="280">
        <v>58</v>
      </c>
      <c r="D20" s="281">
        <v>56</v>
      </c>
      <c r="E20" s="282">
        <v>114</v>
      </c>
      <c r="F20" s="280">
        <v>10097</v>
      </c>
      <c r="G20" s="281">
        <v>10138</v>
      </c>
      <c r="H20" s="282">
        <v>20235</v>
      </c>
      <c r="I20" s="280">
        <v>1520</v>
      </c>
      <c r="J20" s="281">
        <v>1737</v>
      </c>
      <c r="K20" s="283">
        <v>3257</v>
      </c>
      <c r="L20" s="284">
        <v>11675</v>
      </c>
      <c r="M20" s="281">
        <v>11931</v>
      </c>
      <c r="N20" s="282">
        <v>23606</v>
      </c>
    </row>
    <row r="21" spans="1:14" ht="12.95" customHeight="1" x14ac:dyDescent="0.25">
      <c r="A21" s="664"/>
      <c r="B21" s="151" t="s">
        <v>142</v>
      </c>
      <c r="C21" s="285">
        <v>449</v>
      </c>
      <c r="D21" s="286">
        <v>535</v>
      </c>
      <c r="E21" s="287">
        <v>984</v>
      </c>
      <c r="F21" s="285">
        <v>1086</v>
      </c>
      <c r="G21" s="286">
        <v>1328</v>
      </c>
      <c r="H21" s="287">
        <v>2414</v>
      </c>
      <c r="I21" s="285">
        <v>373</v>
      </c>
      <c r="J21" s="286">
        <v>414</v>
      </c>
      <c r="K21" s="288">
        <v>787</v>
      </c>
      <c r="L21" s="289">
        <v>1908</v>
      </c>
      <c r="M21" s="286">
        <v>2277</v>
      </c>
      <c r="N21" s="287">
        <v>4185</v>
      </c>
    </row>
    <row r="22" spans="1:14" ht="12.95" customHeight="1" x14ac:dyDescent="0.25">
      <c r="A22" s="664"/>
      <c r="B22" s="151" t="s">
        <v>143</v>
      </c>
      <c r="C22" s="285">
        <v>917</v>
      </c>
      <c r="D22" s="286">
        <v>1003</v>
      </c>
      <c r="E22" s="287">
        <v>1920</v>
      </c>
      <c r="F22" s="285">
        <v>4801</v>
      </c>
      <c r="G22" s="286">
        <v>4961</v>
      </c>
      <c r="H22" s="287">
        <v>9762</v>
      </c>
      <c r="I22" s="285">
        <v>1684</v>
      </c>
      <c r="J22" s="286">
        <v>1330</v>
      </c>
      <c r="K22" s="288">
        <v>3014</v>
      </c>
      <c r="L22" s="289">
        <v>7402</v>
      </c>
      <c r="M22" s="286">
        <v>7294</v>
      </c>
      <c r="N22" s="287">
        <v>14696</v>
      </c>
    </row>
    <row r="23" spans="1:14" ht="12.95" customHeight="1" x14ac:dyDescent="0.25">
      <c r="A23" s="664"/>
      <c r="B23" s="152" t="s">
        <v>145</v>
      </c>
      <c r="C23" s="290"/>
      <c r="D23" s="291">
        <v>18</v>
      </c>
      <c r="E23" s="292">
        <v>18</v>
      </c>
      <c r="F23" s="290">
        <v>10</v>
      </c>
      <c r="G23" s="291">
        <v>54</v>
      </c>
      <c r="H23" s="292">
        <v>64</v>
      </c>
      <c r="I23" s="290">
        <v>1</v>
      </c>
      <c r="J23" s="291">
        <v>5</v>
      </c>
      <c r="K23" s="293">
        <v>6</v>
      </c>
      <c r="L23" s="294">
        <v>11</v>
      </c>
      <c r="M23" s="291">
        <v>77</v>
      </c>
      <c r="N23" s="292">
        <v>88</v>
      </c>
    </row>
    <row r="24" spans="1:14" ht="12.95" customHeight="1" x14ac:dyDescent="0.25">
      <c r="A24" s="665"/>
      <c r="B24" s="153" t="s">
        <v>3</v>
      </c>
      <c r="C24" s="295">
        <v>1424</v>
      </c>
      <c r="D24" s="296">
        <v>1612</v>
      </c>
      <c r="E24" s="297">
        <v>3036</v>
      </c>
      <c r="F24" s="295">
        <v>15994</v>
      </c>
      <c r="G24" s="296">
        <v>16481</v>
      </c>
      <c r="H24" s="297">
        <v>32475</v>
      </c>
      <c r="I24" s="295">
        <v>3578</v>
      </c>
      <c r="J24" s="296">
        <v>3486</v>
      </c>
      <c r="K24" s="295">
        <v>7064</v>
      </c>
      <c r="L24" s="298">
        <v>20996</v>
      </c>
      <c r="M24" s="296">
        <v>21579</v>
      </c>
      <c r="N24" s="297">
        <v>42575</v>
      </c>
    </row>
    <row r="25" spans="1:14" ht="12.95" customHeight="1" x14ac:dyDescent="0.25">
      <c r="A25" s="663" t="s">
        <v>148</v>
      </c>
      <c r="B25" s="150" t="s">
        <v>141</v>
      </c>
      <c r="C25" s="280">
        <v>152</v>
      </c>
      <c r="D25" s="281">
        <v>161</v>
      </c>
      <c r="E25" s="282">
        <v>313</v>
      </c>
      <c r="F25" s="280">
        <v>19428</v>
      </c>
      <c r="G25" s="281">
        <v>19538</v>
      </c>
      <c r="H25" s="282">
        <v>38966</v>
      </c>
      <c r="I25" s="280">
        <v>3138</v>
      </c>
      <c r="J25" s="281">
        <v>3497</v>
      </c>
      <c r="K25" s="283">
        <v>6635</v>
      </c>
      <c r="L25" s="284">
        <v>22718</v>
      </c>
      <c r="M25" s="281">
        <v>23196</v>
      </c>
      <c r="N25" s="282">
        <v>45914</v>
      </c>
    </row>
    <row r="26" spans="1:14" ht="12.95" customHeight="1" x14ac:dyDescent="0.25">
      <c r="A26" s="664"/>
      <c r="B26" s="151" t="s">
        <v>142</v>
      </c>
      <c r="C26" s="285">
        <v>659</v>
      </c>
      <c r="D26" s="286">
        <v>844</v>
      </c>
      <c r="E26" s="287">
        <v>1503</v>
      </c>
      <c r="F26" s="285">
        <v>1539</v>
      </c>
      <c r="G26" s="286">
        <v>1870</v>
      </c>
      <c r="H26" s="287">
        <v>3409</v>
      </c>
      <c r="I26" s="285">
        <v>509</v>
      </c>
      <c r="J26" s="286">
        <v>573</v>
      </c>
      <c r="K26" s="288">
        <v>1082</v>
      </c>
      <c r="L26" s="289">
        <v>2707</v>
      </c>
      <c r="M26" s="286">
        <v>3287</v>
      </c>
      <c r="N26" s="287">
        <v>5994</v>
      </c>
    </row>
    <row r="27" spans="1:14" ht="12.95" customHeight="1" x14ac:dyDescent="0.25">
      <c r="A27" s="664"/>
      <c r="B27" s="151" t="s">
        <v>143</v>
      </c>
      <c r="C27" s="285">
        <v>2207</v>
      </c>
      <c r="D27" s="286">
        <v>2097</v>
      </c>
      <c r="E27" s="287">
        <v>4304</v>
      </c>
      <c r="F27" s="285">
        <v>9825</v>
      </c>
      <c r="G27" s="286">
        <v>9569</v>
      </c>
      <c r="H27" s="287">
        <v>19394</v>
      </c>
      <c r="I27" s="285">
        <v>2979</v>
      </c>
      <c r="J27" s="286">
        <v>2607</v>
      </c>
      <c r="K27" s="288">
        <v>5586</v>
      </c>
      <c r="L27" s="289">
        <v>15011</v>
      </c>
      <c r="M27" s="286">
        <v>14273</v>
      </c>
      <c r="N27" s="287">
        <v>29284</v>
      </c>
    </row>
    <row r="28" spans="1:14" ht="12.95" customHeight="1" x14ac:dyDescent="0.25">
      <c r="A28" s="664"/>
      <c r="B28" s="152" t="s">
        <v>145</v>
      </c>
      <c r="C28" s="290">
        <v>23</v>
      </c>
      <c r="D28" s="291">
        <v>55</v>
      </c>
      <c r="E28" s="292">
        <v>78</v>
      </c>
      <c r="F28" s="290">
        <v>43</v>
      </c>
      <c r="G28" s="291">
        <v>121</v>
      </c>
      <c r="H28" s="292">
        <v>164</v>
      </c>
      <c r="I28" s="290">
        <v>15</v>
      </c>
      <c r="J28" s="291">
        <v>25</v>
      </c>
      <c r="K28" s="293">
        <v>40</v>
      </c>
      <c r="L28" s="294">
        <v>81</v>
      </c>
      <c r="M28" s="291">
        <v>201</v>
      </c>
      <c r="N28" s="292">
        <v>282</v>
      </c>
    </row>
    <row r="29" spans="1:14" ht="12.95" customHeight="1" x14ac:dyDescent="0.25">
      <c r="A29" s="665"/>
      <c r="B29" s="153" t="s">
        <v>3</v>
      </c>
      <c r="C29" s="295">
        <v>3041</v>
      </c>
      <c r="D29" s="296">
        <v>3157</v>
      </c>
      <c r="E29" s="297">
        <v>6198</v>
      </c>
      <c r="F29" s="295">
        <v>30835</v>
      </c>
      <c r="G29" s="296">
        <v>31098</v>
      </c>
      <c r="H29" s="297">
        <v>61933</v>
      </c>
      <c r="I29" s="295">
        <v>6641</v>
      </c>
      <c r="J29" s="296">
        <v>6702</v>
      </c>
      <c r="K29" s="295">
        <v>13343</v>
      </c>
      <c r="L29" s="298">
        <v>40517</v>
      </c>
      <c r="M29" s="296">
        <v>40957</v>
      </c>
      <c r="N29" s="297">
        <v>81474</v>
      </c>
    </row>
  </sheetData>
  <mergeCells count="10">
    <mergeCell ref="C4:E4"/>
    <mergeCell ref="F4:H4"/>
    <mergeCell ref="I4:K4"/>
    <mergeCell ref="L4:N4"/>
    <mergeCell ref="A6:A9"/>
    <mergeCell ref="A10:A14"/>
    <mergeCell ref="A15:A19"/>
    <mergeCell ref="A20:A24"/>
    <mergeCell ref="A25:A29"/>
    <mergeCell ref="A4:B5"/>
  </mergeCells>
  <pageMargins left="0.08" right="0.08" top="1" bottom="1" header="0.5" footer="0.4921259845"/>
  <pageSetup orientation="portrait" horizontalDpi="300" verticalDpi="300"/>
  <headerFooter>
    <oddHeader>Régime scolaire des établissements publics par département et sexe_x000D_Année scolaire 2018-2019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31D4D-A982-4A3F-BE9C-90007B747D1C}">
  <dimension ref="A1:O99"/>
  <sheetViews>
    <sheetView showGridLines="0" zoomScaleNormal="100" workbookViewId="0">
      <selection activeCell="P10" sqref="P10"/>
    </sheetView>
  </sheetViews>
  <sheetFormatPr baseColWidth="10" defaultRowHeight="15" x14ac:dyDescent="0.25"/>
  <cols>
    <col min="1" max="1" width="25.7109375" style="89" customWidth="1"/>
    <col min="2" max="2" width="28.7109375" style="89" customWidth="1"/>
    <col min="3" max="14" width="5.7109375" style="89" customWidth="1"/>
    <col min="15" max="16384" width="11.42578125" style="89"/>
  </cols>
  <sheetData>
    <row r="1" spans="1:15" s="7" customFormat="1" ht="18" x14ac:dyDescent="0.25">
      <c r="A1" s="119" t="s">
        <v>425</v>
      </c>
      <c r="B1" s="4"/>
      <c r="C1" s="5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154" customFormat="1" ht="15.75" x14ac:dyDescent="0.25">
      <c r="A2" s="1" t="s">
        <v>509</v>
      </c>
      <c r="B2" s="159"/>
      <c r="C2" s="160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</row>
    <row r="3" spans="1:15" s="7" customFormat="1" x14ac:dyDescent="0.25">
      <c r="A3" s="8"/>
      <c r="B3" s="8"/>
      <c r="C3" s="9"/>
    </row>
    <row r="4" spans="1:15" x14ac:dyDescent="0.25">
      <c r="A4" s="76" t="s">
        <v>126</v>
      </c>
      <c r="B4" s="77"/>
      <c r="C4" s="674" t="s">
        <v>0</v>
      </c>
      <c r="D4" s="675"/>
      <c r="E4" s="676"/>
      <c r="F4" s="674" t="s">
        <v>137</v>
      </c>
      <c r="G4" s="675"/>
      <c r="H4" s="676"/>
      <c r="I4" s="674" t="s">
        <v>2</v>
      </c>
      <c r="J4" s="675"/>
      <c r="K4" s="675"/>
      <c r="L4" s="677" t="s">
        <v>3</v>
      </c>
      <c r="M4" s="675"/>
      <c r="N4" s="678"/>
    </row>
    <row r="5" spans="1:15" ht="34.5" x14ac:dyDescent="0.25">
      <c r="A5" s="78"/>
      <c r="B5" s="79"/>
      <c r="C5" s="120" t="s">
        <v>150</v>
      </c>
      <c r="D5" s="121" t="s">
        <v>149</v>
      </c>
      <c r="E5" s="122" t="s">
        <v>3</v>
      </c>
      <c r="F5" s="123" t="s">
        <v>150</v>
      </c>
      <c r="G5" s="124" t="s">
        <v>149</v>
      </c>
      <c r="H5" s="125" t="s">
        <v>3</v>
      </c>
      <c r="I5" s="124" t="s">
        <v>150</v>
      </c>
      <c r="J5" s="121" t="s">
        <v>149</v>
      </c>
      <c r="K5" s="126" t="s">
        <v>3</v>
      </c>
      <c r="L5" s="124" t="s">
        <v>150</v>
      </c>
      <c r="M5" s="121" t="s">
        <v>149</v>
      </c>
      <c r="N5" s="122" t="s">
        <v>3</v>
      </c>
    </row>
    <row r="6" spans="1:15" x14ac:dyDescent="0.25">
      <c r="A6" s="679" t="s">
        <v>151</v>
      </c>
      <c r="B6" s="680"/>
      <c r="C6" s="236">
        <v>778</v>
      </c>
      <c r="D6" s="250">
        <v>772</v>
      </c>
      <c r="E6" s="238">
        <v>1550</v>
      </c>
      <c r="F6" s="239">
        <v>7927</v>
      </c>
      <c r="G6" s="237">
        <v>7937</v>
      </c>
      <c r="H6" s="238">
        <v>15864</v>
      </c>
      <c r="I6" s="239">
        <v>1986</v>
      </c>
      <c r="J6" s="237">
        <v>2151</v>
      </c>
      <c r="K6" s="240">
        <v>4137</v>
      </c>
      <c r="L6" s="239">
        <v>10691</v>
      </c>
      <c r="M6" s="237">
        <v>10860</v>
      </c>
      <c r="N6" s="237">
        <v>21551</v>
      </c>
    </row>
    <row r="7" spans="1:15" s="142" customFormat="1" ht="9" x14ac:dyDescent="0.25">
      <c r="A7" s="45" t="s">
        <v>14</v>
      </c>
      <c r="B7" s="46" t="s">
        <v>152</v>
      </c>
      <c r="C7" s="183"/>
      <c r="D7" s="184"/>
      <c r="E7" s="185">
        <v>0</v>
      </c>
      <c r="F7" s="186">
        <v>134</v>
      </c>
      <c r="G7" s="187">
        <v>160</v>
      </c>
      <c r="H7" s="188">
        <v>294</v>
      </c>
      <c r="I7" s="187">
        <v>5</v>
      </c>
      <c r="J7" s="184">
        <v>7</v>
      </c>
      <c r="K7" s="189">
        <v>12</v>
      </c>
      <c r="L7" s="190">
        <v>139</v>
      </c>
      <c r="M7" s="191">
        <v>167</v>
      </c>
      <c r="N7" s="185">
        <v>306</v>
      </c>
    </row>
    <row r="8" spans="1:15" s="142" customFormat="1" ht="9" x14ac:dyDescent="0.25">
      <c r="A8" s="45" t="s">
        <v>15</v>
      </c>
      <c r="B8" s="46" t="s">
        <v>153</v>
      </c>
      <c r="C8" s="183"/>
      <c r="D8" s="184"/>
      <c r="E8" s="185">
        <v>0</v>
      </c>
      <c r="F8" s="186">
        <v>203</v>
      </c>
      <c r="G8" s="187">
        <v>202</v>
      </c>
      <c r="H8" s="188">
        <v>405</v>
      </c>
      <c r="I8" s="187">
        <v>44</v>
      </c>
      <c r="J8" s="184">
        <v>64</v>
      </c>
      <c r="K8" s="189">
        <v>108</v>
      </c>
      <c r="L8" s="190">
        <v>247</v>
      </c>
      <c r="M8" s="191">
        <v>266</v>
      </c>
      <c r="N8" s="185">
        <v>513</v>
      </c>
    </row>
    <row r="9" spans="1:15" s="142" customFormat="1" ht="9" x14ac:dyDescent="0.25">
      <c r="A9" s="45" t="s">
        <v>19</v>
      </c>
      <c r="B9" s="46" t="s">
        <v>154</v>
      </c>
      <c r="C9" s="183"/>
      <c r="D9" s="184"/>
      <c r="E9" s="185">
        <v>0</v>
      </c>
      <c r="F9" s="186">
        <v>130</v>
      </c>
      <c r="G9" s="187">
        <v>139</v>
      </c>
      <c r="H9" s="188">
        <v>269</v>
      </c>
      <c r="I9" s="187">
        <v>3</v>
      </c>
      <c r="J9" s="184">
        <v>8</v>
      </c>
      <c r="K9" s="189">
        <v>11</v>
      </c>
      <c r="L9" s="190">
        <v>133</v>
      </c>
      <c r="M9" s="191">
        <v>147</v>
      </c>
      <c r="N9" s="185">
        <v>280</v>
      </c>
    </row>
    <row r="10" spans="1:15" s="142" customFormat="1" ht="9" x14ac:dyDescent="0.25">
      <c r="A10" s="45" t="s">
        <v>24</v>
      </c>
      <c r="B10" s="46" t="s">
        <v>155</v>
      </c>
      <c r="C10" s="183"/>
      <c r="D10" s="184"/>
      <c r="E10" s="185">
        <v>0</v>
      </c>
      <c r="F10" s="186">
        <v>59</v>
      </c>
      <c r="G10" s="187">
        <v>53</v>
      </c>
      <c r="H10" s="188">
        <v>112</v>
      </c>
      <c r="I10" s="187">
        <v>2</v>
      </c>
      <c r="J10" s="184">
        <v>4</v>
      </c>
      <c r="K10" s="189">
        <v>6</v>
      </c>
      <c r="L10" s="190">
        <v>61</v>
      </c>
      <c r="M10" s="191">
        <v>57</v>
      </c>
      <c r="N10" s="185">
        <v>118</v>
      </c>
    </row>
    <row r="11" spans="1:15" s="142" customFormat="1" ht="9" x14ac:dyDescent="0.25">
      <c r="A11" s="45" t="s">
        <v>31</v>
      </c>
      <c r="B11" s="46" t="s">
        <v>156</v>
      </c>
      <c r="C11" s="183"/>
      <c r="D11" s="184"/>
      <c r="E11" s="185">
        <v>0</v>
      </c>
      <c r="F11" s="186">
        <v>150</v>
      </c>
      <c r="G11" s="187">
        <v>150</v>
      </c>
      <c r="H11" s="188">
        <v>300</v>
      </c>
      <c r="I11" s="187">
        <v>27</v>
      </c>
      <c r="J11" s="184">
        <v>27</v>
      </c>
      <c r="K11" s="189">
        <v>54</v>
      </c>
      <c r="L11" s="190">
        <v>177</v>
      </c>
      <c r="M11" s="191">
        <v>177</v>
      </c>
      <c r="N11" s="185">
        <v>354</v>
      </c>
    </row>
    <row r="12" spans="1:15" s="142" customFormat="1" ht="9" x14ac:dyDescent="0.25">
      <c r="A12" s="45"/>
      <c r="B12" s="46" t="s">
        <v>157</v>
      </c>
      <c r="C12" s="183">
        <v>42</v>
      </c>
      <c r="D12" s="184">
        <v>15</v>
      </c>
      <c r="E12" s="185">
        <v>57</v>
      </c>
      <c r="F12" s="186">
        <v>199</v>
      </c>
      <c r="G12" s="187">
        <v>31</v>
      </c>
      <c r="H12" s="188">
        <v>230</v>
      </c>
      <c r="I12" s="187">
        <v>22</v>
      </c>
      <c r="J12" s="184">
        <v>5</v>
      </c>
      <c r="K12" s="189">
        <v>27</v>
      </c>
      <c r="L12" s="190">
        <v>263</v>
      </c>
      <c r="M12" s="191">
        <v>51</v>
      </c>
      <c r="N12" s="185">
        <v>314</v>
      </c>
    </row>
    <row r="13" spans="1:15" s="142" customFormat="1" ht="9" x14ac:dyDescent="0.25">
      <c r="A13" s="45" t="s">
        <v>33</v>
      </c>
      <c r="B13" s="46" t="s">
        <v>158</v>
      </c>
      <c r="C13" s="183"/>
      <c r="D13" s="184"/>
      <c r="E13" s="185">
        <v>0</v>
      </c>
      <c r="F13" s="186">
        <v>87</v>
      </c>
      <c r="G13" s="187">
        <v>96</v>
      </c>
      <c r="H13" s="188">
        <v>183</v>
      </c>
      <c r="I13" s="187">
        <v>11</v>
      </c>
      <c r="J13" s="184">
        <v>10</v>
      </c>
      <c r="K13" s="189">
        <v>21</v>
      </c>
      <c r="L13" s="190">
        <v>98</v>
      </c>
      <c r="M13" s="191">
        <v>106</v>
      </c>
      <c r="N13" s="185">
        <v>204</v>
      </c>
    </row>
    <row r="14" spans="1:15" s="142" customFormat="1" ht="9" x14ac:dyDescent="0.25">
      <c r="A14" s="45" t="s">
        <v>38</v>
      </c>
      <c r="B14" s="46" t="s">
        <v>159</v>
      </c>
      <c r="C14" s="183"/>
      <c r="D14" s="184"/>
      <c r="E14" s="185">
        <v>0</v>
      </c>
      <c r="F14" s="186">
        <v>251</v>
      </c>
      <c r="G14" s="187">
        <v>267</v>
      </c>
      <c r="H14" s="188">
        <v>518</v>
      </c>
      <c r="I14" s="187">
        <v>73</v>
      </c>
      <c r="J14" s="184">
        <v>74</v>
      </c>
      <c r="K14" s="189">
        <v>147</v>
      </c>
      <c r="L14" s="190">
        <v>324</v>
      </c>
      <c r="M14" s="191">
        <v>341</v>
      </c>
      <c r="N14" s="185">
        <v>665</v>
      </c>
    </row>
    <row r="15" spans="1:15" s="142" customFormat="1" ht="9" x14ac:dyDescent="0.25">
      <c r="A15" s="45"/>
      <c r="B15" s="46" t="s">
        <v>160</v>
      </c>
      <c r="C15" s="183">
        <v>19</v>
      </c>
      <c r="D15" s="184">
        <v>30</v>
      </c>
      <c r="E15" s="185">
        <v>49</v>
      </c>
      <c r="F15" s="186">
        <v>58</v>
      </c>
      <c r="G15" s="187">
        <v>135</v>
      </c>
      <c r="H15" s="188">
        <v>193</v>
      </c>
      <c r="I15" s="187">
        <v>30</v>
      </c>
      <c r="J15" s="184">
        <v>100</v>
      </c>
      <c r="K15" s="189">
        <v>130</v>
      </c>
      <c r="L15" s="190">
        <v>107</v>
      </c>
      <c r="M15" s="191">
        <v>265</v>
      </c>
      <c r="N15" s="185">
        <v>372</v>
      </c>
    </row>
    <row r="16" spans="1:15" s="142" customFormat="1" ht="9" x14ac:dyDescent="0.25">
      <c r="A16" s="45"/>
      <c r="B16" s="46" t="s">
        <v>161</v>
      </c>
      <c r="C16" s="183">
        <v>51</v>
      </c>
      <c r="D16" s="184">
        <v>58</v>
      </c>
      <c r="E16" s="185">
        <v>109</v>
      </c>
      <c r="F16" s="186">
        <v>698</v>
      </c>
      <c r="G16" s="187">
        <v>617</v>
      </c>
      <c r="H16" s="188">
        <v>1315</v>
      </c>
      <c r="I16" s="187">
        <v>231</v>
      </c>
      <c r="J16" s="184">
        <v>179</v>
      </c>
      <c r="K16" s="189">
        <v>410</v>
      </c>
      <c r="L16" s="190">
        <v>980</v>
      </c>
      <c r="M16" s="191">
        <v>854</v>
      </c>
      <c r="N16" s="185">
        <v>1834</v>
      </c>
    </row>
    <row r="17" spans="1:14" s="142" customFormat="1" ht="9" x14ac:dyDescent="0.25">
      <c r="A17" s="45"/>
      <c r="B17" s="46" t="s">
        <v>162</v>
      </c>
      <c r="C17" s="183">
        <v>143</v>
      </c>
      <c r="D17" s="184">
        <v>52</v>
      </c>
      <c r="E17" s="185">
        <v>195</v>
      </c>
      <c r="F17" s="186">
        <v>352</v>
      </c>
      <c r="G17" s="187">
        <v>208</v>
      </c>
      <c r="H17" s="188">
        <v>560</v>
      </c>
      <c r="I17" s="187">
        <v>79</v>
      </c>
      <c r="J17" s="184">
        <v>64</v>
      </c>
      <c r="K17" s="189">
        <v>143</v>
      </c>
      <c r="L17" s="190">
        <v>574</v>
      </c>
      <c r="M17" s="191">
        <v>324</v>
      </c>
      <c r="N17" s="185">
        <v>898</v>
      </c>
    </row>
    <row r="18" spans="1:14" s="142" customFormat="1" ht="9" x14ac:dyDescent="0.25">
      <c r="A18" s="45" t="s">
        <v>39</v>
      </c>
      <c r="B18" s="46" t="s">
        <v>163</v>
      </c>
      <c r="C18" s="183"/>
      <c r="D18" s="184"/>
      <c r="E18" s="185">
        <v>0</v>
      </c>
      <c r="F18" s="186">
        <v>203</v>
      </c>
      <c r="G18" s="187">
        <v>231</v>
      </c>
      <c r="H18" s="188">
        <v>434</v>
      </c>
      <c r="I18" s="187">
        <v>21</v>
      </c>
      <c r="J18" s="184">
        <v>19</v>
      </c>
      <c r="K18" s="189">
        <v>40</v>
      </c>
      <c r="L18" s="190">
        <v>224</v>
      </c>
      <c r="M18" s="191">
        <v>250</v>
      </c>
      <c r="N18" s="185">
        <v>474</v>
      </c>
    </row>
    <row r="19" spans="1:14" s="142" customFormat="1" ht="9" x14ac:dyDescent="0.25">
      <c r="A19" s="45" t="s">
        <v>40</v>
      </c>
      <c r="B19" s="46" t="s">
        <v>164</v>
      </c>
      <c r="C19" s="183"/>
      <c r="D19" s="184"/>
      <c r="E19" s="185">
        <v>0</v>
      </c>
      <c r="F19" s="186">
        <v>155</v>
      </c>
      <c r="G19" s="187">
        <v>164</v>
      </c>
      <c r="H19" s="188">
        <v>319</v>
      </c>
      <c r="I19" s="187">
        <v>44</v>
      </c>
      <c r="J19" s="184">
        <v>38</v>
      </c>
      <c r="K19" s="189">
        <v>82</v>
      </c>
      <c r="L19" s="190">
        <v>199</v>
      </c>
      <c r="M19" s="191">
        <v>202</v>
      </c>
      <c r="N19" s="185">
        <v>401</v>
      </c>
    </row>
    <row r="20" spans="1:14" s="142" customFormat="1" ht="9" x14ac:dyDescent="0.25">
      <c r="A20" s="45" t="s">
        <v>41</v>
      </c>
      <c r="B20" s="46" t="s">
        <v>165</v>
      </c>
      <c r="C20" s="183"/>
      <c r="D20" s="184"/>
      <c r="E20" s="185">
        <v>0</v>
      </c>
      <c r="F20" s="186">
        <v>149</v>
      </c>
      <c r="G20" s="187">
        <v>130</v>
      </c>
      <c r="H20" s="188">
        <v>279</v>
      </c>
      <c r="I20" s="187">
        <v>26</v>
      </c>
      <c r="J20" s="184">
        <v>21</v>
      </c>
      <c r="K20" s="189">
        <v>47</v>
      </c>
      <c r="L20" s="190">
        <v>175</v>
      </c>
      <c r="M20" s="191">
        <v>151</v>
      </c>
      <c r="N20" s="185">
        <v>326</v>
      </c>
    </row>
    <row r="21" spans="1:14" s="142" customFormat="1" ht="9" x14ac:dyDescent="0.25">
      <c r="A21" s="45" t="s">
        <v>42</v>
      </c>
      <c r="B21" s="46" t="s">
        <v>166</v>
      </c>
      <c r="C21" s="183"/>
      <c r="D21" s="184"/>
      <c r="E21" s="185">
        <v>0</v>
      </c>
      <c r="F21" s="186">
        <v>50</v>
      </c>
      <c r="G21" s="187">
        <v>60</v>
      </c>
      <c r="H21" s="188">
        <v>110</v>
      </c>
      <c r="I21" s="187">
        <v>10</v>
      </c>
      <c r="J21" s="184">
        <v>15</v>
      </c>
      <c r="K21" s="189">
        <v>25</v>
      </c>
      <c r="L21" s="190">
        <v>60</v>
      </c>
      <c r="M21" s="191">
        <v>75</v>
      </c>
      <c r="N21" s="185">
        <v>135</v>
      </c>
    </row>
    <row r="22" spans="1:14" s="142" customFormat="1" ht="9" x14ac:dyDescent="0.25">
      <c r="A22" s="45" t="s">
        <v>45</v>
      </c>
      <c r="B22" s="46" t="s">
        <v>167</v>
      </c>
      <c r="C22" s="183"/>
      <c r="D22" s="184"/>
      <c r="E22" s="185">
        <v>0</v>
      </c>
      <c r="F22" s="186">
        <v>163</v>
      </c>
      <c r="G22" s="187">
        <v>185</v>
      </c>
      <c r="H22" s="188">
        <v>348</v>
      </c>
      <c r="I22" s="187">
        <v>15</v>
      </c>
      <c r="J22" s="184">
        <v>21</v>
      </c>
      <c r="K22" s="189">
        <v>36</v>
      </c>
      <c r="L22" s="190">
        <v>178</v>
      </c>
      <c r="M22" s="191">
        <v>206</v>
      </c>
      <c r="N22" s="185">
        <v>384</v>
      </c>
    </row>
    <row r="23" spans="1:14" s="142" customFormat="1" ht="9" x14ac:dyDescent="0.25">
      <c r="A23" s="45"/>
      <c r="B23" s="46" t="s">
        <v>168</v>
      </c>
      <c r="C23" s="183">
        <v>10</v>
      </c>
      <c r="D23" s="184">
        <v>95</v>
      </c>
      <c r="E23" s="185">
        <v>105</v>
      </c>
      <c r="F23" s="186">
        <v>17</v>
      </c>
      <c r="G23" s="187">
        <v>84</v>
      </c>
      <c r="H23" s="188">
        <v>101</v>
      </c>
      <c r="I23" s="187"/>
      <c r="J23" s="184">
        <v>5</v>
      </c>
      <c r="K23" s="189">
        <v>5</v>
      </c>
      <c r="L23" s="190">
        <v>27</v>
      </c>
      <c r="M23" s="191">
        <v>184</v>
      </c>
      <c r="N23" s="185">
        <v>211</v>
      </c>
    </row>
    <row r="24" spans="1:14" s="142" customFormat="1" ht="9" x14ac:dyDescent="0.25">
      <c r="A24" s="45" t="s">
        <v>47</v>
      </c>
      <c r="B24" s="46" t="s">
        <v>169</v>
      </c>
      <c r="C24" s="183"/>
      <c r="D24" s="184"/>
      <c r="E24" s="185">
        <v>0</v>
      </c>
      <c r="F24" s="186">
        <v>99</v>
      </c>
      <c r="G24" s="187">
        <v>118</v>
      </c>
      <c r="H24" s="188">
        <v>217</v>
      </c>
      <c r="I24" s="187">
        <v>17</v>
      </c>
      <c r="J24" s="184">
        <v>11</v>
      </c>
      <c r="K24" s="189">
        <v>28</v>
      </c>
      <c r="L24" s="190">
        <v>116</v>
      </c>
      <c r="M24" s="191">
        <v>129</v>
      </c>
      <c r="N24" s="185">
        <v>245</v>
      </c>
    </row>
    <row r="25" spans="1:14" s="142" customFormat="1" ht="9" x14ac:dyDescent="0.25">
      <c r="A25" s="45" t="s">
        <v>49</v>
      </c>
      <c r="B25" s="46" t="s">
        <v>170</v>
      </c>
      <c r="C25" s="183"/>
      <c r="D25" s="184"/>
      <c r="E25" s="185">
        <v>0</v>
      </c>
      <c r="F25" s="186">
        <v>63</v>
      </c>
      <c r="G25" s="187">
        <v>69</v>
      </c>
      <c r="H25" s="188">
        <v>132</v>
      </c>
      <c r="I25" s="187">
        <v>4</v>
      </c>
      <c r="J25" s="184">
        <v>3</v>
      </c>
      <c r="K25" s="189">
        <v>7</v>
      </c>
      <c r="L25" s="190">
        <v>67</v>
      </c>
      <c r="M25" s="191">
        <v>72</v>
      </c>
      <c r="N25" s="185">
        <v>139</v>
      </c>
    </row>
    <row r="26" spans="1:14" s="142" customFormat="1" ht="9" x14ac:dyDescent="0.25">
      <c r="A26" s="45" t="s">
        <v>55</v>
      </c>
      <c r="B26" s="46" t="s">
        <v>171</v>
      </c>
      <c r="C26" s="183">
        <v>13</v>
      </c>
      <c r="D26" s="184">
        <v>15</v>
      </c>
      <c r="E26" s="185">
        <v>28</v>
      </c>
      <c r="F26" s="186">
        <v>130</v>
      </c>
      <c r="G26" s="187">
        <v>140</v>
      </c>
      <c r="H26" s="188">
        <v>270</v>
      </c>
      <c r="I26" s="187">
        <v>32</v>
      </c>
      <c r="J26" s="184">
        <v>17</v>
      </c>
      <c r="K26" s="189">
        <v>49</v>
      </c>
      <c r="L26" s="190">
        <v>175</v>
      </c>
      <c r="M26" s="191">
        <v>172</v>
      </c>
      <c r="N26" s="185">
        <v>347</v>
      </c>
    </row>
    <row r="27" spans="1:14" s="142" customFormat="1" ht="9" x14ac:dyDescent="0.25">
      <c r="A27" s="45" t="s">
        <v>58</v>
      </c>
      <c r="B27" s="46" t="s">
        <v>172</v>
      </c>
      <c r="C27" s="183"/>
      <c r="D27" s="184"/>
      <c r="E27" s="185">
        <v>0</v>
      </c>
      <c r="F27" s="186">
        <v>61</v>
      </c>
      <c r="G27" s="187">
        <v>65</v>
      </c>
      <c r="H27" s="188">
        <v>126</v>
      </c>
      <c r="I27" s="187">
        <v>3</v>
      </c>
      <c r="J27" s="184">
        <v>6</v>
      </c>
      <c r="K27" s="189">
        <v>9</v>
      </c>
      <c r="L27" s="190">
        <v>64</v>
      </c>
      <c r="M27" s="191">
        <v>71</v>
      </c>
      <c r="N27" s="185">
        <v>135</v>
      </c>
    </row>
    <row r="28" spans="1:14" s="142" customFormat="1" ht="9" x14ac:dyDescent="0.25">
      <c r="A28" s="45" t="s">
        <v>59</v>
      </c>
      <c r="B28" s="46" t="s">
        <v>515</v>
      </c>
      <c r="C28" s="183">
        <v>10</v>
      </c>
      <c r="D28" s="184">
        <v>10</v>
      </c>
      <c r="E28" s="185">
        <v>20</v>
      </c>
      <c r="F28" s="186">
        <v>52</v>
      </c>
      <c r="G28" s="187">
        <v>71</v>
      </c>
      <c r="H28" s="188">
        <v>123</v>
      </c>
      <c r="I28" s="187">
        <v>9</v>
      </c>
      <c r="J28" s="184">
        <v>14</v>
      </c>
      <c r="K28" s="189">
        <v>23</v>
      </c>
      <c r="L28" s="190">
        <v>71</v>
      </c>
      <c r="M28" s="191">
        <v>95</v>
      </c>
      <c r="N28" s="185">
        <v>166</v>
      </c>
    </row>
    <row r="29" spans="1:14" s="142" customFormat="1" ht="9" x14ac:dyDescent="0.25">
      <c r="A29" s="45" t="s">
        <v>66</v>
      </c>
      <c r="B29" s="46" t="s">
        <v>174</v>
      </c>
      <c r="C29" s="183"/>
      <c r="D29" s="184"/>
      <c r="E29" s="185">
        <v>0</v>
      </c>
      <c r="F29" s="186">
        <v>75</v>
      </c>
      <c r="G29" s="187">
        <v>76</v>
      </c>
      <c r="H29" s="188">
        <v>151</v>
      </c>
      <c r="I29" s="187">
        <v>14</v>
      </c>
      <c r="J29" s="184">
        <v>10</v>
      </c>
      <c r="K29" s="189">
        <v>24</v>
      </c>
      <c r="L29" s="190">
        <v>89</v>
      </c>
      <c r="M29" s="191">
        <v>86</v>
      </c>
      <c r="N29" s="185">
        <v>175</v>
      </c>
    </row>
    <row r="30" spans="1:14" s="142" customFormat="1" ht="9" x14ac:dyDescent="0.25">
      <c r="A30" s="45" t="s">
        <v>68</v>
      </c>
      <c r="B30" s="46" t="s">
        <v>175</v>
      </c>
      <c r="C30" s="183"/>
      <c r="D30" s="184"/>
      <c r="E30" s="185">
        <v>0</v>
      </c>
      <c r="F30" s="186">
        <v>46</v>
      </c>
      <c r="G30" s="187">
        <v>35</v>
      </c>
      <c r="H30" s="188">
        <v>81</v>
      </c>
      <c r="I30" s="187">
        <v>7</v>
      </c>
      <c r="J30" s="184">
        <v>3</v>
      </c>
      <c r="K30" s="189">
        <v>10</v>
      </c>
      <c r="L30" s="190">
        <v>53</v>
      </c>
      <c r="M30" s="191">
        <v>38</v>
      </c>
      <c r="N30" s="185">
        <v>91</v>
      </c>
    </row>
    <row r="31" spans="1:14" s="142" customFormat="1" ht="9" x14ac:dyDescent="0.25">
      <c r="A31" s="45" t="s">
        <v>74</v>
      </c>
      <c r="B31" s="46" t="s">
        <v>176</v>
      </c>
      <c r="C31" s="183"/>
      <c r="D31" s="184"/>
      <c r="E31" s="185">
        <v>0</v>
      </c>
      <c r="F31" s="186">
        <v>56</v>
      </c>
      <c r="G31" s="187">
        <v>57</v>
      </c>
      <c r="H31" s="188">
        <v>113</v>
      </c>
      <c r="I31" s="187">
        <v>93</v>
      </c>
      <c r="J31" s="184">
        <v>97</v>
      </c>
      <c r="K31" s="189">
        <v>190</v>
      </c>
      <c r="L31" s="190">
        <v>149</v>
      </c>
      <c r="M31" s="191">
        <v>154</v>
      </c>
      <c r="N31" s="185">
        <v>303</v>
      </c>
    </row>
    <row r="32" spans="1:14" s="142" customFormat="1" ht="9" x14ac:dyDescent="0.25">
      <c r="A32" s="45"/>
      <c r="B32" s="46" t="s">
        <v>177</v>
      </c>
      <c r="C32" s="183"/>
      <c r="D32" s="184"/>
      <c r="E32" s="185">
        <v>0</v>
      </c>
      <c r="F32" s="186">
        <v>217</v>
      </c>
      <c r="G32" s="187">
        <v>231</v>
      </c>
      <c r="H32" s="188">
        <v>448</v>
      </c>
      <c r="I32" s="187">
        <v>66</v>
      </c>
      <c r="J32" s="184">
        <v>65</v>
      </c>
      <c r="K32" s="189">
        <v>131</v>
      </c>
      <c r="L32" s="190">
        <v>283</v>
      </c>
      <c r="M32" s="191">
        <v>296</v>
      </c>
      <c r="N32" s="185">
        <v>579</v>
      </c>
    </row>
    <row r="33" spans="1:14" s="142" customFormat="1" ht="9" x14ac:dyDescent="0.25">
      <c r="A33" s="45"/>
      <c r="B33" s="46" t="s">
        <v>178</v>
      </c>
      <c r="C33" s="183">
        <v>2</v>
      </c>
      <c r="D33" s="184">
        <v>6</v>
      </c>
      <c r="E33" s="185">
        <v>8</v>
      </c>
      <c r="F33" s="186">
        <v>150</v>
      </c>
      <c r="G33" s="187">
        <v>172</v>
      </c>
      <c r="H33" s="188">
        <v>322</v>
      </c>
      <c r="I33" s="187">
        <v>52</v>
      </c>
      <c r="J33" s="184">
        <v>47</v>
      </c>
      <c r="K33" s="189">
        <v>99</v>
      </c>
      <c r="L33" s="190">
        <v>204</v>
      </c>
      <c r="M33" s="191">
        <v>225</v>
      </c>
      <c r="N33" s="185">
        <v>429</v>
      </c>
    </row>
    <row r="34" spans="1:14" s="142" customFormat="1" ht="9" x14ac:dyDescent="0.25">
      <c r="A34" s="45"/>
      <c r="B34" s="46" t="s">
        <v>173</v>
      </c>
      <c r="C34" s="183"/>
      <c r="D34" s="184"/>
      <c r="E34" s="185">
        <v>0</v>
      </c>
      <c r="F34" s="186">
        <v>67</v>
      </c>
      <c r="G34" s="187">
        <v>79</v>
      </c>
      <c r="H34" s="188">
        <v>146</v>
      </c>
      <c r="I34" s="187">
        <v>34</v>
      </c>
      <c r="J34" s="184">
        <v>37</v>
      </c>
      <c r="K34" s="189">
        <v>71</v>
      </c>
      <c r="L34" s="190">
        <v>101</v>
      </c>
      <c r="M34" s="191">
        <v>116</v>
      </c>
      <c r="N34" s="185">
        <v>217</v>
      </c>
    </row>
    <row r="35" spans="1:14" s="142" customFormat="1" ht="9" x14ac:dyDescent="0.25">
      <c r="A35" s="45"/>
      <c r="B35" s="46" t="s">
        <v>179</v>
      </c>
      <c r="C35" s="183">
        <v>4</v>
      </c>
      <c r="D35" s="184">
        <v>84</v>
      </c>
      <c r="E35" s="185">
        <v>88</v>
      </c>
      <c r="F35" s="186">
        <v>14</v>
      </c>
      <c r="G35" s="187">
        <v>116</v>
      </c>
      <c r="H35" s="188">
        <v>130</v>
      </c>
      <c r="I35" s="187">
        <v>3</v>
      </c>
      <c r="J35" s="184">
        <v>52</v>
      </c>
      <c r="K35" s="189">
        <v>55</v>
      </c>
      <c r="L35" s="190">
        <v>21</v>
      </c>
      <c r="M35" s="191">
        <v>252</v>
      </c>
      <c r="N35" s="185">
        <v>273</v>
      </c>
    </row>
    <row r="36" spans="1:14" s="142" customFormat="1" ht="9" x14ac:dyDescent="0.25">
      <c r="A36" s="45"/>
      <c r="B36" s="46" t="s">
        <v>180</v>
      </c>
      <c r="C36" s="183">
        <v>188</v>
      </c>
      <c r="D36" s="184">
        <v>82</v>
      </c>
      <c r="E36" s="185">
        <v>270</v>
      </c>
      <c r="F36" s="186">
        <v>379</v>
      </c>
      <c r="G36" s="187">
        <v>199</v>
      </c>
      <c r="H36" s="188">
        <v>578</v>
      </c>
      <c r="I36" s="187">
        <v>72</v>
      </c>
      <c r="J36" s="184">
        <v>40</v>
      </c>
      <c r="K36" s="189">
        <v>112</v>
      </c>
      <c r="L36" s="190">
        <v>639</v>
      </c>
      <c r="M36" s="191">
        <v>321</v>
      </c>
      <c r="N36" s="185">
        <v>960</v>
      </c>
    </row>
    <row r="37" spans="1:14" s="142" customFormat="1" ht="9" x14ac:dyDescent="0.25">
      <c r="A37" s="45"/>
      <c r="B37" s="46" t="s">
        <v>181</v>
      </c>
      <c r="C37" s="183">
        <v>54</v>
      </c>
      <c r="D37" s="184">
        <v>114</v>
      </c>
      <c r="E37" s="185">
        <v>168</v>
      </c>
      <c r="F37" s="186">
        <v>396</v>
      </c>
      <c r="G37" s="187">
        <v>570</v>
      </c>
      <c r="H37" s="188">
        <v>966</v>
      </c>
      <c r="I37" s="187">
        <v>217</v>
      </c>
      <c r="J37" s="184">
        <v>319</v>
      </c>
      <c r="K37" s="189">
        <v>536</v>
      </c>
      <c r="L37" s="190">
        <v>667</v>
      </c>
      <c r="M37" s="191">
        <v>1003</v>
      </c>
      <c r="N37" s="185">
        <v>1670</v>
      </c>
    </row>
    <row r="38" spans="1:14" s="142" customFormat="1" ht="9" x14ac:dyDescent="0.25">
      <c r="A38" s="45" t="s">
        <v>75</v>
      </c>
      <c r="B38" s="46" t="s">
        <v>182</v>
      </c>
      <c r="C38" s="183"/>
      <c r="D38" s="184"/>
      <c r="E38" s="185">
        <v>0</v>
      </c>
      <c r="F38" s="186">
        <v>66</v>
      </c>
      <c r="G38" s="187">
        <v>67</v>
      </c>
      <c r="H38" s="188">
        <v>133</v>
      </c>
      <c r="I38" s="187">
        <v>11</v>
      </c>
      <c r="J38" s="184">
        <v>19</v>
      </c>
      <c r="K38" s="189">
        <v>30</v>
      </c>
      <c r="L38" s="190">
        <v>77</v>
      </c>
      <c r="M38" s="191">
        <v>86</v>
      </c>
      <c r="N38" s="185">
        <v>163</v>
      </c>
    </row>
    <row r="39" spans="1:14" s="142" customFormat="1" ht="9" x14ac:dyDescent="0.25">
      <c r="A39" s="45" t="s">
        <v>77</v>
      </c>
      <c r="B39" s="46" t="s">
        <v>183</v>
      </c>
      <c r="C39" s="183"/>
      <c r="D39" s="184"/>
      <c r="E39" s="185">
        <v>0</v>
      </c>
      <c r="F39" s="186">
        <v>288</v>
      </c>
      <c r="G39" s="187">
        <v>217</v>
      </c>
      <c r="H39" s="188">
        <v>505</v>
      </c>
      <c r="I39" s="187">
        <v>38</v>
      </c>
      <c r="J39" s="184">
        <v>34</v>
      </c>
      <c r="K39" s="189">
        <v>72</v>
      </c>
      <c r="L39" s="190">
        <v>326</v>
      </c>
      <c r="M39" s="191">
        <v>251</v>
      </c>
      <c r="N39" s="185">
        <v>577</v>
      </c>
    </row>
    <row r="40" spans="1:14" s="142" customFormat="1" ht="9" x14ac:dyDescent="0.25">
      <c r="A40" s="45"/>
      <c r="B40" s="46" t="s">
        <v>184</v>
      </c>
      <c r="C40" s="183"/>
      <c r="D40" s="184"/>
      <c r="E40" s="185">
        <v>0</v>
      </c>
      <c r="F40" s="186">
        <v>206</v>
      </c>
      <c r="G40" s="187">
        <v>228</v>
      </c>
      <c r="H40" s="188">
        <v>434</v>
      </c>
      <c r="I40" s="187">
        <v>29</v>
      </c>
      <c r="J40" s="184">
        <v>34</v>
      </c>
      <c r="K40" s="189">
        <v>63</v>
      </c>
      <c r="L40" s="190">
        <v>235</v>
      </c>
      <c r="M40" s="191">
        <v>262</v>
      </c>
      <c r="N40" s="185">
        <v>497</v>
      </c>
    </row>
    <row r="41" spans="1:14" s="142" customFormat="1" ht="9" x14ac:dyDescent="0.25">
      <c r="A41" s="45"/>
      <c r="B41" s="46" t="s">
        <v>158</v>
      </c>
      <c r="C41" s="183"/>
      <c r="D41" s="184"/>
      <c r="E41" s="185">
        <v>0</v>
      </c>
      <c r="F41" s="186">
        <v>165</v>
      </c>
      <c r="G41" s="187">
        <v>175</v>
      </c>
      <c r="H41" s="188">
        <v>340</v>
      </c>
      <c r="I41" s="187">
        <v>84</v>
      </c>
      <c r="J41" s="184">
        <v>82</v>
      </c>
      <c r="K41" s="189">
        <v>166</v>
      </c>
      <c r="L41" s="190">
        <v>249</v>
      </c>
      <c r="M41" s="191">
        <v>257</v>
      </c>
      <c r="N41" s="185">
        <v>506</v>
      </c>
    </row>
    <row r="42" spans="1:14" s="142" customFormat="1" ht="9" x14ac:dyDescent="0.25">
      <c r="A42" s="45"/>
      <c r="B42" s="46" t="s">
        <v>185</v>
      </c>
      <c r="C42" s="183">
        <v>90</v>
      </c>
      <c r="D42" s="184">
        <v>64</v>
      </c>
      <c r="E42" s="185">
        <v>154</v>
      </c>
      <c r="F42" s="186">
        <v>390</v>
      </c>
      <c r="G42" s="187">
        <v>281</v>
      </c>
      <c r="H42" s="188">
        <v>671</v>
      </c>
      <c r="I42" s="187">
        <v>64</v>
      </c>
      <c r="J42" s="184">
        <v>67</v>
      </c>
      <c r="K42" s="189">
        <v>131</v>
      </c>
      <c r="L42" s="190">
        <v>544</v>
      </c>
      <c r="M42" s="191">
        <v>412</v>
      </c>
      <c r="N42" s="185">
        <v>956</v>
      </c>
    </row>
    <row r="43" spans="1:14" s="142" customFormat="1" ht="9" x14ac:dyDescent="0.25">
      <c r="A43" s="45" t="s">
        <v>80</v>
      </c>
      <c r="B43" s="46" t="s">
        <v>186</v>
      </c>
      <c r="C43" s="183"/>
      <c r="D43" s="184"/>
      <c r="E43" s="185">
        <v>0</v>
      </c>
      <c r="F43" s="186">
        <v>98</v>
      </c>
      <c r="G43" s="187">
        <v>96</v>
      </c>
      <c r="H43" s="188">
        <v>194</v>
      </c>
      <c r="I43" s="187">
        <v>9</v>
      </c>
      <c r="J43" s="184">
        <v>5</v>
      </c>
      <c r="K43" s="189">
        <v>14</v>
      </c>
      <c r="L43" s="190">
        <v>107</v>
      </c>
      <c r="M43" s="191">
        <v>101</v>
      </c>
      <c r="N43" s="185">
        <v>208</v>
      </c>
    </row>
    <row r="44" spans="1:14" s="142" customFormat="1" ht="9" x14ac:dyDescent="0.25">
      <c r="A44" s="45" t="s">
        <v>102</v>
      </c>
      <c r="B44" s="46" t="s">
        <v>187</v>
      </c>
      <c r="C44" s="183"/>
      <c r="D44" s="184"/>
      <c r="E44" s="185">
        <v>0</v>
      </c>
      <c r="F44" s="186">
        <v>142</v>
      </c>
      <c r="G44" s="187">
        <v>141</v>
      </c>
      <c r="H44" s="188">
        <v>283</v>
      </c>
      <c r="I44" s="187">
        <v>15</v>
      </c>
      <c r="J44" s="184">
        <v>18</v>
      </c>
      <c r="K44" s="189">
        <v>33</v>
      </c>
      <c r="L44" s="190">
        <v>157</v>
      </c>
      <c r="M44" s="191">
        <v>159</v>
      </c>
      <c r="N44" s="185">
        <v>316</v>
      </c>
    </row>
    <row r="45" spans="1:14" s="142" customFormat="1" ht="9" x14ac:dyDescent="0.25">
      <c r="A45" s="45" t="s">
        <v>108</v>
      </c>
      <c r="B45" s="46" t="s">
        <v>188</v>
      </c>
      <c r="C45" s="183"/>
      <c r="D45" s="184"/>
      <c r="E45" s="185">
        <v>0</v>
      </c>
      <c r="F45" s="186">
        <v>174</v>
      </c>
      <c r="G45" s="187">
        <v>203</v>
      </c>
      <c r="H45" s="188">
        <v>377</v>
      </c>
      <c r="I45" s="187">
        <v>34</v>
      </c>
      <c r="J45" s="184">
        <v>26</v>
      </c>
      <c r="K45" s="189">
        <v>60</v>
      </c>
      <c r="L45" s="190">
        <v>208</v>
      </c>
      <c r="M45" s="191">
        <v>229</v>
      </c>
      <c r="N45" s="185">
        <v>437</v>
      </c>
    </row>
    <row r="46" spans="1:14" s="142" customFormat="1" ht="9" x14ac:dyDescent="0.25">
      <c r="A46" s="45"/>
      <c r="B46" s="46" t="s">
        <v>189</v>
      </c>
      <c r="C46" s="183">
        <v>11</v>
      </c>
      <c r="D46" s="184">
        <v>9</v>
      </c>
      <c r="E46" s="185">
        <v>20</v>
      </c>
      <c r="F46" s="186">
        <v>149</v>
      </c>
      <c r="G46" s="187">
        <v>132</v>
      </c>
      <c r="H46" s="188">
        <v>281</v>
      </c>
      <c r="I46" s="187">
        <v>6</v>
      </c>
      <c r="J46" s="184">
        <v>11</v>
      </c>
      <c r="K46" s="189">
        <v>17</v>
      </c>
      <c r="L46" s="190">
        <v>166</v>
      </c>
      <c r="M46" s="191">
        <v>152</v>
      </c>
      <c r="N46" s="185">
        <v>318</v>
      </c>
    </row>
    <row r="47" spans="1:14" s="142" customFormat="1" ht="9" x14ac:dyDescent="0.25">
      <c r="A47" s="45" t="s">
        <v>110</v>
      </c>
      <c r="B47" s="46" t="s">
        <v>172</v>
      </c>
      <c r="C47" s="183"/>
      <c r="D47" s="184"/>
      <c r="E47" s="185">
        <v>0</v>
      </c>
      <c r="F47" s="186">
        <v>131</v>
      </c>
      <c r="G47" s="187">
        <v>142</v>
      </c>
      <c r="H47" s="188">
        <v>273</v>
      </c>
      <c r="I47" s="187">
        <v>11</v>
      </c>
      <c r="J47" s="184">
        <v>21</v>
      </c>
      <c r="K47" s="189">
        <v>32</v>
      </c>
      <c r="L47" s="190">
        <v>142</v>
      </c>
      <c r="M47" s="191">
        <v>163</v>
      </c>
      <c r="N47" s="185">
        <v>305</v>
      </c>
    </row>
    <row r="48" spans="1:14" s="142" customFormat="1" ht="9" x14ac:dyDescent="0.25">
      <c r="A48" s="45" t="s">
        <v>116</v>
      </c>
      <c r="B48" s="46" t="s">
        <v>190</v>
      </c>
      <c r="C48" s="183"/>
      <c r="D48" s="184"/>
      <c r="E48" s="185">
        <v>0</v>
      </c>
      <c r="F48" s="186">
        <v>64</v>
      </c>
      <c r="G48" s="187">
        <v>93</v>
      </c>
      <c r="H48" s="188">
        <v>157</v>
      </c>
      <c r="I48" s="187">
        <v>3</v>
      </c>
      <c r="J48" s="184">
        <v>7</v>
      </c>
      <c r="K48" s="189">
        <v>10</v>
      </c>
      <c r="L48" s="190">
        <v>67</v>
      </c>
      <c r="M48" s="191">
        <v>100</v>
      </c>
      <c r="N48" s="185">
        <v>167</v>
      </c>
    </row>
    <row r="49" spans="1:14" s="142" customFormat="1" ht="9" x14ac:dyDescent="0.25">
      <c r="A49" s="45" t="s">
        <v>117</v>
      </c>
      <c r="B49" s="46" t="s">
        <v>191</v>
      </c>
      <c r="C49" s="183"/>
      <c r="D49" s="184"/>
      <c r="E49" s="185">
        <v>0</v>
      </c>
      <c r="F49" s="186">
        <v>109</v>
      </c>
      <c r="G49" s="187">
        <v>90</v>
      </c>
      <c r="H49" s="188">
        <v>199</v>
      </c>
      <c r="I49" s="187">
        <v>3</v>
      </c>
      <c r="J49" s="184">
        <v>6</v>
      </c>
      <c r="K49" s="189">
        <v>9</v>
      </c>
      <c r="L49" s="190">
        <v>112</v>
      </c>
      <c r="M49" s="191">
        <v>96</v>
      </c>
      <c r="N49" s="185">
        <v>208</v>
      </c>
    </row>
    <row r="50" spans="1:14" s="142" customFormat="1" ht="9" x14ac:dyDescent="0.25">
      <c r="A50" s="45" t="s">
        <v>118</v>
      </c>
      <c r="B50" s="46" t="s">
        <v>192</v>
      </c>
      <c r="C50" s="183"/>
      <c r="D50" s="184"/>
      <c r="E50" s="185">
        <v>0</v>
      </c>
      <c r="F50" s="186">
        <v>164</v>
      </c>
      <c r="G50" s="187">
        <v>151</v>
      </c>
      <c r="H50" s="188">
        <v>315</v>
      </c>
      <c r="I50" s="187">
        <v>8</v>
      </c>
      <c r="J50" s="184">
        <v>20</v>
      </c>
      <c r="K50" s="189">
        <v>28</v>
      </c>
      <c r="L50" s="190">
        <v>172</v>
      </c>
      <c r="M50" s="191">
        <v>171</v>
      </c>
      <c r="N50" s="185">
        <v>343</v>
      </c>
    </row>
    <row r="51" spans="1:14" s="142" customFormat="1" ht="9" x14ac:dyDescent="0.25">
      <c r="A51" s="45"/>
      <c r="B51" s="46" t="s">
        <v>193</v>
      </c>
      <c r="C51" s="183">
        <v>11</v>
      </c>
      <c r="D51" s="184">
        <v>6</v>
      </c>
      <c r="E51" s="185">
        <v>17</v>
      </c>
      <c r="F51" s="186">
        <v>104</v>
      </c>
      <c r="G51" s="187">
        <v>65</v>
      </c>
      <c r="H51" s="188">
        <v>169</v>
      </c>
      <c r="I51" s="187">
        <v>31</v>
      </c>
      <c r="J51" s="184">
        <v>11</v>
      </c>
      <c r="K51" s="189">
        <v>42</v>
      </c>
      <c r="L51" s="190">
        <v>146</v>
      </c>
      <c r="M51" s="191">
        <v>82</v>
      </c>
      <c r="N51" s="185">
        <v>228</v>
      </c>
    </row>
    <row r="52" spans="1:14" s="142" customFormat="1" ht="9" x14ac:dyDescent="0.25">
      <c r="A52" s="45" t="s">
        <v>121</v>
      </c>
      <c r="B52" s="46" t="s">
        <v>178</v>
      </c>
      <c r="C52" s="183"/>
      <c r="D52" s="184"/>
      <c r="E52" s="185">
        <v>0</v>
      </c>
      <c r="F52" s="186">
        <v>170</v>
      </c>
      <c r="G52" s="187">
        <v>212</v>
      </c>
      <c r="H52" s="188">
        <v>382</v>
      </c>
      <c r="I52" s="187">
        <v>50</v>
      </c>
      <c r="J52" s="184">
        <v>55</v>
      </c>
      <c r="K52" s="189">
        <v>105</v>
      </c>
      <c r="L52" s="190">
        <v>220</v>
      </c>
      <c r="M52" s="191">
        <v>267</v>
      </c>
      <c r="N52" s="185">
        <v>487</v>
      </c>
    </row>
    <row r="53" spans="1:14" s="142" customFormat="1" ht="9" x14ac:dyDescent="0.25">
      <c r="A53" s="45"/>
      <c r="B53" s="46" t="s">
        <v>194</v>
      </c>
      <c r="C53" s="183"/>
      <c r="D53" s="184"/>
      <c r="E53" s="185">
        <v>0</v>
      </c>
      <c r="F53" s="186">
        <v>160</v>
      </c>
      <c r="G53" s="187">
        <v>107</v>
      </c>
      <c r="H53" s="188">
        <v>267</v>
      </c>
      <c r="I53" s="187">
        <v>18</v>
      </c>
      <c r="J53" s="184">
        <v>43</v>
      </c>
      <c r="K53" s="189">
        <v>61</v>
      </c>
      <c r="L53" s="190">
        <v>178</v>
      </c>
      <c r="M53" s="191">
        <v>150</v>
      </c>
      <c r="N53" s="185">
        <v>328</v>
      </c>
    </row>
    <row r="54" spans="1:14" s="142" customFormat="1" ht="9" x14ac:dyDescent="0.25">
      <c r="A54" s="45" t="s">
        <v>125</v>
      </c>
      <c r="B54" s="46" t="s">
        <v>195</v>
      </c>
      <c r="C54" s="183"/>
      <c r="D54" s="184"/>
      <c r="E54" s="185">
        <v>0</v>
      </c>
      <c r="F54" s="186">
        <v>232</v>
      </c>
      <c r="G54" s="187">
        <v>232</v>
      </c>
      <c r="H54" s="188">
        <v>464</v>
      </c>
      <c r="I54" s="187">
        <v>67</v>
      </c>
      <c r="J54" s="184">
        <v>93</v>
      </c>
      <c r="K54" s="189">
        <v>160</v>
      </c>
      <c r="L54" s="190">
        <v>299</v>
      </c>
      <c r="M54" s="191">
        <v>325</v>
      </c>
      <c r="N54" s="185">
        <v>624</v>
      </c>
    </row>
    <row r="55" spans="1:14" s="142" customFormat="1" ht="9" x14ac:dyDescent="0.25">
      <c r="A55" s="47"/>
      <c r="B55" s="48" t="s">
        <v>196</v>
      </c>
      <c r="C55" s="193">
        <v>130</v>
      </c>
      <c r="D55" s="194">
        <v>132</v>
      </c>
      <c r="E55" s="195">
        <v>262</v>
      </c>
      <c r="F55" s="196">
        <v>252</v>
      </c>
      <c r="G55" s="197">
        <v>395</v>
      </c>
      <c r="H55" s="214">
        <v>647</v>
      </c>
      <c r="I55" s="197">
        <v>239</v>
      </c>
      <c r="J55" s="194">
        <v>217</v>
      </c>
      <c r="K55" s="199">
        <v>456</v>
      </c>
      <c r="L55" s="200">
        <v>621</v>
      </c>
      <c r="M55" s="201">
        <v>744</v>
      </c>
      <c r="N55" s="195">
        <v>1365</v>
      </c>
    </row>
    <row r="56" spans="1:14" s="142" customFormat="1" ht="9" x14ac:dyDescent="0.25">
      <c r="C56" s="202"/>
      <c r="D56" s="202"/>
      <c r="E56" s="202"/>
      <c r="F56" s="202"/>
      <c r="G56" s="202"/>
      <c r="H56" s="202"/>
      <c r="I56" s="202"/>
      <c r="J56" s="202"/>
      <c r="K56" s="202"/>
      <c r="L56" s="202"/>
      <c r="M56" s="202"/>
      <c r="N56" s="202"/>
    </row>
    <row r="57" spans="1:14" s="142" customFormat="1" ht="9" x14ac:dyDescent="0.25">
      <c r="C57" s="202"/>
      <c r="D57" s="202"/>
      <c r="E57" s="202"/>
      <c r="F57" s="202"/>
      <c r="G57" s="202"/>
      <c r="H57" s="202"/>
      <c r="I57" s="202"/>
      <c r="J57" s="202"/>
      <c r="K57" s="202"/>
      <c r="L57" s="202"/>
      <c r="M57" s="202"/>
      <c r="N57" s="202"/>
    </row>
    <row r="58" spans="1:14" s="142" customFormat="1" ht="9" x14ac:dyDescent="0.25">
      <c r="C58" s="202"/>
      <c r="D58" s="202"/>
      <c r="E58" s="202"/>
      <c r="F58" s="202"/>
      <c r="G58" s="202"/>
      <c r="H58" s="202"/>
      <c r="I58" s="202"/>
      <c r="J58" s="202"/>
      <c r="K58" s="202"/>
      <c r="L58" s="202"/>
      <c r="M58" s="202"/>
      <c r="N58" s="202"/>
    </row>
    <row r="59" spans="1:14" s="142" customFormat="1" ht="9" x14ac:dyDescent="0.25">
      <c r="C59" s="202"/>
      <c r="D59" s="202"/>
      <c r="E59" s="202"/>
      <c r="F59" s="202"/>
      <c r="G59" s="202"/>
      <c r="H59" s="202"/>
      <c r="I59" s="202"/>
      <c r="J59" s="202"/>
      <c r="K59" s="202"/>
      <c r="L59" s="202"/>
      <c r="M59" s="202"/>
      <c r="N59" s="202"/>
    </row>
    <row r="60" spans="1:14" s="142" customFormat="1" ht="9" x14ac:dyDescent="0.25">
      <c r="C60" s="202"/>
      <c r="D60" s="202"/>
      <c r="E60" s="202"/>
      <c r="F60" s="202"/>
      <c r="G60" s="202"/>
      <c r="H60" s="202"/>
      <c r="I60" s="202"/>
      <c r="J60" s="202"/>
      <c r="K60" s="202"/>
      <c r="L60" s="202"/>
      <c r="M60" s="202"/>
      <c r="N60" s="202"/>
    </row>
    <row r="61" spans="1:14" s="142" customFormat="1" ht="9" x14ac:dyDescent="0.25">
      <c r="C61" s="202"/>
      <c r="D61" s="202"/>
      <c r="E61" s="202"/>
      <c r="F61" s="202"/>
      <c r="G61" s="202"/>
      <c r="H61" s="202"/>
      <c r="I61" s="202"/>
      <c r="J61" s="202"/>
      <c r="K61" s="202"/>
      <c r="L61" s="202"/>
      <c r="M61" s="202"/>
      <c r="N61" s="202"/>
    </row>
    <row r="62" spans="1:14" s="142" customFormat="1" ht="9" x14ac:dyDescent="0.25">
      <c r="C62" s="202"/>
      <c r="D62" s="202"/>
      <c r="E62" s="202"/>
      <c r="F62" s="202"/>
      <c r="G62" s="202"/>
      <c r="H62" s="202"/>
      <c r="I62" s="202"/>
      <c r="J62" s="202"/>
      <c r="K62" s="202"/>
      <c r="L62" s="202"/>
      <c r="M62" s="202"/>
      <c r="N62" s="202"/>
    </row>
    <row r="63" spans="1:14" s="142" customFormat="1" ht="9" x14ac:dyDescent="0.25">
      <c r="C63" s="202"/>
      <c r="D63" s="202"/>
      <c r="E63" s="202"/>
      <c r="F63" s="202"/>
      <c r="G63" s="202"/>
      <c r="H63" s="202"/>
      <c r="I63" s="202"/>
      <c r="J63" s="202"/>
      <c r="K63" s="202"/>
      <c r="L63" s="202"/>
      <c r="M63" s="202"/>
      <c r="N63" s="202"/>
    </row>
    <row r="64" spans="1:14" s="142" customFormat="1" ht="9" x14ac:dyDescent="0.25">
      <c r="C64" s="202"/>
      <c r="D64" s="202"/>
      <c r="E64" s="202"/>
      <c r="F64" s="202"/>
      <c r="G64" s="202"/>
      <c r="H64" s="202"/>
      <c r="I64" s="202"/>
      <c r="J64" s="202"/>
      <c r="K64" s="202"/>
      <c r="L64" s="202"/>
      <c r="M64" s="202"/>
      <c r="N64" s="202"/>
    </row>
    <row r="65" spans="3:14" s="142" customFormat="1" ht="9" x14ac:dyDescent="0.25">
      <c r="C65" s="202"/>
      <c r="D65" s="202"/>
      <c r="E65" s="202"/>
      <c r="F65" s="202"/>
      <c r="G65" s="202"/>
      <c r="H65" s="202"/>
      <c r="I65" s="202"/>
      <c r="J65" s="202"/>
      <c r="K65" s="202"/>
      <c r="L65" s="202"/>
      <c r="M65" s="202"/>
      <c r="N65" s="202"/>
    </row>
    <row r="66" spans="3:14" s="142" customFormat="1" ht="9" x14ac:dyDescent="0.25">
      <c r="C66" s="202"/>
      <c r="D66" s="202"/>
      <c r="E66" s="202"/>
      <c r="F66" s="202"/>
      <c r="G66" s="202"/>
      <c r="H66" s="202"/>
      <c r="I66" s="202"/>
      <c r="J66" s="202"/>
      <c r="K66" s="202"/>
      <c r="L66" s="202"/>
      <c r="M66" s="202"/>
      <c r="N66" s="202"/>
    </row>
    <row r="67" spans="3:14" s="142" customFormat="1" ht="9" x14ac:dyDescent="0.25">
      <c r="C67" s="202"/>
      <c r="D67" s="202"/>
      <c r="E67" s="202"/>
      <c r="F67" s="202"/>
      <c r="G67" s="202"/>
      <c r="H67" s="202"/>
      <c r="I67" s="202"/>
      <c r="J67" s="202"/>
      <c r="K67" s="202"/>
      <c r="L67" s="202"/>
      <c r="M67" s="202"/>
      <c r="N67" s="202"/>
    </row>
    <row r="68" spans="3:14" s="142" customFormat="1" ht="9" x14ac:dyDescent="0.25">
      <c r="C68" s="202"/>
      <c r="D68" s="202"/>
      <c r="E68" s="202"/>
      <c r="F68" s="202"/>
      <c r="G68" s="202"/>
      <c r="H68" s="202"/>
      <c r="I68" s="202"/>
      <c r="J68" s="202"/>
      <c r="K68" s="202"/>
      <c r="L68" s="202"/>
      <c r="M68" s="202"/>
      <c r="N68" s="202"/>
    </row>
    <row r="69" spans="3:14" s="142" customFormat="1" ht="9" x14ac:dyDescent="0.25">
      <c r="C69" s="202"/>
      <c r="D69" s="202"/>
      <c r="E69" s="202"/>
      <c r="F69" s="202"/>
      <c r="G69" s="202"/>
      <c r="H69" s="202"/>
      <c r="I69" s="202"/>
      <c r="J69" s="202"/>
      <c r="K69" s="202"/>
      <c r="L69" s="202"/>
      <c r="M69" s="202"/>
      <c r="N69" s="202"/>
    </row>
    <row r="70" spans="3:14" s="142" customFormat="1" ht="9" x14ac:dyDescent="0.25">
      <c r="C70" s="202"/>
      <c r="D70" s="202"/>
      <c r="E70" s="202"/>
      <c r="F70" s="202"/>
      <c r="G70" s="202"/>
      <c r="H70" s="202"/>
      <c r="I70" s="202"/>
      <c r="J70" s="202"/>
      <c r="K70" s="202"/>
      <c r="L70" s="202"/>
      <c r="M70" s="202"/>
      <c r="N70" s="202"/>
    </row>
    <row r="71" spans="3:14" s="142" customFormat="1" ht="9" x14ac:dyDescent="0.25">
      <c r="C71" s="202"/>
      <c r="D71" s="202"/>
      <c r="E71" s="202"/>
      <c r="F71" s="202"/>
      <c r="G71" s="202"/>
      <c r="H71" s="202"/>
      <c r="I71" s="202"/>
      <c r="J71" s="202"/>
      <c r="K71" s="202"/>
      <c r="L71" s="202"/>
      <c r="M71" s="202"/>
      <c r="N71" s="202"/>
    </row>
    <row r="72" spans="3:14" s="142" customFormat="1" ht="9" x14ac:dyDescent="0.25">
      <c r="C72" s="202"/>
      <c r="D72" s="202"/>
      <c r="E72" s="202"/>
      <c r="F72" s="202"/>
      <c r="G72" s="202"/>
      <c r="H72" s="202"/>
      <c r="I72" s="202"/>
      <c r="J72" s="202"/>
      <c r="K72" s="202"/>
      <c r="L72" s="202"/>
      <c r="M72" s="202"/>
      <c r="N72" s="202"/>
    </row>
    <row r="73" spans="3:14" s="142" customFormat="1" ht="9" x14ac:dyDescent="0.25">
      <c r="C73" s="202"/>
      <c r="D73" s="202"/>
      <c r="E73" s="202"/>
      <c r="F73" s="202"/>
      <c r="G73" s="202"/>
      <c r="H73" s="202"/>
      <c r="I73" s="202"/>
      <c r="J73" s="202"/>
      <c r="K73" s="202"/>
      <c r="L73" s="202"/>
      <c r="M73" s="202"/>
      <c r="N73" s="202"/>
    </row>
    <row r="74" spans="3:14" s="142" customFormat="1" ht="9" x14ac:dyDescent="0.25">
      <c r="C74" s="202"/>
      <c r="D74" s="202"/>
      <c r="E74" s="202"/>
      <c r="F74" s="202"/>
      <c r="G74" s="202"/>
      <c r="H74" s="202"/>
      <c r="I74" s="202"/>
      <c r="J74" s="202"/>
      <c r="K74" s="202"/>
      <c r="L74" s="202"/>
      <c r="M74" s="202"/>
      <c r="N74" s="202"/>
    </row>
    <row r="75" spans="3:14" s="142" customFormat="1" ht="9" x14ac:dyDescent="0.25">
      <c r="C75" s="202"/>
      <c r="D75" s="202"/>
      <c r="E75" s="202"/>
      <c r="F75" s="202"/>
      <c r="G75" s="202"/>
      <c r="H75" s="202"/>
      <c r="I75" s="202"/>
      <c r="J75" s="202"/>
      <c r="K75" s="202"/>
      <c r="L75" s="202"/>
      <c r="M75" s="202"/>
      <c r="N75" s="202"/>
    </row>
    <row r="76" spans="3:14" s="142" customFormat="1" ht="9" x14ac:dyDescent="0.25">
      <c r="C76" s="202"/>
      <c r="D76" s="202"/>
      <c r="E76" s="202"/>
      <c r="F76" s="202"/>
      <c r="G76" s="202"/>
      <c r="H76" s="202"/>
      <c r="I76" s="202"/>
      <c r="J76" s="202"/>
      <c r="K76" s="202"/>
      <c r="L76" s="202"/>
      <c r="M76" s="202"/>
      <c r="N76" s="202"/>
    </row>
    <row r="77" spans="3:14" s="142" customFormat="1" ht="9" x14ac:dyDescent="0.25">
      <c r="C77" s="202"/>
      <c r="D77" s="202"/>
      <c r="E77" s="202"/>
      <c r="F77" s="202"/>
      <c r="G77" s="202"/>
      <c r="H77" s="202"/>
      <c r="I77" s="202"/>
      <c r="J77" s="202"/>
      <c r="K77" s="202"/>
      <c r="L77" s="202"/>
      <c r="M77" s="202"/>
      <c r="N77" s="202"/>
    </row>
    <row r="78" spans="3:14" s="142" customFormat="1" ht="9" x14ac:dyDescent="0.25">
      <c r="C78" s="202"/>
      <c r="D78" s="202"/>
      <c r="E78" s="202"/>
      <c r="F78" s="202"/>
      <c r="G78" s="202"/>
      <c r="H78" s="202"/>
      <c r="I78" s="202"/>
      <c r="J78" s="202"/>
      <c r="K78" s="202"/>
      <c r="L78" s="202"/>
      <c r="M78" s="202"/>
      <c r="N78" s="202"/>
    </row>
    <row r="79" spans="3:14" s="142" customFormat="1" ht="9" x14ac:dyDescent="0.25">
      <c r="C79" s="202"/>
      <c r="D79" s="202"/>
      <c r="E79" s="202"/>
      <c r="F79" s="202"/>
      <c r="G79" s="202"/>
      <c r="H79" s="202"/>
      <c r="I79" s="202"/>
      <c r="J79" s="202"/>
      <c r="K79" s="202"/>
      <c r="L79" s="202"/>
      <c r="M79" s="202"/>
      <c r="N79" s="202"/>
    </row>
    <row r="80" spans="3:14" s="142" customFormat="1" ht="9" x14ac:dyDescent="0.25">
      <c r="C80" s="202"/>
      <c r="D80" s="202"/>
      <c r="E80" s="202"/>
      <c r="F80" s="202"/>
      <c r="G80" s="202"/>
      <c r="H80" s="202"/>
      <c r="I80" s="202"/>
      <c r="J80" s="202"/>
      <c r="K80" s="202"/>
      <c r="L80" s="202"/>
      <c r="M80" s="202"/>
      <c r="N80" s="202"/>
    </row>
    <row r="81" spans="3:14" s="142" customFormat="1" ht="9" x14ac:dyDescent="0.25">
      <c r="C81" s="202"/>
      <c r="D81" s="202"/>
      <c r="E81" s="202"/>
      <c r="F81" s="202"/>
      <c r="G81" s="202"/>
      <c r="H81" s="202"/>
      <c r="I81" s="202"/>
      <c r="J81" s="202"/>
      <c r="K81" s="202"/>
      <c r="L81" s="202"/>
      <c r="M81" s="202"/>
      <c r="N81" s="202"/>
    </row>
    <row r="82" spans="3:14" s="142" customFormat="1" ht="9" x14ac:dyDescent="0.25">
      <c r="C82" s="202"/>
      <c r="D82" s="202"/>
      <c r="E82" s="202"/>
      <c r="F82" s="202"/>
      <c r="G82" s="202"/>
      <c r="H82" s="202"/>
      <c r="I82" s="202"/>
      <c r="J82" s="202"/>
      <c r="K82" s="202"/>
      <c r="L82" s="202"/>
      <c r="M82" s="202"/>
      <c r="N82" s="202"/>
    </row>
    <row r="83" spans="3:14" s="142" customFormat="1" ht="9" x14ac:dyDescent="0.25">
      <c r="C83" s="202"/>
      <c r="D83" s="202"/>
      <c r="E83" s="202"/>
      <c r="F83" s="202"/>
      <c r="G83" s="202"/>
      <c r="H83" s="202"/>
      <c r="I83" s="202"/>
      <c r="J83" s="202"/>
      <c r="K83" s="202"/>
      <c r="L83" s="202"/>
      <c r="M83" s="202"/>
      <c r="N83" s="202"/>
    </row>
    <row r="84" spans="3:14" s="142" customFormat="1" ht="9" x14ac:dyDescent="0.25">
      <c r="C84" s="202"/>
      <c r="D84" s="202"/>
      <c r="E84" s="202"/>
      <c r="F84" s="202"/>
      <c r="G84" s="202"/>
      <c r="H84" s="202"/>
      <c r="I84" s="202"/>
      <c r="J84" s="202"/>
      <c r="K84" s="202"/>
      <c r="L84" s="202"/>
      <c r="M84" s="202"/>
      <c r="N84" s="202"/>
    </row>
    <row r="85" spans="3:14" s="142" customFormat="1" ht="9" x14ac:dyDescent="0.25">
      <c r="C85" s="202"/>
      <c r="D85" s="202"/>
      <c r="E85" s="202"/>
      <c r="F85" s="202"/>
      <c r="G85" s="202"/>
      <c r="H85" s="202"/>
      <c r="I85" s="202"/>
      <c r="J85" s="202"/>
      <c r="K85" s="202"/>
      <c r="L85" s="202"/>
      <c r="M85" s="202"/>
      <c r="N85" s="202"/>
    </row>
    <row r="86" spans="3:14" s="142" customFormat="1" ht="9" x14ac:dyDescent="0.25">
      <c r="C86" s="202"/>
      <c r="D86" s="202"/>
      <c r="E86" s="202"/>
      <c r="F86" s="202"/>
      <c r="G86" s="202"/>
      <c r="H86" s="202"/>
      <c r="I86" s="202"/>
      <c r="J86" s="202"/>
      <c r="K86" s="202"/>
      <c r="L86" s="202"/>
      <c r="M86" s="202"/>
      <c r="N86" s="202"/>
    </row>
    <row r="87" spans="3:14" s="142" customFormat="1" ht="9" x14ac:dyDescent="0.25">
      <c r="C87" s="202"/>
      <c r="D87" s="202"/>
      <c r="E87" s="202"/>
      <c r="F87" s="202"/>
      <c r="G87" s="202"/>
      <c r="H87" s="202"/>
      <c r="I87" s="202"/>
      <c r="J87" s="202"/>
      <c r="K87" s="202"/>
      <c r="L87" s="202"/>
      <c r="M87" s="202"/>
      <c r="N87" s="202"/>
    </row>
    <row r="88" spans="3:14" s="142" customFormat="1" ht="9" x14ac:dyDescent="0.25">
      <c r="C88" s="202"/>
      <c r="D88" s="202"/>
      <c r="E88" s="202"/>
      <c r="F88" s="202"/>
      <c r="G88" s="202"/>
      <c r="H88" s="202"/>
      <c r="I88" s="202"/>
      <c r="J88" s="202"/>
      <c r="K88" s="202"/>
      <c r="L88" s="202"/>
      <c r="M88" s="202"/>
      <c r="N88" s="202"/>
    </row>
    <row r="89" spans="3:14" s="142" customFormat="1" ht="9" x14ac:dyDescent="0.25">
      <c r="C89" s="202"/>
      <c r="D89" s="202"/>
      <c r="E89" s="202"/>
      <c r="F89" s="202"/>
      <c r="G89" s="202"/>
      <c r="H89" s="202"/>
      <c r="I89" s="202"/>
      <c r="J89" s="202"/>
      <c r="K89" s="202"/>
      <c r="L89" s="202"/>
      <c r="M89" s="202"/>
      <c r="N89" s="202"/>
    </row>
    <row r="90" spans="3:14" s="142" customFormat="1" ht="9" x14ac:dyDescent="0.25">
      <c r="C90" s="202"/>
      <c r="D90" s="202"/>
      <c r="E90" s="202"/>
      <c r="F90" s="202"/>
      <c r="G90" s="202"/>
      <c r="H90" s="202"/>
      <c r="I90" s="202"/>
      <c r="J90" s="202"/>
      <c r="K90" s="202"/>
      <c r="L90" s="202"/>
      <c r="M90" s="202"/>
      <c r="N90" s="202"/>
    </row>
    <row r="91" spans="3:14" s="142" customFormat="1" ht="9" x14ac:dyDescent="0.25">
      <c r="C91" s="202"/>
      <c r="D91" s="202"/>
      <c r="E91" s="202"/>
      <c r="F91" s="202"/>
      <c r="G91" s="202"/>
      <c r="H91" s="202"/>
      <c r="I91" s="202"/>
      <c r="J91" s="202"/>
      <c r="K91" s="202"/>
      <c r="L91" s="202"/>
      <c r="M91" s="202"/>
      <c r="N91" s="202"/>
    </row>
    <row r="92" spans="3:14" s="142" customFormat="1" ht="9" x14ac:dyDescent="0.25">
      <c r="C92" s="202"/>
      <c r="D92" s="202"/>
      <c r="E92" s="202"/>
      <c r="F92" s="202"/>
      <c r="G92" s="202"/>
      <c r="H92" s="202"/>
      <c r="I92" s="202"/>
      <c r="J92" s="202"/>
      <c r="K92" s="202"/>
      <c r="L92" s="202"/>
      <c r="M92" s="202"/>
      <c r="N92" s="202"/>
    </row>
    <row r="93" spans="3:14" s="142" customFormat="1" ht="9" x14ac:dyDescent="0.25">
      <c r="C93" s="202"/>
      <c r="D93" s="202"/>
      <c r="E93" s="202"/>
      <c r="F93" s="202"/>
      <c r="G93" s="202"/>
      <c r="H93" s="202"/>
      <c r="I93" s="202"/>
      <c r="J93" s="202"/>
      <c r="K93" s="202"/>
      <c r="L93" s="202"/>
      <c r="M93" s="202"/>
      <c r="N93" s="202"/>
    </row>
    <row r="94" spans="3:14" s="142" customFormat="1" ht="9" x14ac:dyDescent="0.25">
      <c r="C94" s="202"/>
      <c r="D94" s="202"/>
      <c r="E94" s="202"/>
      <c r="F94" s="202"/>
      <c r="G94" s="202"/>
      <c r="H94" s="202"/>
      <c r="I94" s="202"/>
      <c r="J94" s="202"/>
      <c r="K94" s="202"/>
      <c r="L94" s="202"/>
      <c r="M94" s="202"/>
      <c r="N94" s="202"/>
    </row>
    <row r="95" spans="3:14" s="142" customFormat="1" ht="9" x14ac:dyDescent="0.25">
      <c r="C95" s="202"/>
      <c r="D95" s="202"/>
      <c r="E95" s="202"/>
      <c r="F95" s="202"/>
      <c r="G95" s="202"/>
      <c r="H95" s="202"/>
      <c r="I95" s="202"/>
      <c r="J95" s="202"/>
      <c r="K95" s="202"/>
      <c r="L95" s="202"/>
      <c r="M95" s="202"/>
      <c r="N95" s="202"/>
    </row>
    <row r="96" spans="3:14" s="142" customFormat="1" ht="9" x14ac:dyDescent="0.25">
      <c r="C96" s="202"/>
      <c r="D96" s="202"/>
      <c r="E96" s="202"/>
      <c r="F96" s="202"/>
      <c r="G96" s="202"/>
      <c r="H96" s="202"/>
      <c r="I96" s="202"/>
      <c r="J96" s="202"/>
      <c r="K96" s="202"/>
      <c r="L96" s="202"/>
      <c r="M96" s="202"/>
      <c r="N96" s="202"/>
    </row>
    <row r="97" spans="3:14" s="142" customFormat="1" ht="9" x14ac:dyDescent="0.25">
      <c r="C97" s="202"/>
      <c r="D97" s="202"/>
      <c r="E97" s="202"/>
      <c r="F97" s="202"/>
      <c r="G97" s="202"/>
      <c r="H97" s="202"/>
      <c r="I97" s="202"/>
      <c r="J97" s="202"/>
      <c r="K97" s="202"/>
      <c r="L97" s="202"/>
      <c r="M97" s="202"/>
      <c r="N97" s="202"/>
    </row>
    <row r="98" spans="3:14" s="142" customFormat="1" ht="9" x14ac:dyDescent="0.25">
      <c r="C98" s="202"/>
      <c r="D98" s="202"/>
      <c r="E98" s="202"/>
      <c r="F98" s="202"/>
      <c r="G98" s="202"/>
      <c r="H98" s="202"/>
      <c r="I98" s="202"/>
      <c r="J98" s="202"/>
      <c r="K98" s="202"/>
      <c r="L98" s="202"/>
      <c r="M98" s="202"/>
      <c r="N98" s="202"/>
    </row>
    <row r="99" spans="3:14" s="142" customFormat="1" ht="9" x14ac:dyDescent="0.25">
      <c r="C99" s="202"/>
      <c r="D99" s="202"/>
      <c r="E99" s="202"/>
      <c r="F99" s="202"/>
      <c r="G99" s="202"/>
      <c r="H99" s="202"/>
      <c r="I99" s="202"/>
      <c r="J99" s="202"/>
      <c r="K99" s="202"/>
      <c r="L99" s="202"/>
      <c r="M99" s="202"/>
      <c r="N99" s="202"/>
    </row>
  </sheetData>
  <mergeCells count="5">
    <mergeCell ref="C4:E4"/>
    <mergeCell ref="F4:H4"/>
    <mergeCell ref="I4:K4"/>
    <mergeCell ref="L4:N4"/>
    <mergeCell ref="A6:B6"/>
  </mergeCells>
  <pageMargins left="0.08" right="0.08" top="1" bottom="1" header="0.5" footer="0.4921259845"/>
  <pageSetup orientation="portrait" horizontalDpi="300" verticalDpi="300" r:id="rId1"/>
  <headerFooter>
    <oddHeader>Régime scolaire des établissements publics - Allier_x000D_Année scolaire 2018-2019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D65C1-A869-4401-8E04-7A9959180E86}">
  <dimension ref="A1:Q99"/>
  <sheetViews>
    <sheetView showGridLines="0" zoomScaleNormal="100" workbookViewId="0">
      <selection activeCell="P10" sqref="P10"/>
    </sheetView>
  </sheetViews>
  <sheetFormatPr baseColWidth="10" defaultRowHeight="15" x14ac:dyDescent="0.25"/>
  <cols>
    <col min="1" max="1" width="25.7109375" style="89" customWidth="1"/>
    <col min="2" max="2" width="28.7109375" style="89" customWidth="1"/>
    <col min="3" max="17" width="5.7109375" style="89" customWidth="1"/>
    <col min="18" max="16384" width="11.42578125" style="89"/>
  </cols>
  <sheetData>
    <row r="1" spans="1:17" s="7" customFormat="1" ht="18" x14ac:dyDescent="0.25">
      <c r="A1" s="119" t="s">
        <v>426</v>
      </c>
      <c r="B1" s="4"/>
      <c r="C1" s="5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17" s="154" customFormat="1" ht="15.75" x14ac:dyDescent="0.25">
      <c r="A2" s="1" t="s">
        <v>509</v>
      </c>
      <c r="B2" s="159"/>
      <c r="C2" s="160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</row>
    <row r="3" spans="1:17" s="7" customFormat="1" x14ac:dyDescent="0.25">
      <c r="A3" s="8"/>
      <c r="B3" s="8"/>
      <c r="C3" s="9"/>
    </row>
    <row r="4" spans="1:17" x14ac:dyDescent="0.25">
      <c r="A4" s="80" t="s">
        <v>126</v>
      </c>
      <c r="B4" s="81"/>
      <c r="C4" s="674" t="s">
        <v>0</v>
      </c>
      <c r="D4" s="675"/>
      <c r="E4" s="676"/>
      <c r="F4" s="674" t="s">
        <v>137</v>
      </c>
      <c r="G4" s="675"/>
      <c r="H4" s="676"/>
      <c r="I4" s="674" t="s">
        <v>2</v>
      </c>
      <c r="J4" s="675"/>
      <c r="K4" s="675"/>
      <c r="L4" s="677" t="s">
        <v>3</v>
      </c>
      <c r="M4" s="675"/>
      <c r="N4" s="678"/>
      <c r="O4" s="544"/>
      <c r="P4" s="544"/>
      <c r="Q4" s="544"/>
    </row>
    <row r="5" spans="1:17" ht="34.5" x14ac:dyDescent="0.25">
      <c r="A5" s="82"/>
      <c r="B5" s="83"/>
      <c r="C5" s="120" t="s">
        <v>150</v>
      </c>
      <c r="D5" s="121" t="s">
        <v>149</v>
      </c>
      <c r="E5" s="122" t="s">
        <v>3</v>
      </c>
      <c r="F5" s="123" t="s">
        <v>150</v>
      </c>
      <c r="G5" s="124" t="s">
        <v>149</v>
      </c>
      <c r="H5" s="125" t="s">
        <v>3</v>
      </c>
      <c r="I5" s="124" t="s">
        <v>150</v>
      </c>
      <c r="J5" s="121" t="s">
        <v>149</v>
      </c>
      <c r="K5" s="126" t="s">
        <v>3</v>
      </c>
      <c r="L5" s="124" t="s">
        <v>150</v>
      </c>
      <c r="M5" s="121" t="s">
        <v>149</v>
      </c>
      <c r="N5" s="122" t="s">
        <v>3</v>
      </c>
      <c r="O5" s="545"/>
      <c r="P5" s="545"/>
      <c r="Q5" s="545"/>
    </row>
    <row r="6" spans="1:17" x14ac:dyDescent="0.25">
      <c r="A6" s="681" t="s">
        <v>197</v>
      </c>
      <c r="B6" s="682"/>
      <c r="C6" s="245">
        <v>415</v>
      </c>
      <c r="D6" s="246">
        <v>435</v>
      </c>
      <c r="E6" s="247">
        <v>850</v>
      </c>
      <c r="F6" s="248">
        <v>3108</v>
      </c>
      <c r="G6" s="246">
        <v>2963</v>
      </c>
      <c r="H6" s="247">
        <v>6071</v>
      </c>
      <c r="I6" s="248">
        <v>356</v>
      </c>
      <c r="J6" s="246">
        <v>392</v>
      </c>
      <c r="K6" s="249">
        <v>748</v>
      </c>
      <c r="L6" s="248">
        <v>3879</v>
      </c>
      <c r="M6" s="246">
        <v>3790</v>
      </c>
      <c r="N6" s="246">
        <v>7669</v>
      </c>
      <c r="O6" s="546"/>
      <c r="P6" s="546"/>
      <c r="Q6" s="546"/>
    </row>
    <row r="7" spans="1:17" s="142" customFormat="1" ht="9" x14ac:dyDescent="0.25">
      <c r="A7" s="45" t="s">
        <v>6</v>
      </c>
      <c r="B7" s="46" t="s">
        <v>198</v>
      </c>
      <c r="C7" s="218"/>
      <c r="D7" s="219"/>
      <c r="E7" s="220"/>
      <c r="F7" s="221">
        <v>27</v>
      </c>
      <c r="G7" s="222">
        <v>24</v>
      </c>
      <c r="H7" s="223">
        <v>51</v>
      </c>
      <c r="I7" s="222">
        <v>3</v>
      </c>
      <c r="J7" s="219">
        <v>2</v>
      </c>
      <c r="K7" s="224">
        <v>5</v>
      </c>
      <c r="L7" s="225">
        <v>30</v>
      </c>
      <c r="M7" s="226">
        <v>26</v>
      </c>
      <c r="N7" s="220">
        <v>56</v>
      </c>
      <c r="O7" s="225"/>
      <c r="P7" s="225"/>
      <c r="Q7" s="225"/>
    </row>
    <row r="8" spans="1:17" s="142" customFormat="1" ht="9" x14ac:dyDescent="0.25">
      <c r="A8" s="45" t="s">
        <v>12</v>
      </c>
      <c r="B8" s="46" t="s">
        <v>199</v>
      </c>
      <c r="C8" s="218">
        <v>1</v>
      </c>
      <c r="D8" s="219"/>
      <c r="E8" s="220">
        <v>1</v>
      </c>
      <c r="F8" s="221">
        <v>124</v>
      </c>
      <c r="G8" s="222">
        <v>110</v>
      </c>
      <c r="H8" s="223">
        <v>234</v>
      </c>
      <c r="I8" s="222">
        <v>35</v>
      </c>
      <c r="J8" s="219">
        <v>31</v>
      </c>
      <c r="K8" s="224">
        <v>66</v>
      </c>
      <c r="L8" s="225">
        <v>160</v>
      </c>
      <c r="M8" s="226">
        <v>141</v>
      </c>
      <c r="N8" s="220">
        <v>301</v>
      </c>
      <c r="O8" s="225"/>
      <c r="P8" s="225"/>
      <c r="Q8" s="225"/>
    </row>
    <row r="9" spans="1:17" s="142" customFormat="1" ht="9" x14ac:dyDescent="0.25">
      <c r="A9" s="45"/>
      <c r="B9" s="46" t="s">
        <v>178</v>
      </c>
      <c r="C9" s="218">
        <v>4</v>
      </c>
      <c r="D9" s="219">
        <v>8</v>
      </c>
      <c r="E9" s="220">
        <v>12</v>
      </c>
      <c r="F9" s="221">
        <v>262</v>
      </c>
      <c r="G9" s="222">
        <v>242</v>
      </c>
      <c r="H9" s="223">
        <v>504</v>
      </c>
      <c r="I9" s="222">
        <v>34</v>
      </c>
      <c r="J9" s="219">
        <v>32</v>
      </c>
      <c r="K9" s="224">
        <v>66</v>
      </c>
      <c r="L9" s="225">
        <v>300</v>
      </c>
      <c r="M9" s="226">
        <v>282</v>
      </c>
      <c r="N9" s="220">
        <v>582</v>
      </c>
      <c r="O9" s="225"/>
      <c r="P9" s="225"/>
      <c r="Q9" s="225"/>
    </row>
    <row r="10" spans="1:17" s="142" customFormat="1" ht="9" x14ac:dyDescent="0.25">
      <c r="A10" s="45"/>
      <c r="B10" s="46" t="s">
        <v>200</v>
      </c>
      <c r="C10" s="218">
        <v>2</v>
      </c>
      <c r="D10" s="219">
        <v>8</v>
      </c>
      <c r="E10" s="220">
        <v>10</v>
      </c>
      <c r="F10" s="221">
        <v>143</v>
      </c>
      <c r="G10" s="222">
        <v>135</v>
      </c>
      <c r="H10" s="223">
        <v>278</v>
      </c>
      <c r="I10" s="222">
        <v>36</v>
      </c>
      <c r="J10" s="219">
        <v>48</v>
      </c>
      <c r="K10" s="224">
        <v>84</v>
      </c>
      <c r="L10" s="225">
        <v>181</v>
      </c>
      <c r="M10" s="226">
        <v>191</v>
      </c>
      <c r="N10" s="220">
        <v>372</v>
      </c>
      <c r="O10" s="225"/>
      <c r="P10" s="225"/>
      <c r="Q10" s="225"/>
    </row>
    <row r="11" spans="1:17" s="142" customFormat="1" ht="9" x14ac:dyDescent="0.25">
      <c r="A11" s="45"/>
      <c r="B11" s="46" t="s">
        <v>201</v>
      </c>
      <c r="C11" s="218">
        <v>1</v>
      </c>
      <c r="D11" s="219">
        <v>2</v>
      </c>
      <c r="E11" s="220">
        <v>3</v>
      </c>
      <c r="F11" s="221">
        <v>193</v>
      </c>
      <c r="G11" s="222">
        <v>213</v>
      </c>
      <c r="H11" s="223">
        <v>406</v>
      </c>
      <c r="I11" s="222">
        <v>19</v>
      </c>
      <c r="J11" s="219">
        <v>26</v>
      </c>
      <c r="K11" s="224">
        <v>45</v>
      </c>
      <c r="L11" s="225">
        <v>213</v>
      </c>
      <c r="M11" s="226">
        <v>241</v>
      </c>
      <c r="N11" s="220">
        <v>454</v>
      </c>
      <c r="O11" s="225"/>
      <c r="P11" s="225"/>
      <c r="Q11" s="225"/>
    </row>
    <row r="12" spans="1:17" s="142" customFormat="1" ht="9" x14ac:dyDescent="0.25">
      <c r="A12" s="45"/>
      <c r="B12" s="46" t="s">
        <v>203</v>
      </c>
      <c r="C12" s="218">
        <v>83</v>
      </c>
      <c r="D12" s="219">
        <v>58</v>
      </c>
      <c r="E12" s="220">
        <v>141</v>
      </c>
      <c r="F12" s="221">
        <v>163</v>
      </c>
      <c r="G12" s="222">
        <v>112</v>
      </c>
      <c r="H12" s="223">
        <v>275</v>
      </c>
      <c r="I12" s="222">
        <v>16</v>
      </c>
      <c r="J12" s="219">
        <v>10</v>
      </c>
      <c r="K12" s="224">
        <v>26</v>
      </c>
      <c r="L12" s="225">
        <v>262</v>
      </c>
      <c r="M12" s="226">
        <v>180</v>
      </c>
      <c r="N12" s="220">
        <v>442</v>
      </c>
      <c r="O12" s="225"/>
      <c r="P12" s="225"/>
      <c r="Q12" s="225"/>
    </row>
    <row r="13" spans="1:17" s="142" customFormat="1" ht="9" x14ac:dyDescent="0.25">
      <c r="A13" s="45"/>
      <c r="B13" s="46" t="s">
        <v>204</v>
      </c>
      <c r="C13" s="218">
        <v>91</v>
      </c>
      <c r="D13" s="219">
        <v>47</v>
      </c>
      <c r="E13" s="220">
        <v>138</v>
      </c>
      <c r="F13" s="221">
        <v>261</v>
      </c>
      <c r="G13" s="222">
        <v>164</v>
      </c>
      <c r="H13" s="223">
        <v>425</v>
      </c>
      <c r="I13" s="222">
        <v>31</v>
      </c>
      <c r="J13" s="219">
        <v>19</v>
      </c>
      <c r="K13" s="224">
        <v>50</v>
      </c>
      <c r="L13" s="225">
        <v>383</v>
      </c>
      <c r="M13" s="226">
        <v>230</v>
      </c>
      <c r="N13" s="220">
        <v>613</v>
      </c>
      <c r="O13" s="225"/>
      <c r="P13" s="225"/>
      <c r="Q13" s="225"/>
    </row>
    <row r="14" spans="1:17" s="142" customFormat="1" ht="9" x14ac:dyDescent="0.25">
      <c r="A14" s="45"/>
      <c r="B14" s="46" t="s">
        <v>205</v>
      </c>
      <c r="C14" s="218">
        <v>79</v>
      </c>
      <c r="D14" s="219">
        <v>99</v>
      </c>
      <c r="E14" s="220">
        <v>178</v>
      </c>
      <c r="F14" s="221">
        <v>274</v>
      </c>
      <c r="G14" s="222">
        <v>402</v>
      </c>
      <c r="H14" s="223">
        <v>676</v>
      </c>
      <c r="I14" s="222">
        <v>39</v>
      </c>
      <c r="J14" s="219">
        <v>72</v>
      </c>
      <c r="K14" s="224">
        <v>111</v>
      </c>
      <c r="L14" s="225">
        <v>392</v>
      </c>
      <c r="M14" s="226">
        <v>573</v>
      </c>
      <c r="N14" s="220">
        <v>965</v>
      </c>
      <c r="O14" s="225"/>
      <c r="P14" s="225"/>
      <c r="Q14" s="225"/>
    </row>
    <row r="15" spans="1:17" s="142" customFormat="1" ht="9" x14ac:dyDescent="0.25">
      <c r="A15" s="45"/>
      <c r="B15" s="46" t="s">
        <v>202</v>
      </c>
      <c r="C15" s="218">
        <v>8</v>
      </c>
      <c r="D15" s="219">
        <v>16</v>
      </c>
      <c r="E15" s="220">
        <v>24</v>
      </c>
      <c r="F15" s="221">
        <v>20</v>
      </c>
      <c r="G15" s="222">
        <v>50</v>
      </c>
      <c r="H15" s="223">
        <v>70</v>
      </c>
      <c r="I15" s="222">
        <v>12</v>
      </c>
      <c r="J15" s="219">
        <v>14</v>
      </c>
      <c r="K15" s="224">
        <v>26</v>
      </c>
      <c r="L15" s="225">
        <v>40</v>
      </c>
      <c r="M15" s="226">
        <v>80</v>
      </c>
      <c r="N15" s="220">
        <v>120</v>
      </c>
      <c r="O15" s="225"/>
      <c r="P15" s="225"/>
      <c r="Q15" s="225"/>
    </row>
    <row r="16" spans="1:17" s="142" customFormat="1" ht="9" x14ac:dyDescent="0.25">
      <c r="A16" s="45" t="s">
        <v>29</v>
      </c>
      <c r="B16" s="46" t="s">
        <v>206</v>
      </c>
      <c r="C16" s="218"/>
      <c r="D16" s="219"/>
      <c r="E16" s="220"/>
      <c r="F16" s="221">
        <v>51</v>
      </c>
      <c r="G16" s="222">
        <v>46</v>
      </c>
      <c r="H16" s="223">
        <v>97</v>
      </c>
      <c r="I16" s="222">
        <v>1</v>
      </c>
      <c r="J16" s="219">
        <v>3</v>
      </c>
      <c r="K16" s="224">
        <v>4</v>
      </c>
      <c r="L16" s="225">
        <v>52</v>
      </c>
      <c r="M16" s="226">
        <v>49</v>
      </c>
      <c r="N16" s="220">
        <v>101</v>
      </c>
      <c r="O16" s="225"/>
      <c r="P16" s="225"/>
      <c r="Q16" s="225"/>
    </row>
    <row r="17" spans="1:17" s="142" customFormat="1" ht="9" x14ac:dyDescent="0.25">
      <c r="A17" s="45" t="s">
        <v>32</v>
      </c>
      <c r="B17" s="46" t="s">
        <v>207</v>
      </c>
      <c r="C17" s="218">
        <v>22</v>
      </c>
      <c r="D17" s="219">
        <v>5</v>
      </c>
      <c r="E17" s="220">
        <v>27</v>
      </c>
      <c r="F17" s="221">
        <v>25</v>
      </c>
      <c r="G17" s="222">
        <v>30</v>
      </c>
      <c r="H17" s="223">
        <v>55</v>
      </c>
      <c r="I17" s="222">
        <v>3</v>
      </c>
      <c r="J17" s="219">
        <v>2</v>
      </c>
      <c r="K17" s="224">
        <v>5</v>
      </c>
      <c r="L17" s="225">
        <v>50</v>
      </c>
      <c r="M17" s="226">
        <v>37</v>
      </c>
      <c r="N17" s="220">
        <v>87</v>
      </c>
      <c r="O17" s="225"/>
      <c r="P17" s="225"/>
      <c r="Q17" s="225"/>
    </row>
    <row r="18" spans="1:17" s="142" customFormat="1" ht="9" x14ac:dyDescent="0.25">
      <c r="A18" s="45" t="s">
        <v>56</v>
      </c>
      <c r="B18" s="46" t="s">
        <v>208</v>
      </c>
      <c r="C18" s="218"/>
      <c r="D18" s="219"/>
      <c r="E18" s="220"/>
      <c r="F18" s="221">
        <v>73</v>
      </c>
      <c r="G18" s="222">
        <v>76</v>
      </c>
      <c r="H18" s="223">
        <v>149</v>
      </c>
      <c r="I18" s="222">
        <v>3</v>
      </c>
      <c r="J18" s="219">
        <v>5</v>
      </c>
      <c r="K18" s="224">
        <v>8</v>
      </c>
      <c r="L18" s="225">
        <v>76</v>
      </c>
      <c r="M18" s="226">
        <v>81</v>
      </c>
      <c r="N18" s="220">
        <v>157</v>
      </c>
      <c r="O18" s="225"/>
      <c r="P18" s="225"/>
      <c r="Q18" s="225"/>
    </row>
    <row r="19" spans="1:17" s="142" customFormat="1" ht="9" x14ac:dyDescent="0.25">
      <c r="A19" s="45" t="s">
        <v>70</v>
      </c>
      <c r="B19" s="46" t="s">
        <v>209</v>
      </c>
      <c r="C19" s="218">
        <v>7</v>
      </c>
      <c r="D19" s="219">
        <v>10</v>
      </c>
      <c r="E19" s="220">
        <v>17</v>
      </c>
      <c r="F19" s="221">
        <v>54</v>
      </c>
      <c r="G19" s="222">
        <v>38</v>
      </c>
      <c r="H19" s="223">
        <v>92</v>
      </c>
      <c r="I19" s="222">
        <v>4</v>
      </c>
      <c r="J19" s="219">
        <v>6</v>
      </c>
      <c r="K19" s="224">
        <v>10</v>
      </c>
      <c r="L19" s="225">
        <v>65</v>
      </c>
      <c r="M19" s="226">
        <v>54</v>
      </c>
      <c r="N19" s="220">
        <v>119</v>
      </c>
      <c r="O19" s="225"/>
      <c r="P19" s="225"/>
      <c r="Q19" s="225"/>
    </row>
    <row r="20" spans="1:17" s="142" customFormat="1" ht="9" x14ac:dyDescent="0.25">
      <c r="A20" s="45" t="s">
        <v>71</v>
      </c>
      <c r="B20" s="46" t="s">
        <v>210</v>
      </c>
      <c r="C20" s="218">
        <v>5</v>
      </c>
      <c r="D20" s="219">
        <v>13</v>
      </c>
      <c r="E20" s="220">
        <v>18</v>
      </c>
      <c r="F20" s="221">
        <v>122</v>
      </c>
      <c r="G20" s="222">
        <v>124</v>
      </c>
      <c r="H20" s="223">
        <v>246</v>
      </c>
      <c r="I20" s="222">
        <v>26</v>
      </c>
      <c r="J20" s="219">
        <v>14</v>
      </c>
      <c r="K20" s="224">
        <v>40</v>
      </c>
      <c r="L20" s="225">
        <v>153</v>
      </c>
      <c r="M20" s="226">
        <v>151</v>
      </c>
      <c r="N20" s="220">
        <v>304</v>
      </c>
      <c r="O20" s="225"/>
      <c r="P20" s="225"/>
      <c r="Q20" s="225"/>
    </row>
    <row r="21" spans="1:17" s="142" customFormat="1" ht="9" x14ac:dyDescent="0.25">
      <c r="A21" s="45"/>
      <c r="B21" s="46" t="s">
        <v>516</v>
      </c>
      <c r="C21" s="218">
        <v>27</v>
      </c>
      <c r="D21" s="219">
        <v>30</v>
      </c>
      <c r="E21" s="220">
        <v>57</v>
      </c>
      <c r="F21" s="221">
        <v>62</v>
      </c>
      <c r="G21" s="222">
        <v>50</v>
      </c>
      <c r="H21" s="223">
        <v>112</v>
      </c>
      <c r="I21" s="222">
        <v>15</v>
      </c>
      <c r="J21" s="219">
        <v>5</v>
      </c>
      <c r="K21" s="224">
        <v>20</v>
      </c>
      <c r="L21" s="225">
        <v>104</v>
      </c>
      <c r="M21" s="226">
        <v>85</v>
      </c>
      <c r="N21" s="220">
        <v>189</v>
      </c>
      <c r="O21" s="225"/>
      <c r="P21" s="225"/>
      <c r="Q21" s="225"/>
    </row>
    <row r="22" spans="1:17" s="142" customFormat="1" ht="9" x14ac:dyDescent="0.25">
      <c r="A22" s="45" t="s">
        <v>72</v>
      </c>
      <c r="B22" s="46" t="s">
        <v>211</v>
      </c>
      <c r="C22" s="218"/>
      <c r="D22" s="219"/>
      <c r="E22" s="220"/>
      <c r="F22" s="221">
        <v>73</v>
      </c>
      <c r="G22" s="222">
        <v>77</v>
      </c>
      <c r="H22" s="223">
        <v>150</v>
      </c>
      <c r="I22" s="222">
        <v>10</v>
      </c>
      <c r="J22" s="219">
        <v>15</v>
      </c>
      <c r="K22" s="224">
        <v>25</v>
      </c>
      <c r="L22" s="225">
        <v>83</v>
      </c>
      <c r="M22" s="226">
        <v>92</v>
      </c>
      <c r="N22" s="220">
        <v>175</v>
      </c>
      <c r="O22" s="225"/>
      <c r="P22" s="225"/>
      <c r="Q22" s="225"/>
    </row>
    <row r="23" spans="1:17" s="142" customFormat="1" ht="9" x14ac:dyDescent="0.25">
      <c r="A23" s="45" t="s">
        <v>76</v>
      </c>
      <c r="B23" s="46" t="s">
        <v>212</v>
      </c>
      <c r="C23" s="218"/>
      <c r="D23" s="219"/>
      <c r="E23" s="220"/>
      <c r="F23" s="221">
        <v>88</v>
      </c>
      <c r="G23" s="222">
        <v>70</v>
      </c>
      <c r="H23" s="223">
        <v>158</v>
      </c>
      <c r="I23" s="222">
        <v>2</v>
      </c>
      <c r="J23" s="219">
        <v>1</v>
      </c>
      <c r="K23" s="224">
        <v>3</v>
      </c>
      <c r="L23" s="225">
        <v>90</v>
      </c>
      <c r="M23" s="226">
        <v>71</v>
      </c>
      <c r="N23" s="220">
        <v>161</v>
      </c>
      <c r="O23" s="225"/>
      <c r="P23" s="225"/>
      <c r="Q23" s="225"/>
    </row>
    <row r="24" spans="1:17" s="142" customFormat="1" ht="9" x14ac:dyDescent="0.25">
      <c r="A24" s="45" t="s">
        <v>78</v>
      </c>
      <c r="B24" s="46" t="s">
        <v>207</v>
      </c>
      <c r="C24" s="218"/>
      <c r="D24" s="219"/>
      <c r="E24" s="220"/>
      <c r="F24" s="221">
        <v>81</v>
      </c>
      <c r="G24" s="222">
        <v>55</v>
      </c>
      <c r="H24" s="223">
        <v>136</v>
      </c>
      <c r="I24" s="222">
        <v>4</v>
      </c>
      <c r="J24" s="219">
        <v>4</v>
      </c>
      <c r="K24" s="224">
        <v>8</v>
      </c>
      <c r="L24" s="225">
        <v>85</v>
      </c>
      <c r="M24" s="226">
        <v>59</v>
      </c>
      <c r="N24" s="220">
        <v>144</v>
      </c>
      <c r="O24" s="225"/>
      <c r="P24" s="225"/>
      <c r="Q24" s="225"/>
    </row>
    <row r="25" spans="1:17" s="142" customFormat="1" ht="9" x14ac:dyDescent="0.25">
      <c r="A25" s="45"/>
      <c r="B25" s="46" t="s">
        <v>213</v>
      </c>
      <c r="C25" s="218">
        <v>12</v>
      </c>
      <c r="D25" s="219">
        <v>62</v>
      </c>
      <c r="E25" s="220">
        <v>74</v>
      </c>
      <c r="F25" s="221">
        <v>4</v>
      </c>
      <c r="G25" s="222">
        <v>10</v>
      </c>
      <c r="H25" s="223">
        <v>14</v>
      </c>
      <c r="I25" s="222">
        <v>1</v>
      </c>
      <c r="J25" s="219">
        <v>2</v>
      </c>
      <c r="K25" s="224">
        <v>3</v>
      </c>
      <c r="L25" s="225">
        <v>17</v>
      </c>
      <c r="M25" s="226">
        <v>74</v>
      </c>
      <c r="N25" s="220">
        <v>91</v>
      </c>
      <c r="O25" s="225"/>
      <c r="P25" s="225"/>
      <c r="Q25" s="225"/>
    </row>
    <row r="26" spans="1:17" s="142" customFormat="1" ht="9" x14ac:dyDescent="0.25">
      <c r="A26" s="45" t="s">
        <v>84</v>
      </c>
      <c r="B26" s="46" t="s">
        <v>214</v>
      </c>
      <c r="C26" s="218">
        <v>3</v>
      </c>
      <c r="D26" s="219">
        <v>2</v>
      </c>
      <c r="E26" s="220">
        <v>5</v>
      </c>
      <c r="F26" s="221">
        <v>22</v>
      </c>
      <c r="G26" s="222">
        <v>21</v>
      </c>
      <c r="H26" s="223">
        <v>43</v>
      </c>
      <c r="I26" s="222">
        <v>6</v>
      </c>
      <c r="J26" s="219">
        <v>5</v>
      </c>
      <c r="K26" s="224">
        <v>11</v>
      </c>
      <c r="L26" s="225">
        <v>31</v>
      </c>
      <c r="M26" s="226">
        <v>28</v>
      </c>
      <c r="N26" s="220">
        <v>59</v>
      </c>
      <c r="O26" s="225"/>
      <c r="P26" s="225"/>
      <c r="Q26" s="225"/>
    </row>
    <row r="27" spans="1:17" s="142" customFormat="1" ht="9" x14ac:dyDescent="0.25">
      <c r="A27" s="45" t="s">
        <v>86</v>
      </c>
      <c r="B27" s="46" t="s">
        <v>215</v>
      </c>
      <c r="C27" s="218"/>
      <c r="D27" s="219"/>
      <c r="E27" s="220"/>
      <c r="F27" s="221">
        <v>48</v>
      </c>
      <c r="G27" s="222">
        <v>31</v>
      </c>
      <c r="H27" s="223">
        <v>79</v>
      </c>
      <c r="I27" s="222">
        <v>1</v>
      </c>
      <c r="J27" s="219">
        <v>4</v>
      </c>
      <c r="K27" s="224">
        <v>5</v>
      </c>
      <c r="L27" s="225">
        <v>49</v>
      </c>
      <c r="M27" s="226">
        <v>35</v>
      </c>
      <c r="N27" s="220">
        <v>84</v>
      </c>
      <c r="O27" s="225"/>
      <c r="P27" s="225"/>
      <c r="Q27" s="225"/>
    </row>
    <row r="28" spans="1:17" s="142" customFormat="1" ht="9" x14ac:dyDescent="0.25">
      <c r="A28" s="45" t="s">
        <v>93</v>
      </c>
      <c r="B28" s="46" t="s">
        <v>216</v>
      </c>
      <c r="C28" s="218">
        <v>6</v>
      </c>
      <c r="D28" s="219">
        <v>4</v>
      </c>
      <c r="E28" s="220">
        <v>10</v>
      </c>
      <c r="F28" s="221">
        <v>76</v>
      </c>
      <c r="G28" s="222">
        <v>61</v>
      </c>
      <c r="H28" s="223">
        <v>137</v>
      </c>
      <c r="I28" s="222">
        <v>2</v>
      </c>
      <c r="J28" s="219">
        <v>7</v>
      </c>
      <c r="K28" s="224">
        <v>9</v>
      </c>
      <c r="L28" s="225">
        <v>84</v>
      </c>
      <c r="M28" s="226">
        <v>72</v>
      </c>
      <c r="N28" s="220">
        <v>156</v>
      </c>
      <c r="O28" s="225"/>
      <c r="P28" s="225"/>
      <c r="Q28" s="225"/>
    </row>
    <row r="29" spans="1:17" s="142" customFormat="1" ht="9" x14ac:dyDescent="0.25">
      <c r="A29" s="45" t="s">
        <v>97</v>
      </c>
      <c r="B29" s="46" t="s">
        <v>217</v>
      </c>
      <c r="C29" s="218"/>
      <c r="D29" s="219"/>
      <c r="E29" s="220"/>
      <c r="F29" s="221">
        <v>90</v>
      </c>
      <c r="G29" s="222">
        <v>112</v>
      </c>
      <c r="H29" s="223">
        <v>202</v>
      </c>
      <c r="I29" s="222">
        <v>1</v>
      </c>
      <c r="J29" s="219">
        <v>4</v>
      </c>
      <c r="K29" s="224">
        <v>5</v>
      </c>
      <c r="L29" s="225">
        <v>91</v>
      </c>
      <c r="M29" s="226">
        <v>116</v>
      </c>
      <c r="N29" s="220">
        <v>207</v>
      </c>
      <c r="O29" s="225"/>
      <c r="P29" s="225"/>
      <c r="Q29" s="225"/>
    </row>
    <row r="30" spans="1:17" s="142" customFormat="1" ht="9" x14ac:dyDescent="0.25">
      <c r="A30" s="45" t="s">
        <v>101</v>
      </c>
      <c r="B30" s="46" t="s">
        <v>218</v>
      </c>
      <c r="C30" s="218">
        <v>3</v>
      </c>
      <c r="D30" s="219">
        <v>4</v>
      </c>
      <c r="E30" s="220">
        <v>7</v>
      </c>
      <c r="F30" s="221">
        <v>137</v>
      </c>
      <c r="G30" s="222">
        <v>116</v>
      </c>
      <c r="H30" s="223">
        <v>253</v>
      </c>
      <c r="I30" s="222">
        <v>13</v>
      </c>
      <c r="J30" s="219">
        <v>24</v>
      </c>
      <c r="K30" s="224">
        <v>37</v>
      </c>
      <c r="L30" s="225">
        <v>153</v>
      </c>
      <c r="M30" s="226">
        <v>144</v>
      </c>
      <c r="N30" s="220">
        <v>297</v>
      </c>
      <c r="O30" s="225"/>
      <c r="P30" s="225"/>
      <c r="Q30" s="225"/>
    </row>
    <row r="31" spans="1:17" s="142" customFormat="1" ht="9" x14ac:dyDescent="0.25">
      <c r="A31" s="45"/>
      <c r="B31" s="46" t="s">
        <v>219</v>
      </c>
      <c r="C31" s="218"/>
      <c r="D31" s="219"/>
      <c r="E31" s="220"/>
      <c r="F31" s="221">
        <v>104</v>
      </c>
      <c r="G31" s="222">
        <v>92</v>
      </c>
      <c r="H31" s="223">
        <v>196</v>
      </c>
      <c r="I31" s="222">
        <v>11</v>
      </c>
      <c r="J31" s="219">
        <v>10</v>
      </c>
      <c r="K31" s="224">
        <v>21</v>
      </c>
      <c r="L31" s="225">
        <v>115</v>
      </c>
      <c r="M31" s="226">
        <v>102</v>
      </c>
      <c r="N31" s="220">
        <v>217</v>
      </c>
      <c r="O31" s="225"/>
      <c r="P31" s="225"/>
      <c r="Q31" s="225"/>
    </row>
    <row r="32" spans="1:17" s="142" customFormat="1" ht="9" x14ac:dyDescent="0.25">
      <c r="A32" s="45"/>
      <c r="B32" s="46" t="s">
        <v>220</v>
      </c>
      <c r="C32" s="218">
        <v>61</v>
      </c>
      <c r="D32" s="219">
        <v>67</v>
      </c>
      <c r="E32" s="220">
        <v>128</v>
      </c>
      <c r="F32" s="221">
        <v>236</v>
      </c>
      <c r="G32" s="222">
        <v>186</v>
      </c>
      <c r="H32" s="223">
        <v>422</v>
      </c>
      <c r="I32" s="222">
        <v>14</v>
      </c>
      <c r="J32" s="219">
        <v>11</v>
      </c>
      <c r="K32" s="224">
        <v>25</v>
      </c>
      <c r="L32" s="225">
        <v>311</v>
      </c>
      <c r="M32" s="226">
        <v>264</v>
      </c>
      <c r="N32" s="220">
        <v>575</v>
      </c>
      <c r="O32" s="225"/>
      <c r="P32" s="225"/>
      <c r="Q32" s="225"/>
    </row>
    <row r="33" spans="1:17" s="142" customFormat="1" ht="9" x14ac:dyDescent="0.25">
      <c r="A33" s="45" t="s">
        <v>107</v>
      </c>
      <c r="B33" s="46" t="s">
        <v>221</v>
      </c>
      <c r="C33" s="218"/>
      <c r="D33" s="219"/>
      <c r="E33" s="220"/>
      <c r="F33" s="221">
        <v>124</v>
      </c>
      <c r="G33" s="222">
        <v>126</v>
      </c>
      <c r="H33" s="223">
        <v>250</v>
      </c>
      <c r="I33" s="222">
        <v>4</v>
      </c>
      <c r="J33" s="219">
        <v>4</v>
      </c>
      <c r="K33" s="224">
        <v>8</v>
      </c>
      <c r="L33" s="225">
        <v>128</v>
      </c>
      <c r="M33" s="226">
        <v>130</v>
      </c>
      <c r="N33" s="220">
        <v>258</v>
      </c>
      <c r="O33" s="225"/>
      <c r="P33" s="225"/>
      <c r="Q33" s="225"/>
    </row>
    <row r="34" spans="1:17" s="142" customFormat="1" ht="9" x14ac:dyDescent="0.25">
      <c r="A34" s="45" t="s">
        <v>120</v>
      </c>
      <c r="B34" s="46" t="s">
        <v>187</v>
      </c>
      <c r="C34" s="218"/>
      <c r="D34" s="219"/>
      <c r="E34" s="220"/>
      <c r="F34" s="221">
        <v>78</v>
      </c>
      <c r="G34" s="222">
        <v>86</v>
      </c>
      <c r="H34" s="223">
        <v>164</v>
      </c>
      <c r="I34" s="222">
        <v>4</v>
      </c>
      <c r="J34" s="219">
        <v>7</v>
      </c>
      <c r="K34" s="224">
        <v>11</v>
      </c>
      <c r="L34" s="225">
        <v>82</v>
      </c>
      <c r="M34" s="226">
        <v>93</v>
      </c>
      <c r="N34" s="220">
        <v>175</v>
      </c>
      <c r="O34" s="225"/>
      <c r="P34" s="225"/>
      <c r="Q34" s="225"/>
    </row>
    <row r="35" spans="1:17" s="142" customFormat="1" ht="9" x14ac:dyDescent="0.25">
      <c r="A35" s="47" t="s">
        <v>123</v>
      </c>
      <c r="B35" s="48" t="s">
        <v>222</v>
      </c>
      <c r="C35" s="227"/>
      <c r="D35" s="228"/>
      <c r="E35" s="229"/>
      <c r="F35" s="230">
        <v>93</v>
      </c>
      <c r="G35" s="231">
        <v>104</v>
      </c>
      <c r="H35" s="232">
        <v>197</v>
      </c>
      <c r="I35" s="231">
        <v>6</v>
      </c>
      <c r="J35" s="228">
        <v>5</v>
      </c>
      <c r="K35" s="233">
        <v>11</v>
      </c>
      <c r="L35" s="234">
        <v>99</v>
      </c>
      <c r="M35" s="235">
        <v>109</v>
      </c>
      <c r="N35" s="229">
        <v>208</v>
      </c>
      <c r="O35" s="225"/>
      <c r="P35" s="225"/>
      <c r="Q35" s="225"/>
    </row>
    <row r="36" spans="1:17" s="142" customFormat="1" ht="9" x14ac:dyDescent="0.25"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</row>
    <row r="37" spans="1:17" s="142" customFormat="1" ht="9" x14ac:dyDescent="0.25"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</row>
    <row r="38" spans="1:17" s="142" customFormat="1" ht="9" x14ac:dyDescent="0.25"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</row>
    <row r="39" spans="1:17" s="142" customFormat="1" ht="9" x14ac:dyDescent="0.25"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</row>
    <row r="40" spans="1:17" s="142" customFormat="1" ht="9" x14ac:dyDescent="0.25"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</row>
    <row r="41" spans="1:17" s="142" customFormat="1" ht="9" x14ac:dyDescent="0.25"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</row>
    <row r="42" spans="1:17" s="142" customFormat="1" ht="9" x14ac:dyDescent="0.25"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</row>
    <row r="43" spans="1:17" s="142" customFormat="1" ht="9" x14ac:dyDescent="0.25"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</row>
    <row r="44" spans="1:17" s="142" customFormat="1" ht="9" x14ac:dyDescent="0.25"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</row>
    <row r="45" spans="1:17" s="142" customFormat="1" ht="9" x14ac:dyDescent="0.25"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</row>
    <row r="46" spans="1:17" s="142" customFormat="1" ht="9" x14ac:dyDescent="0.25"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</row>
    <row r="47" spans="1:17" s="142" customFormat="1" ht="9" x14ac:dyDescent="0.25"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</row>
    <row r="48" spans="1:17" s="142" customFormat="1" ht="9" x14ac:dyDescent="0.25"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</row>
    <row r="49" spans="3:17" s="142" customFormat="1" ht="9" x14ac:dyDescent="0.25"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</row>
    <row r="50" spans="3:17" s="142" customFormat="1" ht="9" x14ac:dyDescent="0.25"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</row>
    <row r="51" spans="3:17" s="142" customFormat="1" ht="9" x14ac:dyDescent="0.25">
      <c r="C51" s="202"/>
      <c r="D51" s="202"/>
      <c r="E51" s="202"/>
      <c r="F51" s="202"/>
      <c r="G51" s="202"/>
      <c r="H51" s="202"/>
      <c r="I51" s="202"/>
      <c r="J51" s="202"/>
      <c r="K51" s="202"/>
      <c r="L51" s="202"/>
      <c r="M51" s="202"/>
      <c r="N51" s="202"/>
      <c r="O51" s="202"/>
      <c r="P51" s="202"/>
      <c r="Q51" s="202"/>
    </row>
    <row r="52" spans="3:17" s="142" customFormat="1" ht="9" x14ac:dyDescent="0.25">
      <c r="C52" s="202"/>
      <c r="D52" s="202"/>
      <c r="E52" s="202"/>
      <c r="F52" s="202"/>
      <c r="G52" s="202"/>
      <c r="H52" s="202"/>
      <c r="I52" s="202"/>
      <c r="J52" s="202"/>
      <c r="K52" s="202"/>
      <c r="L52" s="202"/>
      <c r="M52" s="202"/>
      <c r="N52" s="202"/>
      <c r="O52" s="202"/>
      <c r="P52" s="202"/>
      <c r="Q52" s="202"/>
    </row>
    <row r="53" spans="3:17" s="142" customFormat="1" ht="9" x14ac:dyDescent="0.25">
      <c r="C53" s="202"/>
      <c r="D53" s="202"/>
      <c r="E53" s="202"/>
      <c r="F53" s="202"/>
      <c r="G53" s="202"/>
      <c r="H53" s="202"/>
      <c r="I53" s="202"/>
      <c r="J53" s="202"/>
      <c r="K53" s="202"/>
      <c r="L53" s="202"/>
      <c r="M53" s="202"/>
      <c r="N53" s="202"/>
      <c r="O53" s="202"/>
      <c r="P53" s="202"/>
      <c r="Q53" s="202"/>
    </row>
    <row r="54" spans="3:17" s="142" customFormat="1" ht="9" x14ac:dyDescent="0.25">
      <c r="C54" s="202"/>
      <c r="D54" s="202"/>
      <c r="E54" s="202"/>
      <c r="F54" s="202"/>
      <c r="G54" s="202"/>
      <c r="H54" s="202"/>
      <c r="I54" s="202"/>
      <c r="J54" s="202"/>
      <c r="K54" s="202"/>
      <c r="L54" s="202"/>
      <c r="M54" s="202"/>
      <c r="N54" s="202"/>
      <c r="O54" s="202"/>
      <c r="P54" s="202"/>
      <c r="Q54" s="202"/>
    </row>
    <row r="55" spans="3:17" s="142" customFormat="1" ht="9" x14ac:dyDescent="0.25">
      <c r="C55" s="202"/>
      <c r="D55" s="202"/>
      <c r="E55" s="202"/>
      <c r="F55" s="202"/>
      <c r="G55" s="202"/>
      <c r="H55" s="202"/>
      <c r="I55" s="202"/>
      <c r="J55" s="202"/>
      <c r="K55" s="202"/>
      <c r="L55" s="202"/>
      <c r="M55" s="202"/>
      <c r="N55" s="202"/>
      <c r="O55" s="202"/>
      <c r="P55" s="202"/>
      <c r="Q55" s="202"/>
    </row>
    <row r="56" spans="3:17" s="142" customFormat="1" ht="9" x14ac:dyDescent="0.25">
      <c r="C56" s="202"/>
      <c r="D56" s="202"/>
      <c r="E56" s="202"/>
      <c r="F56" s="202"/>
      <c r="G56" s="202"/>
      <c r="H56" s="202"/>
      <c r="I56" s="202"/>
      <c r="J56" s="202"/>
      <c r="K56" s="202"/>
      <c r="L56" s="202"/>
      <c r="M56" s="202"/>
      <c r="N56" s="202"/>
      <c r="O56" s="202"/>
      <c r="P56" s="202"/>
      <c r="Q56" s="202"/>
    </row>
    <row r="57" spans="3:17" s="142" customFormat="1" ht="9" x14ac:dyDescent="0.25">
      <c r="C57" s="202"/>
      <c r="D57" s="202"/>
      <c r="E57" s="202"/>
      <c r="F57" s="202"/>
      <c r="G57" s="202"/>
      <c r="H57" s="202"/>
      <c r="I57" s="202"/>
      <c r="J57" s="202"/>
      <c r="K57" s="202"/>
      <c r="L57" s="202"/>
      <c r="M57" s="202"/>
      <c r="N57" s="202"/>
      <c r="O57" s="202"/>
      <c r="P57" s="202"/>
      <c r="Q57" s="202"/>
    </row>
    <row r="58" spans="3:17" s="142" customFormat="1" ht="9" x14ac:dyDescent="0.25">
      <c r="C58" s="202"/>
      <c r="D58" s="202"/>
      <c r="E58" s="202"/>
      <c r="F58" s="202"/>
      <c r="G58" s="202"/>
      <c r="H58" s="202"/>
      <c r="I58" s="202"/>
      <c r="J58" s="202"/>
      <c r="K58" s="202"/>
      <c r="L58" s="202"/>
      <c r="M58" s="202"/>
      <c r="N58" s="202"/>
      <c r="O58" s="202"/>
      <c r="P58" s="202"/>
      <c r="Q58" s="202"/>
    </row>
    <row r="59" spans="3:17" s="142" customFormat="1" ht="9" x14ac:dyDescent="0.25">
      <c r="C59" s="202"/>
      <c r="D59" s="202"/>
      <c r="E59" s="202"/>
      <c r="F59" s="202"/>
      <c r="G59" s="202"/>
      <c r="H59" s="202"/>
      <c r="I59" s="202"/>
      <c r="J59" s="202"/>
      <c r="K59" s="202"/>
      <c r="L59" s="202"/>
      <c r="M59" s="202"/>
      <c r="N59" s="202"/>
      <c r="O59" s="202"/>
      <c r="P59" s="202"/>
      <c r="Q59" s="202"/>
    </row>
    <row r="60" spans="3:17" s="142" customFormat="1" ht="9" x14ac:dyDescent="0.25">
      <c r="C60" s="202"/>
      <c r="D60" s="202"/>
      <c r="E60" s="202"/>
      <c r="F60" s="202"/>
      <c r="G60" s="202"/>
      <c r="H60" s="202"/>
      <c r="I60" s="202"/>
      <c r="J60" s="202"/>
      <c r="K60" s="202"/>
      <c r="L60" s="202"/>
      <c r="M60" s="202"/>
      <c r="N60" s="202"/>
      <c r="O60" s="202"/>
      <c r="P60" s="202"/>
      <c r="Q60" s="202"/>
    </row>
    <row r="61" spans="3:17" s="142" customFormat="1" ht="9" x14ac:dyDescent="0.25">
      <c r="C61" s="202"/>
      <c r="D61" s="202"/>
      <c r="E61" s="202"/>
      <c r="F61" s="202"/>
      <c r="G61" s="202"/>
      <c r="H61" s="202"/>
      <c r="I61" s="202"/>
      <c r="J61" s="202"/>
      <c r="K61" s="202"/>
      <c r="L61" s="202"/>
      <c r="M61" s="202"/>
      <c r="N61" s="202"/>
      <c r="O61" s="202"/>
      <c r="P61" s="202"/>
      <c r="Q61" s="202"/>
    </row>
    <row r="62" spans="3:17" s="142" customFormat="1" ht="9" x14ac:dyDescent="0.25">
      <c r="C62" s="202"/>
      <c r="D62" s="202"/>
      <c r="E62" s="202"/>
      <c r="F62" s="202"/>
      <c r="G62" s="202"/>
      <c r="H62" s="202"/>
      <c r="I62" s="202"/>
      <c r="J62" s="202"/>
      <c r="K62" s="202"/>
      <c r="L62" s="202"/>
      <c r="M62" s="202"/>
      <c r="N62" s="202"/>
      <c r="O62" s="202"/>
      <c r="P62" s="202"/>
      <c r="Q62" s="202"/>
    </row>
    <row r="63" spans="3:17" s="142" customFormat="1" ht="9" x14ac:dyDescent="0.25">
      <c r="C63" s="202"/>
      <c r="D63" s="202"/>
      <c r="E63" s="202"/>
      <c r="F63" s="202"/>
      <c r="G63" s="202"/>
      <c r="H63" s="202"/>
      <c r="I63" s="202"/>
      <c r="J63" s="202"/>
      <c r="K63" s="202"/>
      <c r="L63" s="202"/>
      <c r="M63" s="202"/>
      <c r="N63" s="202"/>
      <c r="O63" s="202"/>
      <c r="P63" s="202"/>
      <c r="Q63" s="202"/>
    </row>
    <row r="64" spans="3:17" s="142" customFormat="1" ht="9" x14ac:dyDescent="0.25">
      <c r="C64" s="202"/>
      <c r="D64" s="202"/>
      <c r="E64" s="202"/>
      <c r="F64" s="202"/>
      <c r="G64" s="202"/>
      <c r="H64" s="202"/>
      <c r="I64" s="202"/>
      <c r="J64" s="202"/>
      <c r="K64" s="202"/>
      <c r="L64" s="202"/>
      <c r="M64" s="202"/>
      <c r="N64" s="202"/>
      <c r="O64" s="202"/>
      <c r="P64" s="202"/>
      <c r="Q64" s="202"/>
    </row>
    <row r="65" spans="3:17" s="142" customFormat="1" ht="9" x14ac:dyDescent="0.25">
      <c r="C65" s="202"/>
      <c r="D65" s="202"/>
      <c r="E65" s="202"/>
      <c r="F65" s="202"/>
      <c r="G65" s="202"/>
      <c r="H65" s="202"/>
      <c r="I65" s="202"/>
      <c r="J65" s="202"/>
      <c r="K65" s="202"/>
      <c r="L65" s="202"/>
      <c r="M65" s="202"/>
      <c r="N65" s="202"/>
      <c r="O65" s="202"/>
      <c r="P65" s="202"/>
      <c r="Q65" s="202"/>
    </row>
    <row r="66" spans="3:17" s="142" customFormat="1" ht="9" x14ac:dyDescent="0.25">
      <c r="C66" s="202"/>
      <c r="D66" s="202"/>
      <c r="E66" s="202"/>
      <c r="F66" s="202"/>
      <c r="G66" s="202"/>
      <c r="H66" s="202"/>
      <c r="I66" s="202"/>
      <c r="J66" s="202"/>
      <c r="K66" s="202"/>
      <c r="L66" s="202"/>
      <c r="M66" s="202"/>
      <c r="N66" s="202"/>
      <c r="O66" s="202"/>
      <c r="P66" s="202"/>
      <c r="Q66" s="202"/>
    </row>
    <row r="67" spans="3:17" s="142" customFormat="1" ht="9" x14ac:dyDescent="0.25">
      <c r="C67" s="202"/>
      <c r="D67" s="202"/>
      <c r="E67" s="202"/>
      <c r="F67" s="202"/>
      <c r="G67" s="202"/>
      <c r="H67" s="202"/>
      <c r="I67" s="202"/>
      <c r="J67" s="202"/>
      <c r="K67" s="202"/>
      <c r="L67" s="202"/>
      <c r="M67" s="202"/>
      <c r="N67" s="202"/>
      <c r="O67" s="202"/>
      <c r="P67" s="202"/>
      <c r="Q67" s="202"/>
    </row>
    <row r="68" spans="3:17" s="142" customFormat="1" ht="9" x14ac:dyDescent="0.25">
      <c r="C68" s="202"/>
      <c r="D68" s="202"/>
      <c r="E68" s="202"/>
      <c r="F68" s="202"/>
      <c r="G68" s="202"/>
      <c r="H68" s="202"/>
      <c r="I68" s="202"/>
      <c r="J68" s="202"/>
      <c r="K68" s="202"/>
      <c r="L68" s="202"/>
      <c r="M68" s="202"/>
      <c r="N68" s="202"/>
      <c r="O68" s="202"/>
      <c r="P68" s="202"/>
      <c r="Q68" s="202"/>
    </row>
    <row r="69" spans="3:17" s="142" customFormat="1" ht="9" x14ac:dyDescent="0.25">
      <c r="C69" s="202"/>
      <c r="D69" s="202"/>
      <c r="E69" s="202"/>
      <c r="F69" s="202"/>
      <c r="G69" s="202"/>
      <c r="H69" s="202"/>
      <c r="I69" s="202"/>
      <c r="J69" s="202"/>
      <c r="K69" s="202"/>
      <c r="L69" s="202"/>
      <c r="M69" s="202"/>
      <c r="N69" s="202"/>
      <c r="O69" s="202"/>
      <c r="P69" s="202"/>
      <c r="Q69" s="202"/>
    </row>
    <row r="70" spans="3:17" s="142" customFormat="1" ht="9" x14ac:dyDescent="0.25">
      <c r="C70" s="202"/>
      <c r="D70" s="202"/>
      <c r="E70" s="202"/>
      <c r="F70" s="202"/>
      <c r="G70" s="202"/>
      <c r="H70" s="202"/>
      <c r="I70" s="202"/>
      <c r="J70" s="202"/>
      <c r="K70" s="202"/>
      <c r="L70" s="202"/>
      <c r="M70" s="202"/>
      <c r="N70" s="202"/>
      <c r="O70" s="202"/>
      <c r="P70" s="202"/>
      <c r="Q70" s="202"/>
    </row>
    <row r="71" spans="3:17" s="142" customFormat="1" ht="9" x14ac:dyDescent="0.25">
      <c r="C71" s="202"/>
      <c r="D71" s="202"/>
      <c r="E71" s="202"/>
      <c r="F71" s="202"/>
      <c r="G71" s="202"/>
      <c r="H71" s="202"/>
      <c r="I71" s="202"/>
      <c r="J71" s="202"/>
      <c r="K71" s="202"/>
      <c r="L71" s="202"/>
      <c r="M71" s="202"/>
      <c r="N71" s="202"/>
      <c r="O71" s="202"/>
      <c r="P71" s="202"/>
      <c r="Q71" s="202"/>
    </row>
    <row r="72" spans="3:17" s="142" customFormat="1" ht="9" x14ac:dyDescent="0.25">
      <c r="C72" s="202"/>
      <c r="D72" s="202"/>
      <c r="E72" s="202"/>
      <c r="F72" s="202"/>
      <c r="G72" s="202"/>
      <c r="H72" s="202"/>
      <c r="I72" s="202"/>
      <c r="J72" s="202"/>
      <c r="K72" s="202"/>
      <c r="L72" s="202"/>
      <c r="M72" s="202"/>
      <c r="N72" s="202"/>
      <c r="O72" s="202"/>
      <c r="P72" s="202"/>
      <c r="Q72" s="202"/>
    </row>
    <row r="73" spans="3:17" s="142" customFormat="1" ht="9" x14ac:dyDescent="0.25">
      <c r="C73" s="202"/>
      <c r="D73" s="202"/>
      <c r="E73" s="202"/>
      <c r="F73" s="202"/>
      <c r="G73" s="202"/>
      <c r="H73" s="202"/>
      <c r="I73" s="202"/>
      <c r="J73" s="202"/>
      <c r="K73" s="202"/>
      <c r="L73" s="202"/>
      <c r="M73" s="202"/>
      <c r="N73" s="202"/>
      <c r="O73" s="202"/>
      <c r="P73" s="202"/>
      <c r="Q73" s="202"/>
    </row>
    <row r="74" spans="3:17" s="142" customFormat="1" ht="9" x14ac:dyDescent="0.25">
      <c r="C74" s="202"/>
      <c r="D74" s="202"/>
      <c r="E74" s="202"/>
      <c r="F74" s="202"/>
      <c r="G74" s="202"/>
      <c r="H74" s="202"/>
      <c r="I74" s="202"/>
      <c r="J74" s="202"/>
      <c r="K74" s="202"/>
      <c r="L74" s="202"/>
      <c r="M74" s="202"/>
      <c r="N74" s="202"/>
      <c r="O74" s="202"/>
      <c r="P74" s="202"/>
      <c r="Q74" s="202"/>
    </row>
    <row r="75" spans="3:17" s="142" customFormat="1" ht="9" x14ac:dyDescent="0.25">
      <c r="C75" s="202"/>
      <c r="D75" s="202"/>
      <c r="E75" s="202"/>
      <c r="F75" s="202"/>
      <c r="G75" s="202"/>
      <c r="H75" s="202"/>
      <c r="I75" s="202"/>
      <c r="J75" s="202"/>
      <c r="K75" s="202"/>
      <c r="L75" s="202"/>
      <c r="M75" s="202"/>
      <c r="N75" s="202"/>
      <c r="O75" s="202"/>
      <c r="P75" s="202"/>
      <c r="Q75" s="202"/>
    </row>
    <row r="76" spans="3:17" s="142" customFormat="1" ht="9" x14ac:dyDescent="0.25">
      <c r="C76" s="202"/>
      <c r="D76" s="202"/>
      <c r="E76" s="202"/>
      <c r="F76" s="202"/>
      <c r="G76" s="202"/>
      <c r="H76" s="202"/>
      <c r="I76" s="202"/>
      <c r="J76" s="202"/>
      <c r="K76" s="202"/>
      <c r="L76" s="202"/>
      <c r="M76" s="202"/>
      <c r="N76" s="202"/>
      <c r="O76" s="202"/>
      <c r="P76" s="202"/>
      <c r="Q76" s="202"/>
    </row>
    <row r="77" spans="3:17" s="142" customFormat="1" ht="9" x14ac:dyDescent="0.25">
      <c r="C77" s="202"/>
      <c r="D77" s="202"/>
      <c r="E77" s="202"/>
      <c r="F77" s="202"/>
      <c r="G77" s="202"/>
      <c r="H77" s="202"/>
      <c r="I77" s="202"/>
      <c r="J77" s="202"/>
      <c r="K77" s="202"/>
      <c r="L77" s="202"/>
      <c r="M77" s="202"/>
      <c r="N77" s="202"/>
      <c r="O77" s="202"/>
      <c r="P77" s="202"/>
      <c r="Q77" s="202"/>
    </row>
    <row r="78" spans="3:17" s="142" customFormat="1" ht="9" x14ac:dyDescent="0.25">
      <c r="C78" s="202"/>
      <c r="D78" s="202"/>
      <c r="E78" s="202"/>
      <c r="F78" s="202"/>
      <c r="G78" s="202"/>
      <c r="H78" s="202"/>
      <c r="I78" s="202"/>
      <c r="J78" s="202"/>
      <c r="K78" s="202"/>
      <c r="L78" s="202"/>
      <c r="M78" s="202"/>
      <c r="N78" s="202"/>
      <c r="O78" s="202"/>
      <c r="P78" s="202"/>
      <c r="Q78" s="202"/>
    </row>
    <row r="79" spans="3:17" s="142" customFormat="1" ht="9" x14ac:dyDescent="0.25">
      <c r="C79" s="202"/>
      <c r="D79" s="202"/>
      <c r="E79" s="202"/>
      <c r="F79" s="202"/>
      <c r="G79" s="202"/>
      <c r="H79" s="202"/>
      <c r="I79" s="202"/>
      <c r="J79" s="202"/>
      <c r="K79" s="202"/>
      <c r="L79" s="202"/>
      <c r="M79" s="202"/>
      <c r="N79" s="202"/>
      <c r="O79" s="202"/>
      <c r="P79" s="202"/>
      <c r="Q79" s="202"/>
    </row>
    <row r="80" spans="3:17" s="142" customFormat="1" ht="9" x14ac:dyDescent="0.25">
      <c r="C80" s="202"/>
      <c r="D80" s="202"/>
      <c r="E80" s="202"/>
      <c r="F80" s="202"/>
      <c r="G80" s="202"/>
      <c r="H80" s="202"/>
      <c r="I80" s="202"/>
      <c r="J80" s="202"/>
      <c r="K80" s="202"/>
      <c r="L80" s="202"/>
      <c r="M80" s="202"/>
      <c r="N80" s="202"/>
      <c r="O80" s="202"/>
      <c r="P80" s="202"/>
      <c r="Q80" s="202"/>
    </row>
    <row r="81" spans="3:17" s="142" customFormat="1" ht="9" x14ac:dyDescent="0.25">
      <c r="C81" s="202"/>
      <c r="D81" s="202"/>
      <c r="E81" s="202"/>
      <c r="F81" s="202"/>
      <c r="G81" s="202"/>
      <c r="H81" s="202"/>
      <c r="I81" s="202"/>
      <c r="J81" s="202"/>
      <c r="K81" s="202"/>
      <c r="L81" s="202"/>
      <c r="M81" s="202"/>
      <c r="N81" s="202"/>
      <c r="O81" s="202"/>
      <c r="P81" s="202"/>
      <c r="Q81" s="202"/>
    </row>
    <row r="82" spans="3:17" s="142" customFormat="1" ht="9" x14ac:dyDescent="0.25">
      <c r="C82" s="202"/>
      <c r="D82" s="202"/>
      <c r="E82" s="202"/>
      <c r="F82" s="202"/>
      <c r="G82" s="202"/>
      <c r="H82" s="202"/>
      <c r="I82" s="202"/>
      <c r="J82" s="202"/>
      <c r="K82" s="202"/>
      <c r="L82" s="202"/>
      <c r="M82" s="202"/>
      <c r="N82" s="202"/>
      <c r="O82" s="202"/>
      <c r="P82" s="202"/>
      <c r="Q82" s="202"/>
    </row>
    <row r="83" spans="3:17" s="142" customFormat="1" ht="9" x14ac:dyDescent="0.25">
      <c r="C83" s="202"/>
      <c r="D83" s="202"/>
      <c r="E83" s="202"/>
      <c r="F83" s="202"/>
      <c r="G83" s="202"/>
      <c r="H83" s="202"/>
      <c r="I83" s="202"/>
      <c r="J83" s="202"/>
      <c r="K83" s="202"/>
      <c r="L83" s="202"/>
      <c r="M83" s="202"/>
      <c r="N83" s="202"/>
      <c r="O83" s="202"/>
      <c r="P83" s="202"/>
      <c r="Q83" s="202"/>
    </row>
    <row r="84" spans="3:17" s="142" customFormat="1" ht="9" x14ac:dyDescent="0.25">
      <c r="C84" s="202"/>
      <c r="D84" s="202"/>
      <c r="E84" s="202"/>
      <c r="F84" s="202"/>
      <c r="G84" s="202"/>
      <c r="H84" s="202"/>
      <c r="I84" s="202"/>
      <c r="J84" s="202"/>
      <c r="K84" s="202"/>
      <c r="L84" s="202"/>
      <c r="M84" s="202"/>
      <c r="N84" s="202"/>
      <c r="O84" s="202"/>
      <c r="P84" s="202"/>
      <c r="Q84" s="202"/>
    </row>
    <row r="85" spans="3:17" s="142" customFormat="1" ht="9" x14ac:dyDescent="0.25">
      <c r="C85" s="202"/>
      <c r="D85" s="202"/>
      <c r="E85" s="202"/>
      <c r="F85" s="202"/>
      <c r="G85" s="202"/>
      <c r="H85" s="202"/>
      <c r="I85" s="202"/>
      <c r="J85" s="202"/>
      <c r="K85" s="202"/>
      <c r="L85" s="202"/>
      <c r="M85" s="202"/>
      <c r="N85" s="202"/>
      <c r="O85" s="202"/>
      <c r="P85" s="202"/>
      <c r="Q85" s="202"/>
    </row>
    <row r="86" spans="3:17" s="142" customFormat="1" ht="9" x14ac:dyDescent="0.25">
      <c r="C86" s="202"/>
      <c r="D86" s="202"/>
      <c r="E86" s="202"/>
      <c r="F86" s="202"/>
      <c r="G86" s="202"/>
      <c r="H86" s="202"/>
      <c r="I86" s="202"/>
      <c r="J86" s="202"/>
      <c r="K86" s="202"/>
      <c r="L86" s="202"/>
      <c r="M86" s="202"/>
      <c r="N86" s="202"/>
      <c r="O86" s="202"/>
      <c r="P86" s="202"/>
      <c r="Q86" s="202"/>
    </row>
    <row r="87" spans="3:17" s="142" customFormat="1" ht="9" x14ac:dyDescent="0.25">
      <c r="C87" s="202"/>
      <c r="D87" s="202"/>
      <c r="E87" s="202"/>
      <c r="F87" s="202"/>
      <c r="G87" s="202"/>
      <c r="H87" s="202"/>
      <c r="I87" s="202"/>
      <c r="J87" s="202"/>
      <c r="K87" s="202"/>
      <c r="L87" s="202"/>
      <c r="M87" s="202"/>
      <c r="N87" s="202"/>
      <c r="O87" s="202"/>
      <c r="P87" s="202"/>
      <c r="Q87" s="202"/>
    </row>
    <row r="88" spans="3:17" s="142" customFormat="1" ht="9" x14ac:dyDescent="0.25">
      <c r="C88" s="202"/>
      <c r="D88" s="202"/>
      <c r="E88" s="202"/>
      <c r="F88" s="202"/>
      <c r="G88" s="202"/>
      <c r="H88" s="202"/>
      <c r="I88" s="202"/>
      <c r="J88" s="202"/>
      <c r="K88" s="202"/>
      <c r="L88" s="202"/>
      <c r="M88" s="202"/>
      <c r="N88" s="202"/>
      <c r="O88" s="202"/>
      <c r="P88" s="202"/>
      <c r="Q88" s="202"/>
    </row>
    <row r="89" spans="3:17" s="142" customFormat="1" ht="9" x14ac:dyDescent="0.25">
      <c r="C89" s="202"/>
      <c r="D89" s="202"/>
      <c r="E89" s="202"/>
      <c r="F89" s="202"/>
      <c r="G89" s="202"/>
      <c r="H89" s="202"/>
      <c r="I89" s="202"/>
      <c r="J89" s="202"/>
      <c r="K89" s="202"/>
      <c r="L89" s="202"/>
      <c r="M89" s="202"/>
      <c r="N89" s="202"/>
      <c r="O89" s="202"/>
      <c r="P89" s="202"/>
      <c r="Q89" s="202"/>
    </row>
    <row r="90" spans="3:17" s="142" customFormat="1" ht="9" x14ac:dyDescent="0.25">
      <c r="C90" s="202"/>
      <c r="D90" s="202"/>
      <c r="E90" s="202"/>
      <c r="F90" s="202"/>
      <c r="G90" s="202"/>
      <c r="H90" s="202"/>
      <c r="I90" s="202"/>
      <c r="J90" s="202"/>
      <c r="K90" s="202"/>
      <c r="L90" s="202"/>
      <c r="M90" s="202"/>
      <c r="N90" s="202"/>
      <c r="O90" s="202"/>
      <c r="P90" s="202"/>
      <c r="Q90" s="202"/>
    </row>
    <row r="91" spans="3:17" s="142" customFormat="1" ht="9" x14ac:dyDescent="0.25">
      <c r="C91" s="202"/>
      <c r="D91" s="202"/>
      <c r="E91" s="202"/>
      <c r="F91" s="202"/>
      <c r="G91" s="202"/>
      <c r="H91" s="202"/>
      <c r="I91" s="202"/>
      <c r="J91" s="202"/>
      <c r="K91" s="202"/>
      <c r="L91" s="202"/>
      <c r="M91" s="202"/>
      <c r="N91" s="202"/>
      <c r="O91" s="202"/>
      <c r="P91" s="202"/>
      <c r="Q91" s="202"/>
    </row>
    <row r="92" spans="3:17" s="142" customFormat="1" ht="9" x14ac:dyDescent="0.25">
      <c r="C92" s="202"/>
      <c r="D92" s="202"/>
      <c r="E92" s="202"/>
      <c r="F92" s="202"/>
      <c r="G92" s="202"/>
      <c r="H92" s="202"/>
      <c r="I92" s="202"/>
      <c r="J92" s="202"/>
      <c r="K92" s="202"/>
      <c r="L92" s="202"/>
      <c r="M92" s="202"/>
      <c r="N92" s="202"/>
      <c r="O92" s="202"/>
      <c r="P92" s="202"/>
      <c r="Q92" s="202"/>
    </row>
    <row r="93" spans="3:17" s="142" customFormat="1" ht="9" x14ac:dyDescent="0.25">
      <c r="C93" s="202"/>
      <c r="D93" s="202"/>
      <c r="E93" s="202"/>
      <c r="F93" s="202"/>
      <c r="G93" s="202"/>
      <c r="H93" s="202"/>
      <c r="I93" s="202"/>
      <c r="J93" s="202"/>
      <c r="K93" s="202"/>
      <c r="L93" s="202"/>
      <c r="M93" s="202"/>
      <c r="N93" s="202"/>
      <c r="O93" s="202"/>
      <c r="P93" s="202"/>
      <c r="Q93" s="202"/>
    </row>
    <row r="94" spans="3:17" s="142" customFormat="1" ht="9" x14ac:dyDescent="0.25">
      <c r="C94" s="202"/>
      <c r="D94" s="202"/>
      <c r="E94" s="202"/>
      <c r="F94" s="202"/>
      <c r="G94" s="202"/>
      <c r="H94" s="202"/>
      <c r="I94" s="202"/>
      <c r="J94" s="202"/>
      <c r="K94" s="202"/>
      <c r="L94" s="202"/>
      <c r="M94" s="202"/>
      <c r="N94" s="202"/>
      <c r="O94" s="202"/>
      <c r="P94" s="202"/>
      <c r="Q94" s="202"/>
    </row>
    <row r="95" spans="3:17" s="142" customFormat="1" ht="9" x14ac:dyDescent="0.25">
      <c r="C95" s="202"/>
      <c r="D95" s="202"/>
      <c r="E95" s="202"/>
      <c r="F95" s="202"/>
      <c r="G95" s="202"/>
      <c r="H95" s="202"/>
      <c r="I95" s="202"/>
      <c r="J95" s="202"/>
      <c r="K95" s="202"/>
      <c r="L95" s="202"/>
      <c r="M95" s="202"/>
      <c r="N95" s="202"/>
      <c r="O95" s="202"/>
      <c r="P95" s="202"/>
      <c r="Q95" s="202"/>
    </row>
    <row r="96" spans="3:17" s="142" customFormat="1" ht="9" x14ac:dyDescent="0.25">
      <c r="C96" s="202"/>
      <c r="D96" s="202"/>
      <c r="E96" s="202"/>
      <c r="F96" s="202"/>
      <c r="G96" s="202"/>
      <c r="H96" s="202"/>
      <c r="I96" s="202"/>
      <c r="J96" s="202"/>
      <c r="K96" s="202"/>
      <c r="L96" s="202"/>
      <c r="M96" s="202"/>
      <c r="N96" s="202"/>
      <c r="O96" s="202"/>
      <c r="P96" s="202"/>
      <c r="Q96" s="202"/>
    </row>
    <row r="97" spans="3:17" s="142" customFormat="1" ht="9" x14ac:dyDescent="0.25">
      <c r="C97" s="202"/>
      <c r="D97" s="202"/>
      <c r="E97" s="202"/>
      <c r="F97" s="202"/>
      <c r="G97" s="202"/>
      <c r="H97" s="202"/>
      <c r="I97" s="202"/>
      <c r="J97" s="202"/>
      <c r="K97" s="202"/>
      <c r="L97" s="202"/>
      <c r="M97" s="202"/>
      <c r="N97" s="202"/>
      <c r="O97" s="202"/>
      <c r="P97" s="202"/>
      <c r="Q97" s="202"/>
    </row>
    <row r="98" spans="3:17" s="142" customFormat="1" ht="9" x14ac:dyDescent="0.25">
      <c r="C98" s="202"/>
      <c r="D98" s="202"/>
      <c r="E98" s="202"/>
      <c r="F98" s="202"/>
      <c r="G98" s="202"/>
      <c r="H98" s="202"/>
      <c r="I98" s="202"/>
      <c r="J98" s="202"/>
      <c r="K98" s="202"/>
      <c r="L98" s="202"/>
      <c r="M98" s="202"/>
      <c r="N98" s="202"/>
      <c r="O98" s="202"/>
      <c r="P98" s="202"/>
      <c r="Q98" s="202"/>
    </row>
    <row r="99" spans="3:17" s="142" customFormat="1" ht="9" x14ac:dyDescent="0.25">
      <c r="C99" s="202"/>
      <c r="D99" s="202"/>
      <c r="E99" s="202"/>
      <c r="F99" s="202"/>
      <c r="G99" s="202"/>
      <c r="H99" s="202"/>
      <c r="I99" s="202"/>
      <c r="J99" s="202"/>
      <c r="K99" s="202"/>
      <c r="L99" s="202"/>
      <c r="M99" s="202"/>
      <c r="N99" s="202"/>
      <c r="O99" s="202"/>
      <c r="P99" s="202"/>
      <c r="Q99" s="202"/>
    </row>
  </sheetData>
  <mergeCells count="5">
    <mergeCell ref="C4:E4"/>
    <mergeCell ref="F4:H4"/>
    <mergeCell ref="I4:K4"/>
    <mergeCell ref="L4:N4"/>
    <mergeCell ref="A6:B6"/>
  </mergeCells>
  <pageMargins left="0.08" right="0.08" top="1" bottom="1" header="0.5" footer="0.4921259845"/>
  <pageSetup orientation="portrait" horizontalDpi="300" verticalDpi="300"/>
  <headerFooter>
    <oddHeader>Régime scolaire des établissements publics - Cantal_x000D_Année scolaire 2018-2019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9051F-91E7-4935-814D-7240B93D40C3}">
  <dimension ref="A1:N99"/>
  <sheetViews>
    <sheetView showGridLines="0" zoomScaleNormal="100" workbookViewId="0">
      <selection activeCell="P10" sqref="P10"/>
    </sheetView>
  </sheetViews>
  <sheetFormatPr baseColWidth="10" defaultRowHeight="15" x14ac:dyDescent="0.25"/>
  <cols>
    <col min="1" max="1" width="25.7109375" style="89" customWidth="1"/>
    <col min="2" max="2" width="28.7109375" style="89" customWidth="1"/>
    <col min="3" max="14" width="5.7109375" style="89" customWidth="1"/>
    <col min="15" max="16384" width="11.42578125" style="89"/>
  </cols>
  <sheetData>
    <row r="1" spans="1:14" s="7" customFormat="1" ht="18" x14ac:dyDescent="0.25">
      <c r="A1" s="119" t="s">
        <v>427</v>
      </c>
      <c r="B1" s="10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s="154" customFormat="1" ht="15.75" x14ac:dyDescent="0.25">
      <c r="A2" s="1" t="s">
        <v>509</v>
      </c>
      <c r="B2" s="164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</row>
    <row r="3" spans="1:14" s="7" customFormat="1" x14ac:dyDescent="0.25">
      <c r="A3" s="8"/>
      <c r="B3" s="11"/>
    </row>
    <row r="4" spans="1:14" x14ac:dyDescent="0.25">
      <c r="A4" s="80" t="s">
        <v>126</v>
      </c>
      <c r="B4" s="81"/>
      <c r="C4" s="674" t="s">
        <v>0</v>
      </c>
      <c r="D4" s="675"/>
      <c r="E4" s="676"/>
      <c r="F4" s="674" t="s">
        <v>137</v>
      </c>
      <c r="G4" s="675"/>
      <c r="H4" s="676"/>
      <c r="I4" s="674" t="s">
        <v>2</v>
      </c>
      <c r="J4" s="675"/>
      <c r="K4" s="675"/>
      <c r="L4" s="677" t="s">
        <v>3</v>
      </c>
      <c r="M4" s="675"/>
      <c r="N4" s="678"/>
    </row>
    <row r="5" spans="1:14" ht="34.5" x14ac:dyDescent="0.25">
      <c r="A5" s="82"/>
      <c r="B5" s="83"/>
      <c r="C5" s="120" t="s">
        <v>150</v>
      </c>
      <c r="D5" s="121" t="s">
        <v>149</v>
      </c>
      <c r="E5" s="122" t="s">
        <v>3</v>
      </c>
      <c r="F5" s="123" t="s">
        <v>150</v>
      </c>
      <c r="G5" s="124" t="s">
        <v>149</v>
      </c>
      <c r="H5" s="125" t="s">
        <v>3</v>
      </c>
      <c r="I5" s="124" t="s">
        <v>150</v>
      </c>
      <c r="J5" s="121" t="s">
        <v>149</v>
      </c>
      <c r="K5" s="126" t="s">
        <v>3</v>
      </c>
      <c r="L5" s="124" t="s">
        <v>150</v>
      </c>
      <c r="M5" s="121" t="s">
        <v>149</v>
      </c>
      <c r="N5" s="122" t="s">
        <v>3</v>
      </c>
    </row>
    <row r="6" spans="1:14" x14ac:dyDescent="0.25">
      <c r="A6" s="681" t="s">
        <v>223</v>
      </c>
      <c r="B6" s="682"/>
      <c r="C6" s="236">
        <v>424</v>
      </c>
      <c r="D6" s="237">
        <v>338</v>
      </c>
      <c r="E6" s="238">
        <v>762</v>
      </c>
      <c r="F6" s="239">
        <v>3806</v>
      </c>
      <c r="G6" s="237">
        <v>3717</v>
      </c>
      <c r="H6" s="238">
        <v>7523</v>
      </c>
      <c r="I6" s="239">
        <v>721</v>
      </c>
      <c r="J6" s="237">
        <v>673</v>
      </c>
      <c r="K6" s="240">
        <v>1394</v>
      </c>
      <c r="L6" s="239">
        <v>4951</v>
      </c>
      <c r="M6" s="237">
        <v>4728</v>
      </c>
      <c r="N6" s="237">
        <v>9679</v>
      </c>
    </row>
    <row r="7" spans="1:14" s="142" customFormat="1" ht="9" x14ac:dyDescent="0.25">
      <c r="A7" s="45" t="s">
        <v>7</v>
      </c>
      <c r="B7" s="46" t="s">
        <v>224</v>
      </c>
      <c r="C7" s="183"/>
      <c r="D7" s="184"/>
      <c r="E7" s="185"/>
      <c r="F7" s="186">
        <v>102</v>
      </c>
      <c r="G7" s="187">
        <v>84</v>
      </c>
      <c r="H7" s="188">
        <v>186</v>
      </c>
      <c r="I7" s="187">
        <v>4</v>
      </c>
      <c r="J7" s="184">
        <v>3</v>
      </c>
      <c r="K7" s="189">
        <v>7</v>
      </c>
      <c r="L7" s="190">
        <v>106</v>
      </c>
      <c r="M7" s="191">
        <v>87</v>
      </c>
      <c r="N7" s="185">
        <v>193</v>
      </c>
    </row>
    <row r="8" spans="1:14" s="142" customFormat="1" ht="9" x14ac:dyDescent="0.25">
      <c r="A8" s="45" t="s">
        <v>11</v>
      </c>
      <c r="B8" s="46" t="s">
        <v>225</v>
      </c>
      <c r="C8" s="183"/>
      <c r="D8" s="184"/>
      <c r="E8" s="185"/>
      <c r="F8" s="186">
        <v>94</v>
      </c>
      <c r="G8" s="187">
        <v>96</v>
      </c>
      <c r="H8" s="188">
        <v>190</v>
      </c>
      <c r="I8" s="187">
        <v>23</v>
      </c>
      <c r="J8" s="184">
        <v>31</v>
      </c>
      <c r="K8" s="189">
        <v>54</v>
      </c>
      <c r="L8" s="190">
        <v>117</v>
      </c>
      <c r="M8" s="191">
        <v>127</v>
      </c>
      <c r="N8" s="185">
        <v>244</v>
      </c>
    </row>
    <row r="9" spans="1:14" s="142" customFormat="1" ht="9" x14ac:dyDescent="0.25">
      <c r="A9" s="45" t="s">
        <v>18</v>
      </c>
      <c r="B9" s="46" t="s">
        <v>226</v>
      </c>
      <c r="C9" s="183"/>
      <c r="D9" s="184"/>
      <c r="E9" s="185"/>
      <c r="F9" s="186">
        <v>29</v>
      </c>
      <c r="G9" s="187">
        <v>27</v>
      </c>
      <c r="H9" s="188">
        <v>56</v>
      </c>
      <c r="I9" s="187">
        <v>3</v>
      </c>
      <c r="J9" s="184">
        <v>2</v>
      </c>
      <c r="K9" s="189">
        <v>5</v>
      </c>
      <c r="L9" s="190">
        <v>32</v>
      </c>
      <c r="M9" s="191">
        <v>29</v>
      </c>
      <c r="N9" s="185">
        <v>61</v>
      </c>
    </row>
    <row r="10" spans="1:14" s="142" customFormat="1" ht="9" x14ac:dyDescent="0.25">
      <c r="A10" s="45" t="s">
        <v>22</v>
      </c>
      <c r="B10" s="46" t="s">
        <v>227</v>
      </c>
      <c r="C10" s="183">
        <v>2</v>
      </c>
      <c r="D10" s="184">
        <v>6</v>
      </c>
      <c r="E10" s="185">
        <v>8</v>
      </c>
      <c r="F10" s="186">
        <v>142</v>
      </c>
      <c r="G10" s="187">
        <v>153</v>
      </c>
      <c r="H10" s="188">
        <v>295</v>
      </c>
      <c r="I10" s="187">
        <v>32</v>
      </c>
      <c r="J10" s="184">
        <v>22</v>
      </c>
      <c r="K10" s="189">
        <v>54</v>
      </c>
      <c r="L10" s="190">
        <v>176</v>
      </c>
      <c r="M10" s="191">
        <v>181</v>
      </c>
      <c r="N10" s="185">
        <v>357</v>
      </c>
    </row>
    <row r="11" spans="1:14" s="142" customFormat="1" ht="9" x14ac:dyDescent="0.25">
      <c r="A11" s="45"/>
      <c r="B11" s="46" t="s">
        <v>229</v>
      </c>
      <c r="C11" s="183">
        <v>21</v>
      </c>
      <c r="D11" s="184">
        <v>23</v>
      </c>
      <c r="E11" s="185">
        <v>44</v>
      </c>
      <c r="F11" s="186">
        <v>168</v>
      </c>
      <c r="G11" s="187">
        <v>153</v>
      </c>
      <c r="H11" s="188">
        <v>321</v>
      </c>
      <c r="I11" s="187">
        <v>27</v>
      </c>
      <c r="J11" s="184">
        <v>14</v>
      </c>
      <c r="K11" s="189">
        <v>41</v>
      </c>
      <c r="L11" s="190">
        <v>216</v>
      </c>
      <c r="M11" s="191">
        <v>190</v>
      </c>
      <c r="N11" s="185">
        <v>406</v>
      </c>
    </row>
    <row r="12" spans="1:14" s="142" customFormat="1" ht="9" x14ac:dyDescent="0.25">
      <c r="A12" s="45"/>
      <c r="B12" s="46" t="s">
        <v>228</v>
      </c>
      <c r="C12" s="183">
        <v>15</v>
      </c>
      <c r="D12" s="184">
        <v>21</v>
      </c>
      <c r="E12" s="185">
        <v>36</v>
      </c>
      <c r="F12" s="186">
        <v>13</v>
      </c>
      <c r="G12" s="187">
        <v>17</v>
      </c>
      <c r="H12" s="188">
        <v>30</v>
      </c>
      <c r="I12" s="187">
        <v>2</v>
      </c>
      <c r="J12" s="184">
        <v>6</v>
      </c>
      <c r="K12" s="189">
        <v>8</v>
      </c>
      <c r="L12" s="190">
        <v>30</v>
      </c>
      <c r="M12" s="191">
        <v>44</v>
      </c>
      <c r="N12" s="185">
        <v>74</v>
      </c>
    </row>
    <row r="13" spans="1:14" s="142" customFormat="1" ht="9" x14ac:dyDescent="0.25">
      <c r="A13" s="45" t="s">
        <v>23</v>
      </c>
      <c r="B13" s="46" t="s">
        <v>470</v>
      </c>
      <c r="C13" s="183"/>
      <c r="D13" s="184"/>
      <c r="E13" s="185"/>
      <c r="F13" s="186">
        <v>77</v>
      </c>
      <c r="G13" s="187">
        <v>93</v>
      </c>
      <c r="H13" s="188">
        <v>170</v>
      </c>
      <c r="I13" s="187">
        <v>26</v>
      </c>
      <c r="J13" s="184">
        <v>29</v>
      </c>
      <c r="K13" s="189">
        <v>55</v>
      </c>
      <c r="L13" s="190">
        <v>103</v>
      </c>
      <c r="M13" s="191">
        <v>122</v>
      </c>
      <c r="N13" s="185">
        <v>225</v>
      </c>
    </row>
    <row r="14" spans="1:14" s="142" customFormat="1" ht="9" x14ac:dyDescent="0.25">
      <c r="A14" s="45" t="s">
        <v>36</v>
      </c>
      <c r="B14" s="46" t="s">
        <v>230</v>
      </c>
      <c r="C14" s="183"/>
      <c r="D14" s="184"/>
      <c r="E14" s="185"/>
      <c r="F14" s="186">
        <v>60</v>
      </c>
      <c r="G14" s="187">
        <v>50</v>
      </c>
      <c r="H14" s="188">
        <v>110</v>
      </c>
      <c r="I14" s="187">
        <v>10</v>
      </c>
      <c r="J14" s="184">
        <v>6</v>
      </c>
      <c r="K14" s="189">
        <v>16</v>
      </c>
      <c r="L14" s="190">
        <v>70</v>
      </c>
      <c r="M14" s="191">
        <v>56</v>
      </c>
      <c r="N14" s="185">
        <v>126</v>
      </c>
    </row>
    <row r="15" spans="1:14" s="142" customFormat="1" ht="9" x14ac:dyDescent="0.25">
      <c r="A15" s="45" t="s">
        <v>44</v>
      </c>
      <c r="B15" s="46" t="s">
        <v>231</v>
      </c>
      <c r="C15" s="183">
        <v>1</v>
      </c>
      <c r="D15" s="184">
        <v>22</v>
      </c>
      <c r="E15" s="185">
        <v>23</v>
      </c>
      <c r="F15" s="186">
        <v>3</v>
      </c>
      <c r="G15" s="187">
        <v>56</v>
      </c>
      <c r="H15" s="188">
        <v>59</v>
      </c>
      <c r="I15" s="187"/>
      <c r="J15" s="184">
        <v>3</v>
      </c>
      <c r="K15" s="189">
        <v>3</v>
      </c>
      <c r="L15" s="190">
        <v>4</v>
      </c>
      <c r="M15" s="191">
        <v>81</v>
      </c>
      <c r="N15" s="185">
        <v>85</v>
      </c>
    </row>
    <row r="16" spans="1:14" s="142" customFormat="1" ht="9" x14ac:dyDescent="0.25">
      <c r="A16" s="45" t="s">
        <v>50</v>
      </c>
      <c r="B16" s="46" t="s">
        <v>232</v>
      </c>
      <c r="C16" s="183"/>
      <c r="D16" s="184"/>
      <c r="E16" s="185"/>
      <c r="F16" s="186">
        <v>25</v>
      </c>
      <c r="G16" s="187">
        <v>30</v>
      </c>
      <c r="H16" s="188">
        <v>55</v>
      </c>
      <c r="I16" s="187">
        <v>3</v>
      </c>
      <c r="J16" s="184">
        <v>2</v>
      </c>
      <c r="K16" s="189">
        <v>5</v>
      </c>
      <c r="L16" s="190">
        <v>28</v>
      </c>
      <c r="M16" s="191">
        <v>32</v>
      </c>
      <c r="N16" s="185">
        <v>60</v>
      </c>
    </row>
    <row r="17" spans="1:14" s="142" customFormat="1" ht="9" x14ac:dyDescent="0.25">
      <c r="A17" s="45" t="s">
        <v>53</v>
      </c>
      <c r="B17" s="46" t="s">
        <v>233</v>
      </c>
      <c r="C17" s="183"/>
      <c r="D17" s="184"/>
      <c r="E17" s="185"/>
      <c r="F17" s="186">
        <v>88</v>
      </c>
      <c r="G17" s="187">
        <v>75</v>
      </c>
      <c r="H17" s="188">
        <v>163</v>
      </c>
      <c r="I17" s="187">
        <v>3</v>
      </c>
      <c r="J17" s="184">
        <v>6</v>
      </c>
      <c r="K17" s="189">
        <v>9</v>
      </c>
      <c r="L17" s="190">
        <v>91</v>
      </c>
      <c r="M17" s="191">
        <v>81</v>
      </c>
      <c r="N17" s="185">
        <v>172</v>
      </c>
    </row>
    <row r="18" spans="1:14" s="142" customFormat="1" ht="9" x14ac:dyDescent="0.25">
      <c r="A18" s="45" t="s">
        <v>54</v>
      </c>
      <c r="B18" s="46" t="s">
        <v>234</v>
      </c>
      <c r="C18" s="183"/>
      <c r="D18" s="184"/>
      <c r="E18" s="185"/>
      <c r="F18" s="186">
        <v>79</v>
      </c>
      <c r="G18" s="187">
        <v>65</v>
      </c>
      <c r="H18" s="188">
        <v>144</v>
      </c>
      <c r="I18" s="187">
        <v>12</v>
      </c>
      <c r="J18" s="184">
        <v>12</v>
      </c>
      <c r="K18" s="189">
        <v>24</v>
      </c>
      <c r="L18" s="190">
        <v>91</v>
      </c>
      <c r="M18" s="191">
        <v>77</v>
      </c>
      <c r="N18" s="185">
        <v>168</v>
      </c>
    </row>
    <row r="19" spans="1:14" s="142" customFormat="1" ht="9" x14ac:dyDescent="0.25">
      <c r="A19" s="45" t="s">
        <v>57</v>
      </c>
      <c r="B19" s="46" t="s">
        <v>235</v>
      </c>
      <c r="C19" s="183"/>
      <c r="D19" s="184"/>
      <c r="E19" s="185"/>
      <c r="F19" s="186">
        <v>42</v>
      </c>
      <c r="G19" s="187">
        <v>51</v>
      </c>
      <c r="H19" s="188">
        <v>93</v>
      </c>
      <c r="I19" s="187">
        <v>20</v>
      </c>
      <c r="J19" s="184">
        <v>20</v>
      </c>
      <c r="K19" s="189">
        <v>40</v>
      </c>
      <c r="L19" s="190">
        <v>62</v>
      </c>
      <c r="M19" s="191">
        <v>71</v>
      </c>
      <c r="N19" s="185">
        <v>133</v>
      </c>
    </row>
    <row r="20" spans="1:14" s="142" customFormat="1" ht="9" x14ac:dyDescent="0.25">
      <c r="A20" s="45" t="s">
        <v>60</v>
      </c>
      <c r="B20" s="46" t="s">
        <v>236</v>
      </c>
      <c r="C20" s="183"/>
      <c r="D20" s="184"/>
      <c r="E20" s="185"/>
      <c r="F20" s="186">
        <v>110</v>
      </c>
      <c r="G20" s="187">
        <v>91</v>
      </c>
      <c r="H20" s="188">
        <v>201</v>
      </c>
      <c r="I20" s="187">
        <v>3</v>
      </c>
      <c r="J20" s="184">
        <v>1</v>
      </c>
      <c r="K20" s="189">
        <v>4</v>
      </c>
      <c r="L20" s="190">
        <v>113</v>
      </c>
      <c r="M20" s="191">
        <v>92</v>
      </c>
      <c r="N20" s="185">
        <v>205</v>
      </c>
    </row>
    <row r="21" spans="1:14" s="142" customFormat="1" ht="9" x14ac:dyDescent="0.25">
      <c r="A21" s="45" t="s">
        <v>61</v>
      </c>
      <c r="B21" s="46" t="s">
        <v>237</v>
      </c>
      <c r="C21" s="183">
        <v>3</v>
      </c>
      <c r="D21" s="184"/>
      <c r="E21" s="185">
        <v>3</v>
      </c>
      <c r="F21" s="186">
        <v>162</v>
      </c>
      <c r="G21" s="187">
        <v>143</v>
      </c>
      <c r="H21" s="188">
        <v>305</v>
      </c>
      <c r="I21" s="187">
        <v>113</v>
      </c>
      <c r="J21" s="184">
        <v>97</v>
      </c>
      <c r="K21" s="189">
        <v>210</v>
      </c>
      <c r="L21" s="190">
        <v>278</v>
      </c>
      <c r="M21" s="191">
        <v>240</v>
      </c>
      <c r="N21" s="185">
        <v>518</v>
      </c>
    </row>
    <row r="22" spans="1:14" s="142" customFormat="1" ht="9" x14ac:dyDescent="0.25">
      <c r="A22" s="45"/>
      <c r="B22" s="46" t="s">
        <v>227</v>
      </c>
      <c r="C22" s="183">
        <v>3</v>
      </c>
      <c r="D22" s="184">
        <v>11</v>
      </c>
      <c r="E22" s="185">
        <v>14</v>
      </c>
      <c r="F22" s="186">
        <v>50</v>
      </c>
      <c r="G22" s="187">
        <v>109</v>
      </c>
      <c r="H22" s="188">
        <v>159</v>
      </c>
      <c r="I22" s="187">
        <v>27</v>
      </c>
      <c r="J22" s="184">
        <v>41</v>
      </c>
      <c r="K22" s="189">
        <v>68</v>
      </c>
      <c r="L22" s="190">
        <v>80</v>
      </c>
      <c r="M22" s="191">
        <v>161</v>
      </c>
      <c r="N22" s="185">
        <v>241</v>
      </c>
    </row>
    <row r="23" spans="1:14" s="142" customFormat="1" ht="9" x14ac:dyDescent="0.25">
      <c r="A23" s="45"/>
      <c r="B23" s="46" t="s">
        <v>238</v>
      </c>
      <c r="C23" s="183">
        <v>74</v>
      </c>
      <c r="D23" s="184">
        <v>36</v>
      </c>
      <c r="E23" s="185">
        <v>110</v>
      </c>
      <c r="F23" s="186">
        <v>104</v>
      </c>
      <c r="G23" s="187">
        <v>80</v>
      </c>
      <c r="H23" s="188">
        <v>184</v>
      </c>
      <c r="I23" s="187">
        <v>58</v>
      </c>
      <c r="J23" s="184">
        <v>28</v>
      </c>
      <c r="K23" s="189">
        <v>86</v>
      </c>
      <c r="L23" s="190">
        <v>236</v>
      </c>
      <c r="M23" s="191">
        <v>144</v>
      </c>
      <c r="N23" s="185">
        <v>380</v>
      </c>
    </row>
    <row r="24" spans="1:14" s="142" customFormat="1" ht="9" x14ac:dyDescent="0.25">
      <c r="A24" s="45"/>
      <c r="B24" s="46" t="s">
        <v>239</v>
      </c>
      <c r="C24" s="183">
        <v>88</v>
      </c>
      <c r="D24" s="184">
        <v>131</v>
      </c>
      <c r="E24" s="185">
        <v>219</v>
      </c>
      <c r="F24" s="186">
        <v>72</v>
      </c>
      <c r="G24" s="187">
        <v>181</v>
      </c>
      <c r="H24" s="188">
        <v>253</v>
      </c>
      <c r="I24" s="187">
        <v>42</v>
      </c>
      <c r="J24" s="184">
        <v>86</v>
      </c>
      <c r="K24" s="189">
        <v>128</v>
      </c>
      <c r="L24" s="190">
        <v>202</v>
      </c>
      <c r="M24" s="191">
        <v>398</v>
      </c>
      <c r="N24" s="185">
        <v>600</v>
      </c>
    </row>
    <row r="25" spans="1:14" s="142" customFormat="1" ht="9" x14ac:dyDescent="0.25">
      <c r="A25" s="45"/>
      <c r="B25" s="46" t="s">
        <v>240</v>
      </c>
      <c r="C25" s="183">
        <v>123</v>
      </c>
      <c r="D25" s="184">
        <v>37</v>
      </c>
      <c r="E25" s="185">
        <v>160</v>
      </c>
      <c r="F25" s="186">
        <v>449</v>
      </c>
      <c r="G25" s="187">
        <v>336</v>
      </c>
      <c r="H25" s="188">
        <v>785</v>
      </c>
      <c r="I25" s="187">
        <v>156</v>
      </c>
      <c r="J25" s="184">
        <v>77</v>
      </c>
      <c r="K25" s="189">
        <v>233</v>
      </c>
      <c r="L25" s="190">
        <v>728</v>
      </c>
      <c r="M25" s="191">
        <v>450</v>
      </c>
      <c r="N25" s="185">
        <v>1178</v>
      </c>
    </row>
    <row r="26" spans="1:14" s="142" customFormat="1" ht="9" x14ac:dyDescent="0.25">
      <c r="A26" s="45" t="s">
        <v>73</v>
      </c>
      <c r="B26" s="46" t="s">
        <v>241</v>
      </c>
      <c r="C26" s="183"/>
      <c r="D26" s="184"/>
      <c r="E26" s="185"/>
      <c r="F26" s="186">
        <v>222</v>
      </c>
      <c r="G26" s="187">
        <v>226</v>
      </c>
      <c r="H26" s="188">
        <v>448</v>
      </c>
      <c r="I26" s="187">
        <v>49</v>
      </c>
      <c r="J26" s="184">
        <v>53</v>
      </c>
      <c r="K26" s="189">
        <v>102</v>
      </c>
      <c r="L26" s="190">
        <v>271</v>
      </c>
      <c r="M26" s="191">
        <v>279</v>
      </c>
      <c r="N26" s="185">
        <v>550</v>
      </c>
    </row>
    <row r="27" spans="1:14" s="142" customFormat="1" ht="9" x14ac:dyDescent="0.25">
      <c r="A27" s="45"/>
      <c r="B27" s="46" t="s">
        <v>242</v>
      </c>
      <c r="C27" s="183">
        <v>62</v>
      </c>
      <c r="D27" s="184">
        <v>26</v>
      </c>
      <c r="E27" s="185">
        <v>88</v>
      </c>
      <c r="F27" s="186">
        <v>468</v>
      </c>
      <c r="G27" s="187">
        <v>365</v>
      </c>
      <c r="H27" s="188">
        <v>833</v>
      </c>
      <c r="I27" s="187">
        <v>27</v>
      </c>
      <c r="J27" s="184">
        <v>26</v>
      </c>
      <c r="K27" s="189">
        <v>53</v>
      </c>
      <c r="L27" s="190">
        <v>557</v>
      </c>
      <c r="M27" s="191">
        <v>417</v>
      </c>
      <c r="N27" s="185">
        <v>974</v>
      </c>
    </row>
    <row r="28" spans="1:14" s="142" customFormat="1" ht="9" x14ac:dyDescent="0.25">
      <c r="A28" s="45" t="s">
        <v>83</v>
      </c>
      <c r="B28" s="46" t="s">
        <v>243</v>
      </c>
      <c r="C28" s="183"/>
      <c r="D28" s="184"/>
      <c r="E28" s="185"/>
      <c r="F28" s="186">
        <v>37</v>
      </c>
      <c r="G28" s="187">
        <v>35</v>
      </c>
      <c r="H28" s="188">
        <v>72</v>
      </c>
      <c r="I28" s="187">
        <v>3</v>
      </c>
      <c r="J28" s="184">
        <v>3</v>
      </c>
      <c r="K28" s="189">
        <v>6</v>
      </c>
      <c r="L28" s="190">
        <v>40</v>
      </c>
      <c r="M28" s="191">
        <v>38</v>
      </c>
      <c r="N28" s="185">
        <v>78</v>
      </c>
    </row>
    <row r="29" spans="1:14" s="142" customFormat="1" ht="9" x14ac:dyDescent="0.25">
      <c r="A29" s="45" t="s">
        <v>91</v>
      </c>
      <c r="B29" s="46" t="s">
        <v>244</v>
      </c>
      <c r="C29" s="183"/>
      <c r="D29" s="184"/>
      <c r="E29" s="185"/>
      <c r="F29" s="186">
        <v>115</v>
      </c>
      <c r="G29" s="187">
        <v>118</v>
      </c>
      <c r="H29" s="188">
        <v>233</v>
      </c>
      <c r="I29" s="187">
        <v>14</v>
      </c>
      <c r="J29" s="184">
        <v>19</v>
      </c>
      <c r="K29" s="189">
        <v>33</v>
      </c>
      <c r="L29" s="190">
        <v>129</v>
      </c>
      <c r="M29" s="191">
        <v>137</v>
      </c>
      <c r="N29" s="185">
        <v>266</v>
      </c>
    </row>
    <row r="30" spans="1:14" s="142" customFormat="1" ht="9" x14ac:dyDescent="0.25">
      <c r="A30" s="45" t="s">
        <v>98</v>
      </c>
      <c r="B30" s="46" t="s">
        <v>245</v>
      </c>
      <c r="C30" s="183"/>
      <c r="D30" s="184"/>
      <c r="E30" s="185"/>
      <c r="F30" s="186">
        <v>268</v>
      </c>
      <c r="G30" s="187">
        <v>243</v>
      </c>
      <c r="H30" s="188">
        <v>511</v>
      </c>
      <c r="I30" s="187">
        <v>14</v>
      </c>
      <c r="J30" s="184">
        <v>12</v>
      </c>
      <c r="K30" s="189">
        <v>26</v>
      </c>
      <c r="L30" s="190">
        <v>282</v>
      </c>
      <c r="M30" s="191">
        <v>255</v>
      </c>
      <c r="N30" s="185">
        <v>537</v>
      </c>
    </row>
    <row r="31" spans="1:14" s="142" customFormat="1" ht="9" x14ac:dyDescent="0.25">
      <c r="A31" s="45" t="s">
        <v>111</v>
      </c>
      <c r="B31" s="46" t="s">
        <v>247</v>
      </c>
      <c r="C31" s="183"/>
      <c r="D31" s="184"/>
      <c r="E31" s="185"/>
      <c r="F31" s="186">
        <v>144</v>
      </c>
      <c r="G31" s="187">
        <v>112</v>
      </c>
      <c r="H31" s="188">
        <v>256</v>
      </c>
      <c r="I31" s="187">
        <v>13</v>
      </c>
      <c r="J31" s="184">
        <v>18</v>
      </c>
      <c r="K31" s="189">
        <v>31</v>
      </c>
      <c r="L31" s="190">
        <v>157</v>
      </c>
      <c r="M31" s="191">
        <v>130</v>
      </c>
      <c r="N31" s="185">
        <v>287</v>
      </c>
    </row>
    <row r="32" spans="1:14" s="142" customFormat="1" ht="9" x14ac:dyDescent="0.25">
      <c r="A32" s="45" t="s">
        <v>106</v>
      </c>
      <c r="B32" s="46" t="s">
        <v>246</v>
      </c>
      <c r="C32" s="183"/>
      <c r="D32" s="184"/>
      <c r="E32" s="185"/>
      <c r="F32" s="186">
        <v>186</v>
      </c>
      <c r="G32" s="187">
        <v>206</v>
      </c>
      <c r="H32" s="188">
        <v>392</v>
      </c>
      <c r="I32" s="187">
        <v>6</v>
      </c>
      <c r="J32" s="184">
        <v>12</v>
      </c>
      <c r="K32" s="189">
        <v>18</v>
      </c>
      <c r="L32" s="190">
        <v>192</v>
      </c>
      <c r="M32" s="191">
        <v>218</v>
      </c>
      <c r="N32" s="185">
        <v>410</v>
      </c>
    </row>
    <row r="33" spans="1:14" s="142" customFormat="1" ht="9" x14ac:dyDescent="0.25">
      <c r="A33" s="45" t="s">
        <v>113</v>
      </c>
      <c r="B33" s="46" t="s">
        <v>248</v>
      </c>
      <c r="C33" s="183">
        <v>7</v>
      </c>
      <c r="D33" s="184">
        <v>1</v>
      </c>
      <c r="E33" s="185">
        <v>8</v>
      </c>
      <c r="F33" s="186">
        <v>34</v>
      </c>
      <c r="G33" s="187">
        <v>40</v>
      </c>
      <c r="H33" s="188">
        <v>74</v>
      </c>
      <c r="I33" s="187">
        <v>2</v>
      </c>
      <c r="J33" s="184">
        <v>4</v>
      </c>
      <c r="K33" s="189">
        <v>6</v>
      </c>
      <c r="L33" s="190">
        <v>43</v>
      </c>
      <c r="M33" s="191">
        <v>45</v>
      </c>
      <c r="N33" s="185">
        <v>88</v>
      </c>
    </row>
    <row r="34" spans="1:14" s="142" customFormat="1" ht="9" x14ac:dyDescent="0.25">
      <c r="A34" s="45" t="s">
        <v>114</v>
      </c>
      <c r="B34" s="46" t="s">
        <v>249</v>
      </c>
      <c r="C34" s="183"/>
      <c r="D34" s="184"/>
      <c r="E34" s="185"/>
      <c r="F34" s="186">
        <v>39</v>
      </c>
      <c r="G34" s="187">
        <v>40</v>
      </c>
      <c r="H34" s="188">
        <v>79</v>
      </c>
      <c r="I34" s="187">
        <v>7</v>
      </c>
      <c r="J34" s="184">
        <v>11</v>
      </c>
      <c r="K34" s="189">
        <v>18</v>
      </c>
      <c r="L34" s="190">
        <v>46</v>
      </c>
      <c r="M34" s="191">
        <v>51</v>
      </c>
      <c r="N34" s="185">
        <v>97</v>
      </c>
    </row>
    <row r="35" spans="1:14" s="142" customFormat="1" ht="9" x14ac:dyDescent="0.25">
      <c r="A35" s="45" t="s">
        <v>124</v>
      </c>
      <c r="B35" s="46" t="s">
        <v>250</v>
      </c>
      <c r="C35" s="183"/>
      <c r="D35" s="184"/>
      <c r="E35" s="192"/>
      <c r="F35" s="186">
        <v>219</v>
      </c>
      <c r="G35" s="187">
        <v>220</v>
      </c>
      <c r="H35" s="188">
        <v>439</v>
      </c>
      <c r="I35" s="187">
        <v>11</v>
      </c>
      <c r="J35" s="184">
        <v>16</v>
      </c>
      <c r="K35" s="189">
        <v>27</v>
      </c>
      <c r="L35" s="190">
        <v>230</v>
      </c>
      <c r="M35" s="191">
        <v>236</v>
      </c>
      <c r="N35" s="192">
        <v>466</v>
      </c>
    </row>
    <row r="36" spans="1:14" s="142" customFormat="1" ht="9" x14ac:dyDescent="0.25">
      <c r="A36" s="47"/>
      <c r="B36" s="48" t="s">
        <v>251</v>
      </c>
      <c r="C36" s="193">
        <v>25</v>
      </c>
      <c r="D36" s="215">
        <v>24</v>
      </c>
      <c r="E36" s="198">
        <v>49</v>
      </c>
      <c r="F36" s="196">
        <v>205</v>
      </c>
      <c r="G36" s="197">
        <v>222</v>
      </c>
      <c r="H36" s="198">
        <v>427</v>
      </c>
      <c r="I36" s="197">
        <v>11</v>
      </c>
      <c r="J36" s="215">
        <v>13</v>
      </c>
      <c r="K36" s="216">
        <v>24</v>
      </c>
      <c r="L36" s="217">
        <v>241</v>
      </c>
      <c r="M36" s="201">
        <v>259</v>
      </c>
      <c r="N36" s="198">
        <v>500</v>
      </c>
    </row>
    <row r="37" spans="1:14" s="142" customFormat="1" ht="9" x14ac:dyDescent="0.25"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</row>
    <row r="38" spans="1:14" s="142" customFormat="1" ht="9" x14ac:dyDescent="0.25"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</row>
    <row r="39" spans="1:14" s="142" customFormat="1" ht="9" x14ac:dyDescent="0.25"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</row>
    <row r="40" spans="1:14" s="142" customFormat="1" ht="9" x14ac:dyDescent="0.25"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</row>
    <row r="41" spans="1:14" s="142" customFormat="1" ht="9" x14ac:dyDescent="0.25"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</row>
    <row r="42" spans="1:14" s="142" customFormat="1" ht="9" x14ac:dyDescent="0.25"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</row>
    <row r="43" spans="1:14" s="142" customFormat="1" ht="9" x14ac:dyDescent="0.25"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</row>
    <row r="44" spans="1:14" s="142" customFormat="1" ht="9" x14ac:dyDescent="0.25"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</row>
    <row r="45" spans="1:14" s="142" customFormat="1" ht="9" x14ac:dyDescent="0.25"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</row>
    <row r="46" spans="1:14" s="142" customFormat="1" ht="9" x14ac:dyDescent="0.25"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</row>
    <row r="47" spans="1:14" s="142" customFormat="1" ht="9" x14ac:dyDescent="0.25"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</row>
    <row r="48" spans="1:14" s="142" customFormat="1" ht="9" x14ac:dyDescent="0.25"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</row>
    <row r="49" spans="3:14" s="142" customFormat="1" ht="9" x14ac:dyDescent="0.25"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</row>
    <row r="50" spans="3:14" s="142" customFormat="1" ht="9" x14ac:dyDescent="0.25"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</row>
    <row r="51" spans="3:14" s="142" customFormat="1" ht="9" x14ac:dyDescent="0.25">
      <c r="C51" s="202"/>
      <c r="D51" s="202"/>
      <c r="E51" s="202"/>
      <c r="F51" s="202"/>
      <c r="G51" s="202"/>
      <c r="H51" s="202"/>
      <c r="I51" s="202"/>
      <c r="J51" s="202"/>
      <c r="K51" s="202"/>
      <c r="L51" s="202"/>
      <c r="M51" s="202"/>
      <c r="N51" s="202"/>
    </row>
    <row r="52" spans="3:14" s="142" customFormat="1" ht="9" x14ac:dyDescent="0.25">
      <c r="C52" s="202"/>
      <c r="D52" s="202"/>
      <c r="E52" s="202"/>
      <c r="F52" s="202"/>
      <c r="G52" s="202"/>
      <c r="H52" s="202"/>
      <c r="I52" s="202"/>
      <c r="J52" s="202"/>
      <c r="K52" s="202"/>
      <c r="L52" s="202"/>
      <c r="M52" s="202"/>
      <c r="N52" s="202"/>
    </row>
    <row r="53" spans="3:14" s="142" customFormat="1" ht="9" x14ac:dyDescent="0.25">
      <c r="C53" s="202"/>
      <c r="D53" s="202"/>
      <c r="E53" s="202"/>
      <c r="F53" s="202"/>
      <c r="G53" s="202"/>
      <c r="H53" s="202"/>
      <c r="I53" s="202"/>
      <c r="J53" s="202"/>
      <c r="K53" s="202"/>
      <c r="L53" s="202"/>
      <c r="M53" s="202"/>
      <c r="N53" s="202"/>
    </row>
    <row r="54" spans="3:14" s="142" customFormat="1" ht="9" x14ac:dyDescent="0.25">
      <c r="C54" s="202"/>
      <c r="D54" s="202"/>
      <c r="E54" s="202"/>
      <c r="F54" s="202"/>
      <c r="G54" s="202"/>
      <c r="H54" s="202"/>
      <c r="I54" s="202"/>
      <c r="J54" s="202"/>
      <c r="K54" s="202"/>
      <c r="L54" s="202"/>
      <c r="M54" s="202"/>
      <c r="N54" s="202"/>
    </row>
    <row r="55" spans="3:14" s="142" customFormat="1" ht="9" x14ac:dyDescent="0.25">
      <c r="C55" s="202"/>
      <c r="D55" s="202"/>
      <c r="E55" s="202"/>
      <c r="F55" s="202"/>
      <c r="G55" s="202"/>
      <c r="H55" s="202"/>
      <c r="I55" s="202"/>
      <c r="J55" s="202"/>
      <c r="K55" s="202"/>
      <c r="L55" s="202"/>
      <c r="M55" s="202"/>
      <c r="N55" s="202"/>
    </row>
    <row r="56" spans="3:14" s="142" customFormat="1" ht="9" x14ac:dyDescent="0.25">
      <c r="C56" s="202"/>
      <c r="D56" s="202"/>
      <c r="E56" s="202"/>
      <c r="F56" s="202"/>
      <c r="G56" s="202"/>
      <c r="H56" s="202"/>
      <c r="I56" s="202"/>
      <c r="J56" s="202"/>
      <c r="K56" s="202"/>
      <c r="L56" s="202"/>
      <c r="M56" s="202"/>
      <c r="N56" s="202"/>
    </row>
    <row r="57" spans="3:14" s="142" customFormat="1" ht="9" x14ac:dyDescent="0.25">
      <c r="C57" s="202"/>
      <c r="D57" s="202"/>
      <c r="E57" s="202"/>
      <c r="F57" s="202"/>
      <c r="G57" s="202"/>
      <c r="H57" s="202"/>
      <c r="I57" s="202"/>
      <c r="J57" s="202"/>
      <c r="K57" s="202"/>
      <c r="L57" s="202"/>
      <c r="M57" s="202"/>
      <c r="N57" s="202"/>
    </row>
    <row r="58" spans="3:14" s="142" customFormat="1" ht="9" x14ac:dyDescent="0.25">
      <c r="C58" s="202"/>
      <c r="D58" s="202"/>
      <c r="E58" s="202"/>
      <c r="F58" s="202"/>
      <c r="G58" s="202"/>
      <c r="H58" s="202"/>
      <c r="I58" s="202"/>
      <c r="J58" s="202"/>
      <c r="K58" s="202"/>
      <c r="L58" s="202"/>
      <c r="M58" s="202"/>
      <c r="N58" s="202"/>
    </row>
    <row r="59" spans="3:14" s="142" customFormat="1" ht="9" x14ac:dyDescent="0.25">
      <c r="C59" s="202"/>
      <c r="D59" s="202"/>
      <c r="E59" s="202"/>
      <c r="F59" s="202"/>
      <c r="G59" s="202"/>
      <c r="H59" s="202"/>
      <c r="I59" s="202"/>
      <c r="J59" s="202"/>
      <c r="K59" s="202"/>
      <c r="L59" s="202"/>
      <c r="M59" s="202"/>
      <c r="N59" s="202"/>
    </row>
    <row r="60" spans="3:14" s="142" customFormat="1" ht="9" x14ac:dyDescent="0.25">
      <c r="C60" s="202"/>
      <c r="D60" s="202"/>
      <c r="E60" s="202"/>
      <c r="F60" s="202"/>
      <c r="G60" s="202"/>
      <c r="H60" s="202"/>
      <c r="I60" s="202"/>
      <c r="J60" s="202"/>
      <c r="K60" s="202"/>
      <c r="L60" s="202"/>
      <c r="M60" s="202"/>
      <c r="N60" s="202"/>
    </row>
    <row r="61" spans="3:14" s="142" customFormat="1" ht="9" x14ac:dyDescent="0.25">
      <c r="C61" s="202"/>
      <c r="D61" s="202"/>
      <c r="E61" s="202"/>
      <c r="F61" s="202"/>
      <c r="G61" s="202"/>
      <c r="H61" s="202"/>
      <c r="I61" s="202"/>
      <c r="J61" s="202"/>
      <c r="K61" s="202"/>
      <c r="L61" s="202"/>
      <c r="M61" s="202"/>
      <c r="N61" s="202"/>
    </row>
    <row r="62" spans="3:14" s="142" customFormat="1" ht="9" x14ac:dyDescent="0.25">
      <c r="C62" s="202"/>
      <c r="D62" s="202"/>
      <c r="E62" s="202"/>
      <c r="F62" s="202"/>
      <c r="G62" s="202"/>
      <c r="H62" s="202"/>
      <c r="I62" s="202"/>
      <c r="J62" s="202"/>
      <c r="K62" s="202"/>
      <c r="L62" s="202"/>
      <c r="M62" s="202"/>
      <c r="N62" s="202"/>
    </row>
    <row r="63" spans="3:14" s="142" customFormat="1" ht="9" x14ac:dyDescent="0.25">
      <c r="C63" s="202"/>
      <c r="D63" s="202"/>
      <c r="E63" s="202"/>
      <c r="F63" s="202"/>
      <c r="G63" s="202"/>
      <c r="H63" s="202"/>
      <c r="I63" s="202"/>
      <c r="J63" s="202"/>
      <c r="K63" s="202"/>
      <c r="L63" s="202"/>
      <c r="M63" s="202"/>
      <c r="N63" s="202"/>
    </row>
    <row r="64" spans="3:14" s="142" customFormat="1" ht="9" x14ac:dyDescent="0.25">
      <c r="C64" s="202"/>
      <c r="D64" s="202"/>
      <c r="E64" s="202"/>
      <c r="F64" s="202"/>
      <c r="G64" s="202"/>
      <c r="H64" s="202"/>
      <c r="I64" s="202"/>
      <c r="J64" s="202"/>
      <c r="K64" s="202"/>
      <c r="L64" s="202"/>
      <c r="M64" s="202"/>
      <c r="N64" s="202"/>
    </row>
    <row r="65" spans="3:14" s="142" customFormat="1" ht="9" x14ac:dyDescent="0.25">
      <c r="C65" s="202"/>
      <c r="D65" s="202"/>
      <c r="E65" s="202"/>
      <c r="F65" s="202"/>
      <c r="G65" s="202"/>
      <c r="H65" s="202"/>
      <c r="I65" s="202"/>
      <c r="J65" s="202"/>
      <c r="K65" s="202"/>
      <c r="L65" s="202"/>
      <c r="M65" s="202"/>
      <c r="N65" s="202"/>
    </row>
    <row r="66" spans="3:14" s="142" customFormat="1" ht="9" x14ac:dyDescent="0.25">
      <c r="C66" s="202"/>
      <c r="D66" s="202"/>
      <c r="E66" s="202"/>
      <c r="F66" s="202"/>
      <c r="G66" s="202"/>
      <c r="H66" s="202"/>
      <c r="I66" s="202"/>
      <c r="J66" s="202"/>
      <c r="K66" s="202"/>
      <c r="L66" s="202"/>
      <c r="M66" s="202"/>
      <c r="N66" s="202"/>
    </row>
    <row r="67" spans="3:14" s="142" customFormat="1" ht="9" x14ac:dyDescent="0.25">
      <c r="C67" s="202"/>
      <c r="D67" s="202"/>
      <c r="E67" s="202"/>
      <c r="F67" s="202"/>
      <c r="G67" s="202"/>
      <c r="H67" s="202"/>
      <c r="I67" s="202"/>
      <c r="J67" s="202"/>
      <c r="K67" s="202"/>
      <c r="L67" s="202"/>
      <c r="M67" s="202"/>
      <c r="N67" s="202"/>
    </row>
    <row r="68" spans="3:14" s="142" customFormat="1" ht="9" x14ac:dyDescent="0.25">
      <c r="C68" s="202"/>
      <c r="D68" s="202"/>
      <c r="E68" s="202"/>
      <c r="F68" s="202"/>
      <c r="G68" s="202"/>
      <c r="H68" s="202"/>
      <c r="I68" s="202"/>
      <c r="J68" s="202"/>
      <c r="K68" s="202"/>
      <c r="L68" s="202"/>
      <c r="M68" s="202"/>
      <c r="N68" s="202"/>
    </row>
    <row r="69" spans="3:14" s="142" customFormat="1" ht="9" x14ac:dyDescent="0.25">
      <c r="C69" s="202"/>
      <c r="D69" s="202"/>
      <c r="E69" s="202"/>
      <c r="F69" s="202"/>
      <c r="G69" s="202"/>
      <c r="H69" s="202"/>
      <c r="I69" s="202"/>
      <c r="J69" s="202"/>
      <c r="K69" s="202"/>
      <c r="L69" s="202"/>
      <c r="M69" s="202"/>
      <c r="N69" s="202"/>
    </row>
    <row r="70" spans="3:14" s="142" customFormat="1" ht="9" x14ac:dyDescent="0.25">
      <c r="C70" s="202"/>
      <c r="D70" s="202"/>
      <c r="E70" s="202"/>
      <c r="F70" s="202"/>
      <c r="G70" s="202"/>
      <c r="H70" s="202"/>
      <c r="I70" s="202"/>
      <c r="J70" s="202"/>
      <c r="K70" s="202"/>
      <c r="L70" s="202"/>
      <c r="M70" s="202"/>
      <c r="N70" s="202"/>
    </row>
    <row r="71" spans="3:14" s="142" customFormat="1" ht="9" x14ac:dyDescent="0.25">
      <c r="C71" s="202"/>
      <c r="D71" s="202"/>
      <c r="E71" s="202"/>
      <c r="F71" s="202"/>
      <c r="G71" s="202"/>
      <c r="H71" s="202"/>
      <c r="I71" s="202"/>
      <c r="J71" s="202"/>
      <c r="K71" s="202"/>
      <c r="L71" s="202"/>
      <c r="M71" s="202"/>
      <c r="N71" s="202"/>
    </row>
    <row r="72" spans="3:14" s="142" customFormat="1" ht="9" x14ac:dyDescent="0.25">
      <c r="C72" s="202"/>
      <c r="D72" s="202"/>
      <c r="E72" s="202"/>
      <c r="F72" s="202"/>
      <c r="G72" s="202"/>
      <c r="H72" s="202"/>
      <c r="I72" s="202"/>
      <c r="J72" s="202"/>
      <c r="K72" s="202"/>
      <c r="L72" s="202"/>
      <c r="M72" s="202"/>
      <c r="N72" s="202"/>
    </row>
    <row r="73" spans="3:14" s="142" customFormat="1" ht="9" x14ac:dyDescent="0.25">
      <c r="C73" s="202"/>
      <c r="D73" s="202"/>
      <c r="E73" s="202"/>
      <c r="F73" s="202"/>
      <c r="G73" s="202"/>
      <c r="H73" s="202"/>
      <c r="I73" s="202"/>
      <c r="J73" s="202"/>
      <c r="K73" s="202"/>
      <c r="L73" s="202"/>
      <c r="M73" s="202"/>
      <c r="N73" s="202"/>
    </row>
    <row r="74" spans="3:14" s="142" customFormat="1" ht="9" x14ac:dyDescent="0.25">
      <c r="C74" s="202"/>
      <c r="D74" s="202"/>
      <c r="E74" s="202"/>
      <c r="F74" s="202"/>
      <c r="G74" s="202"/>
      <c r="H74" s="202"/>
      <c r="I74" s="202"/>
      <c r="J74" s="202"/>
      <c r="K74" s="202"/>
      <c r="L74" s="202"/>
      <c r="M74" s="202"/>
      <c r="N74" s="202"/>
    </row>
    <row r="75" spans="3:14" s="142" customFormat="1" ht="9" x14ac:dyDescent="0.25">
      <c r="C75" s="202"/>
      <c r="D75" s="202"/>
      <c r="E75" s="202"/>
      <c r="F75" s="202"/>
      <c r="G75" s="202"/>
      <c r="H75" s="202"/>
      <c r="I75" s="202"/>
      <c r="J75" s="202"/>
      <c r="K75" s="202"/>
      <c r="L75" s="202"/>
      <c r="M75" s="202"/>
      <c r="N75" s="202"/>
    </row>
    <row r="76" spans="3:14" s="142" customFormat="1" ht="9" x14ac:dyDescent="0.25">
      <c r="C76" s="202"/>
      <c r="D76" s="202"/>
      <c r="E76" s="202"/>
      <c r="F76" s="202"/>
      <c r="G76" s="202"/>
      <c r="H76" s="202"/>
      <c r="I76" s="202"/>
      <c r="J76" s="202"/>
      <c r="K76" s="202"/>
      <c r="L76" s="202"/>
      <c r="M76" s="202"/>
      <c r="N76" s="202"/>
    </row>
    <row r="77" spans="3:14" s="142" customFormat="1" ht="9" x14ac:dyDescent="0.25">
      <c r="C77" s="202"/>
      <c r="D77" s="202"/>
      <c r="E77" s="202"/>
      <c r="F77" s="202"/>
      <c r="G77" s="202"/>
      <c r="H77" s="202"/>
      <c r="I77" s="202"/>
      <c r="J77" s="202"/>
      <c r="K77" s="202"/>
      <c r="L77" s="202"/>
      <c r="M77" s="202"/>
      <c r="N77" s="202"/>
    </row>
    <row r="78" spans="3:14" s="142" customFormat="1" ht="9" x14ac:dyDescent="0.25">
      <c r="C78" s="202"/>
      <c r="D78" s="202"/>
      <c r="E78" s="202"/>
      <c r="F78" s="202"/>
      <c r="G78" s="202"/>
      <c r="H78" s="202"/>
      <c r="I78" s="202"/>
      <c r="J78" s="202"/>
      <c r="K78" s="202"/>
      <c r="L78" s="202"/>
      <c r="M78" s="202"/>
      <c r="N78" s="202"/>
    </row>
    <row r="79" spans="3:14" s="142" customFormat="1" ht="9" x14ac:dyDescent="0.25">
      <c r="C79" s="202"/>
      <c r="D79" s="202"/>
      <c r="E79" s="202"/>
      <c r="F79" s="202"/>
      <c r="G79" s="202"/>
      <c r="H79" s="202"/>
      <c r="I79" s="202"/>
      <c r="J79" s="202"/>
      <c r="K79" s="202"/>
      <c r="L79" s="202"/>
      <c r="M79" s="202"/>
      <c r="N79" s="202"/>
    </row>
    <row r="80" spans="3:14" s="142" customFormat="1" ht="9" x14ac:dyDescent="0.25">
      <c r="C80" s="202"/>
      <c r="D80" s="202"/>
      <c r="E80" s="202"/>
      <c r="F80" s="202"/>
      <c r="G80" s="202"/>
      <c r="H80" s="202"/>
      <c r="I80" s="202"/>
      <c r="J80" s="202"/>
      <c r="K80" s="202"/>
      <c r="L80" s="202"/>
      <c r="M80" s="202"/>
      <c r="N80" s="202"/>
    </row>
    <row r="81" spans="3:14" s="142" customFormat="1" ht="9" x14ac:dyDescent="0.25">
      <c r="C81" s="202"/>
      <c r="D81" s="202"/>
      <c r="E81" s="202"/>
      <c r="F81" s="202"/>
      <c r="G81" s="202"/>
      <c r="H81" s="202"/>
      <c r="I81" s="202"/>
      <c r="J81" s="202"/>
      <c r="K81" s="202"/>
      <c r="L81" s="202"/>
      <c r="M81" s="202"/>
      <c r="N81" s="202"/>
    </row>
    <row r="82" spans="3:14" s="142" customFormat="1" ht="9" x14ac:dyDescent="0.25">
      <c r="C82" s="202"/>
      <c r="D82" s="202"/>
      <c r="E82" s="202"/>
      <c r="F82" s="202"/>
      <c r="G82" s="202"/>
      <c r="H82" s="202"/>
      <c r="I82" s="202"/>
      <c r="J82" s="202"/>
      <c r="K82" s="202"/>
      <c r="L82" s="202"/>
      <c r="M82" s="202"/>
      <c r="N82" s="202"/>
    </row>
    <row r="83" spans="3:14" s="142" customFormat="1" ht="9" x14ac:dyDescent="0.25">
      <c r="C83" s="202"/>
      <c r="D83" s="202"/>
      <c r="E83" s="202"/>
      <c r="F83" s="202"/>
      <c r="G83" s="202"/>
      <c r="H83" s="202"/>
      <c r="I83" s="202"/>
      <c r="J83" s="202"/>
      <c r="K83" s="202"/>
      <c r="L83" s="202"/>
      <c r="M83" s="202"/>
      <c r="N83" s="202"/>
    </row>
    <row r="84" spans="3:14" s="142" customFormat="1" ht="9" x14ac:dyDescent="0.25">
      <c r="C84" s="202"/>
      <c r="D84" s="202"/>
      <c r="E84" s="202"/>
      <c r="F84" s="202"/>
      <c r="G84" s="202"/>
      <c r="H84" s="202"/>
      <c r="I84" s="202"/>
      <c r="J84" s="202"/>
      <c r="K84" s="202"/>
      <c r="L84" s="202"/>
      <c r="M84" s="202"/>
      <c r="N84" s="202"/>
    </row>
    <row r="85" spans="3:14" s="142" customFormat="1" ht="9" x14ac:dyDescent="0.25">
      <c r="C85" s="202"/>
      <c r="D85" s="202"/>
      <c r="E85" s="202"/>
      <c r="F85" s="202"/>
      <c r="G85" s="202"/>
      <c r="H85" s="202"/>
      <c r="I85" s="202"/>
      <c r="J85" s="202"/>
      <c r="K85" s="202"/>
      <c r="L85" s="202"/>
      <c r="M85" s="202"/>
      <c r="N85" s="202"/>
    </row>
    <row r="86" spans="3:14" s="142" customFormat="1" ht="9" x14ac:dyDescent="0.25">
      <c r="C86" s="202"/>
      <c r="D86" s="202"/>
      <c r="E86" s="202"/>
      <c r="F86" s="202"/>
      <c r="G86" s="202"/>
      <c r="H86" s="202"/>
      <c r="I86" s="202"/>
      <c r="J86" s="202"/>
      <c r="K86" s="202"/>
      <c r="L86" s="202"/>
      <c r="M86" s="202"/>
      <c r="N86" s="202"/>
    </row>
    <row r="87" spans="3:14" s="142" customFormat="1" ht="9" x14ac:dyDescent="0.25">
      <c r="C87" s="202"/>
      <c r="D87" s="202"/>
      <c r="E87" s="202"/>
      <c r="F87" s="202"/>
      <c r="G87" s="202"/>
      <c r="H87" s="202"/>
      <c r="I87" s="202"/>
      <c r="J87" s="202"/>
      <c r="K87" s="202"/>
      <c r="L87" s="202"/>
      <c r="M87" s="202"/>
      <c r="N87" s="202"/>
    </row>
    <row r="88" spans="3:14" s="142" customFormat="1" ht="9" x14ac:dyDescent="0.25">
      <c r="C88" s="202"/>
      <c r="D88" s="202"/>
      <c r="E88" s="202"/>
      <c r="F88" s="202"/>
      <c r="G88" s="202"/>
      <c r="H88" s="202"/>
      <c r="I88" s="202"/>
      <c r="J88" s="202"/>
      <c r="K88" s="202"/>
      <c r="L88" s="202"/>
      <c r="M88" s="202"/>
      <c r="N88" s="202"/>
    </row>
    <row r="89" spans="3:14" s="142" customFormat="1" ht="9" x14ac:dyDescent="0.25">
      <c r="C89" s="202"/>
      <c r="D89" s="202"/>
      <c r="E89" s="202"/>
      <c r="F89" s="202"/>
      <c r="G89" s="202"/>
      <c r="H89" s="202"/>
      <c r="I89" s="202"/>
      <c r="J89" s="202"/>
      <c r="K89" s="202"/>
      <c r="L89" s="202"/>
      <c r="M89" s="202"/>
      <c r="N89" s="202"/>
    </row>
    <row r="90" spans="3:14" s="142" customFormat="1" ht="9" x14ac:dyDescent="0.25">
      <c r="C90" s="202"/>
      <c r="D90" s="202"/>
      <c r="E90" s="202"/>
      <c r="F90" s="202"/>
      <c r="G90" s="202"/>
      <c r="H90" s="202"/>
      <c r="I90" s="202"/>
      <c r="J90" s="202"/>
      <c r="K90" s="202"/>
      <c r="L90" s="202"/>
      <c r="M90" s="202"/>
      <c r="N90" s="202"/>
    </row>
    <row r="91" spans="3:14" s="142" customFormat="1" ht="9" x14ac:dyDescent="0.25">
      <c r="C91" s="202"/>
      <c r="D91" s="202"/>
      <c r="E91" s="202"/>
      <c r="F91" s="202"/>
      <c r="G91" s="202"/>
      <c r="H91" s="202"/>
      <c r="I91" s="202"/>
      <c r="J91" s="202"/>
      <c r="K91" s="202"/>
      <c r="L91" s="202"/>
      <c r="M91" s="202"/>
      <c r="N91" s="202"/>
    </row>
    <row r="92" spans="3:14" s="142" customFormat="1" ht="9" x14ac:dyDescent="0.25">
      <c r="C92" s="202"/>
      <c r="D92" s="202"/>
      <c r="E92" s="202"/>
      <c r="F92" s="202"/>
      <c r="G92" s="202"/>
      <c r="H92" s="202"/>
      <c r="I92" s="202"/>
      <c r="J92" s="202"/>
      <c r="K92" s="202"/>
      <c r="L92" s="202"/>
      <c r="M92" s="202"/>
      <c r="N92" s="202"/>
    </row>
    <row r="93" spans="3:14" s="142" customFormat="1" ht="9" x14ac:dyDescent="0.25">
      <c r="C93" s="202"/>
      <c r="D93" s="202"/>
      <c r="E93" s="202"/>
      <c r="F93" s="202"/>
      <c r="G93" s="202"/>
      <c r="H93" s="202"/>
      <c r="I93" s="202"/>
      <c r="J93" s="202"/>
      <c r="K93" s="202"/>
      <c r="L93" s="202"/>
      <c r="M93" s="202"/>
      <c r="N93" s="202"/>
    </row>
    <row r="94" spans="3:14" s="142" customFormat="1" ht="9" x14ac:dyDescent="0.25">
      <c r="C94" s="202"/>
      <c r="D94" s="202"/>
      <c r="E94" s="202"/>
      <c r="F94" s="202"/>
      <c r="G94" s="202"/>
      <c r="H94" s="202"/>
      <c r="I94" s="202"/>
      <c r="J94" s="202"/>
      <c r="K94" s="202"/>
      <c r="L94" s="202"/>
      <c r="M94" s="202"/>
      <c r="N94" s="202"/>
    </row>
    <row r="95" spans="3:14" s="142" customFormat="1" ht="9" x14ac:dyDescent="0.25">
      <c r="C95" s="202"/>
      <c r="D95" s="202"/>
      <c r="E95" s="202"/>
      <c r="F95" s="202"/>
      <c r="G95" s="202"/>
      <c r="H95" s="202"/>
      <c r="I95" s="202"/>
      <c r="J95" s="202"/>
      <c r="K95" s="202"/>
      <c r="L95" s="202"/>
      <c r="M95" s="202"/>
      <c r="N95" s="202"/>
    </row>
    <row r="96" spans="3:14" s="142" customFormat="1" ht="9" x14ac:dyDescent="0.25">
      <c r="C96" s="202"/>
      <c r="D96" s="202"/>
      <c r="E96" s="202"/>
      <c r="F96" s="202"/>
      <c r="G96" s="202"/>
      <c r="H96" s="202"/>
      <c r="I96" s="202"/>
      <c r="J96" s="202"/>
      <c r="K96" s="202"/>
      <c r="L96" s="202"/>
      <c r="M96" s="202"/>
      <c r="N96" s="202"/>
    </row>
    <row r="97" spans="3:14" s="142" customFormat="1" ht="9" x14ac:dyDescent="0.25">
      <c r="C97" s="202"/>
      <c r="D97" s="202"/>
      <c r="E97" s="202"/>
      <c r="F97" s="202"/>
      <c r="G97" s="202"/>
      <c r="H97" s="202"/>
      <c r="I97" s="202"/>
      <c r="J97" s="202"/>
      <c r="K97" s="202"/>
      <c r="L97" s="202"/>
      <c r="M97" s="202"/>
      <c r="N97" s="202"/>
    </row>
    <row r="98" spans="3:14" s="142" customFormat="1" ht="9" x14ac:dyDescent="0.25">
      <c r="C98" s="202"/>
      <c r="D98" s="202"/>
      <c r="E98" s="202"/>
      <c r="F98" s="202"/>
      <c r="G98" s="202"/>
      <c r="H98" s="202"/>
      <c r="I98" s="202"/>
      <c r="J98" s="202"/>
      <c r="K98" s="202"/>
      <c r="L98" s="202"/>
      <c r="M98" s="202"/>
      <c r="N98" s="202"/>
    </row>
    <row r="99" spans="3:14" s="142" customFormat="1" ht="9" x14ac:dyDescent="0.25">
      <c r="C99" s="202"/>
      <c r="D99" s="202"/>
      <c r="E99" s="202"/>
      <c r="F99" s="202"/>
      <c r="G99" s="202"/>
      <c r="H99" s="202"/>
      <c r="I99" s="202"/>
      <c r="J99" s="202"/>
      <c r="K99" s="202"/>
      <c r="L99" s="202"/>
      <c r="M99" s="202"/>
      <c r="N99" s="202"/>
    </row>
  </sheetData>
  <mergeCells count="5">
    <mergeCell ref="C4:E4"/>
    <mergeCell ref="F4:H4"/>
    <mergeCell ref="I4:K4"/>
    <mergeCell ref="L4:N4"/>
    <mergeCell ref="A6:B6"/>
  </mergeCells>
  <pageMargins left="0.08" right="0.08" top="1" bottom="1" header="0.5" footer="0.4921259845"/>
  <pageSetup orientation="portrait" horizontalDpi="300" verticalDpi="300"/>
  <headerFooter>
    <oddHeader>Régime scolaire des établissements publics - Haute-Loire_x000D_Année scolaire 2018-2019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E70EB-3789-42C3-8085-A622D10A64CC}">
  <dimension ref="A1:N97"/>
  <sheetViews>
    <sheetView showGridLines="0" zoomScaleNormal="100" workbookViewId="0">
      <selection activeCell="P10" sqref="P10"/>
    </sheetView>
  </sheetViews>
  <sheetFormatPr baseColWidth="10" defaultRowHeight="15" x14ac:dyDescent="0.25"/>
  <cols>
    <col min="1" max="1" width="25.7109375" style="89" customWidth="1"/>
    <col min="2" max="2" width="28.7109375" style="89" customWidth="1"/>
    <col min="3" max="14" width="5.7109375" style="142" customWidth="1"/>
    <col min="15" max="16384" width="11.42578125" style="89"/>
  </cols>
  <sheetData>
    <row r="1" spans="1:14" s="7" customFormat="1" ht="18" x14ac:dyDescent="0.25">
      <c r="A1" s="119" t="s">
        <v>428</v>
      </c>
      <c r="B1" s="4"/>
      <c r="C1" s="84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</row>
    <row r="2" spans="1:14" s="154" customFormat="1" ht="15.75" x14ac:dyDescent="0.25">
      <c r="A2" s="1" t="s">
        <v>509</v>
      </c>
      <c r="B2" s="159"/>
      <c r="C2" s="160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</row>
    <row r="3" spans="1:14" s="7" customFormat="1" x14ac:dyDescent="0.25">
      <c r="A3" s="8"/>
      <c r="B3" s="8"/>
      <c r="C3" s="86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</row>
    <row r="4" spans="1:14" ht="15.75" x14ac:dyDescent="0.25">
      <c r="A4" s="41" t="s">
        <v>126</v>
      </c>
      <c r="B4" s="42"/>
      <c r="C4" s="683" t="s">
        <v>0</v>
      </c>
      <c r="D4" s="684"/>
      <c r="E4" s="685"/>
      <c r="F4" s="683" t="s">
        <v>137</v>
      </c>
      <c r="G4" s="684"/>
      <c r="H4" s="685"/>
      <c r="I4" s="683" t="s">
        <v>2</v>
      </c>
      <c r="J4" s="684"/>
      <c r="K4" s="684"/>
      <c r="L4" s="686" t="s">
        <v>3</v>
      </c>
      <c r="M4" s="684"/>
      <c r="N4" s="687"/>
    </row>
    <row r="5" spans="1:14" ht="34.5" x14ac:dyDescent="0.25">
      <c r="A5" s="43"/>
      <c r="B5" s="44"/>
      <c r="C5" s="168" t="s">
        <v>150</v>
      </c>
      <c r="D5" s="169" t="s">
        <v>149</v>
      </c>
      <c r="E5" s="170" t="s">
        <v>3</v>
      </c>
      <c r="F5" s="171" t="s">
        <v>150</v>
      </c>
      <c r="G5" s="172" t="s">
        <v>149</v>
      </c>
      <c r="H5" s="173" t="s">
        <v>3</v>
      </c>
      <c r="I5" s="172" t="s">
        <v>150</v>
      </c>
      <c r="J5" s="169" t="s">
        <v>149</v>
      </c>
      <c r="K5" s="174" t="s">
        <v>3</v>
      </c>
      <c r="L5" s="172" t="s">
        <v>150</v>
      </c>
      <c r="M5" s="169" t="s">
        <v>149</v>
      </c>
      <c r="N5" s="170" t="s">
        <v>3</v>
      </c>
    </row>
    <row r="6" spans="1:14" x14ac:dyDescent="0.25">
      <c r="A6" s="688" t="s">
        <v>252</v>
      </c>
      <c r="B6" s="689"/>
      <c r="C6" s="236">
        <v>1424</v>
      </c>
      <c r="D6" s="237">
        <v>1612</v>
      </c>
      <c r="E6" s="238">
        <v>3036</v>
      </c>
      <c r="F6" s="239">
        <v>15994</v>
      </c>
      <c r="G6" s="237">
        <v>16481</v>
      </c>
      <c r="H6" s="238">
        <v>32475</v>
      </c>
      <c r="I6" s="239">
        <v>3578</v>
      </c>
      <c r="J6" s="237">
        <v>3486</v>
      </c>
      <c r="K6" s="240">
        <v>7064</v>
      </c>
      <c r="L6" s="239">
        <v>20996</v>
      </c>
      <c r="M6" s="237">
        <v>21579</v>
      </c>
      <c r="N6" s="237">
        <v>42575</v>
      </c>
    </row>
    <row r="7" spans="1:14" s="142" customFormat="1" ht="9" x14ac:dyDescent="0.25">
      <c r="A7" s="45" t="s">
        <v>5</v>
      </c>
      <c r="B7" s="46" t="s">
        <v>253</v>
      </c>
      <c r="C7" s="183"/>
      <c r="D7" s="184"/>
      <c r="E7" s="185"/>
      <c r="F7" s="186">
        <v>300</v>
      </c>
      <c r="G7" s="187">
        <v>327</v>
      </c>
      <c r="H7" s="188">
        <v>627</v>
      </c>
      <c r="I7" s="187">
        <v>12</v>
      </c>
      <c r="J7" s="184">
        <v>12</v>
      </c>
      <c r="K7" s="189">
        <v>24</v>
      </c>
      <c r="L7" s="190">
        <v>312</v>
      </c>
      <c r="M7" s="191">
        <v>339</v>
      </c>
      <c r="N7" s="185">
        <v>651</v>
      </c>
    </row>
    <row r="8" spans="1:14" s="142" customFormat="1" ht="9" x14ac:dyDescent="0.25">
      <c r="A8" s="45" t="s">
        <v>8</v>
      </c>
      <c r="B8" s="46" t="s">
        <v>246</v>
      </c>
      <c r="C8" s="183"/>
      <c r="D8" s="184"/>
      <c r="E8" s="185"/>
      <c r="F8" s="186">
        <v>192</v>
      </c>
      <c r="G8" s="187">
        <v>209</v>
      </c>
      <c r="H8" s="188">
        <v>401</v>
      </c>
      <c r="I8" s="187">
        <v>27</v>
      </c>
      <c r="J8" s="184">
        <v>30</v>
      </c>
      <c r="K8" s="189">
        <v>57</v>
      </c>
      <c r="L8" s="190">
        <v>219</v>
      </c>
      <c r="M8" s="191">
        <v>239</v>
      </c>
      <c r="N8" s="185">
        <v>458</v>
      </c>
    </row>
    <row r="9" spans="1:14" s="142" customFormat="1" ht="9" x14ac:dyDescent="0.25">
      <c r="A9" s="45"/>
      <c r="B9" s="46" t="s">
        <v>254</v>
      </c>
      <c r="C9" s="183">
        <v>91</v>
      </c>
      <c r="D9" s="184">
        <v>36</v>
      </c>
      <c r="E9" s="185">
        <v>127</v>
      </c>
      <c r="F9" s="186">
        <v>150</v>
      </c>
      <c r="G9" s="187">
        <v>127</v>
      </c>
      <c r="H9" s="188">
        <v>277</v>
      </c>
      <c r="I9" s="187">
        <v>37</v>
      </c>
      <c r="J9" s="184">
        <v>24</v>
      </c>
      <c r="K9" s="189">
        <v>61</v>
      </c>
      <c r="L9" s="190">
        <v>278</v>
      </c>
      <c r="M9" s="191">
        <v>187</v>
      </c>
      <c r="N9" s="185">
        <v>465</v>
      </c>
    </row>
    <row r="10" spans="1:14" s="142" customFormat="1" ht="9" x14ac:dyDescent="0.25">
      <c r="A10" s="45" t="s">
        <v>9</v>
      </c>
      <c r="B10" s="46" t="s">
        <v>255</v>
      </c>
      <c r="C10" s="183"/>
      <c r="D10" s="184"/>
      <c r="E10" s="185"/>
      <c r="F10" s="186">
        <v>57</v>
      </c>
      <c r="G10" s="187">
        <v>45</v>
      </c>
      <c r="H10" s="188">
        <v>102</v>
      </c>
      <c r="I10" s="187">
        <v>7</v>
      </c>
      <c r="J10" s="184">
        <v>4</v>
      </c>
      <c r="K10" s="189">
        <v>11</v>
      </c>
      <c r="L10" s="190">
        <v>64</v>
      </c>
      <c r="M10" s="191">
        <v>49</v>
      </c>
      <c r="N10" s="185">
        <v>113</v>
      </c>
    </row>
    <row r="11" spans="1:14" s="142" customFormat="1" ht="9" x14ac:dyDescent="0.25">
      <c r="A11" s="45" t="s">
        <v>10</v>
      </c>
      <c r="B11" s="46" t="s">
        <v>256</v>
      </c>
      <c r="C11" s="183"/>
      <c r="D11" s="184"/>
      <c r="E11" s="185"/>
      <c r="F11" s="186">
        <v>366</v>
      </c>
      <c r="G11" s="187">
        <v>356</v>
      </c>
      <c r="H11" s="188">
        <v>722</v>
      </c>
      <c r="I11" s="187">
        <v>24</v>
      </c>
      <c r="J11" s="184">
        <v>26</v>
      </c>
      <c r="K11" s="189">
        <v>50</v>
      </c>
      <c r="L11" s="190">
        <v>390</v>
      </c>
      <c r="M11" s="191">
        <v>382</v>
      </c>
      <c r="N11" s="185">
        <v>772</v>
      </c>
    </row>
    <row r="12" spans="1:14" s="142" customFormat="1" ht="9" x14ac:dyDescent="0.25">
      <c r="A12" s="45" t="s">
        <v>13</v>
      </c>
      <c r="B12" s="46" t="s">
        <v>257</v>
      </c>
      <c r="C12" s="183"/>
      <c r="D12" s="184"/>
      <c r="E12" s="185"/>
      <c r="F12" s="186">
        <v>240</v>
      </c>
      <c r="G12" s="187">
        <v>193</v>
      </c>
      <c r="H12" s="188">
        <v>433</v>
      </c>
      <c r="I12" s="187">
        <v>40</v>
      </c>
      <c r="J12" s="184">
        <v>49</v>
      </c>
      <c r="K12" s="189">
        <v>89</v>
      </c>
      <c r="L12" s="190">
        <v>280</v>
      </c>
      <c r="M12" s="191">
        <v>242</v>
      </c>
      <c r="N12" s="185">
        <v>522</v>
      </c>
    </row>
    <row r="13" spans="1:14" s="142" customFormat="1" ht="9" x14ac:dyDescent="0.25">
      <c r="A13" s="45" t="s">
        <v>16</v>
      </c>
      <c r="B13" s="46" t="s">
        <v>258</v>
      </c>
      <c r="C13" s="183">
        <v>16</v>
      </c>
      <c r="D13" s="184">
        <v>22</v>
      </c>
      <c r="E13" s="185">
        <v>38</v>
      </c>
      <c r="F13" s="186">
        <v>89</v>
      </c>
      <c r="G13" s="187">
        <v>92</v>
      </c>
      <c r="H13" s="188">
        <v>181</v>
      </c>
      <c r="I13" s="187"/>
      <c r="J13" s="184">
        <v>4</v>
      </c>
      <c r="K13" s="189">
        <v>4</v>
      </c>
      <c r="L13" s="190">
        <v>105</v>
      </c>
      <c r="M13" s="191">
        <v>118</v>
      </c>
      <c r="N13" s="185">
        <v>223</v>
      </c>
    </row>
    <row r="14" spans="1:14" s="142" customFormat="1" ht="9" x14ac:dyDescent="0.25">
      <c r="A14" s="45" t="s">
        <v>17</v>
      </c>
      <c r="B14" s="46" t="s">
        <v>259</v>
      </c>
      <c r="C14" s="183"/>
      <c r="D14" s="184"/>
      <c r="E14" s="185"/>
      <c r="F14" s="186">
        <v>337</v>
      </c>
      <c r="G14" s="187">
        <v>333</v>
      </c>
      <c r="H14" s="188">
        <v>670</v>
      </c>
      <c r="I14" s="187">
        <v>7</v>
      </c>
      <c r="J14" s="184">
        <v>15</v>
      </c>
      <c r="K14" s="189">
        <v>22</v>
      </c>
      <c r="L14" s="190">
        <v>344</v>
      </c>
      <c r="M14" s="191">
        <v>348</v>
      </c>
      <c r="N14" s="185">
        <v>692</v>
      </c>
    </row>
    <row r="15" spans="1:14" s="142" customFormat="1" ht="9" x14ac:dyDescent="0.25">
      <c r="A15" s="45" t="s">
        <v>20</v>
      </c>
      <c r="B15" s="46" t="s">
        <v>260</v>
      </c>
      <c r="C15" s="183"/>
      <c r="D15" s="184"/>
      <c r="E15" s="185"/>
      <c r="F15" s="186">
        <v>51</v>
      </c>
      <c r="G15" s="187">
        <v>43</v>
      </c>
      <c r="H15" s="188">
        <v>94</v>
      </c>
      <c r="I15" s="187">
        <v>4</v>
      </c>
      <c r="J15" s="184">
        <v>2</v>
      </c>
      <c r="K15" s="189">
        <v>6</v>
      </c>
      <c r="L15" s="190">
        <v>55</v>
      </c>
      <c r="M15" s="191">
        <v>45</v>
      </c>
      <c r="N15" s="185">
        <v>100</v>
      </c>
    </row>
    <row r="16" spans="1:14" s="142" customFormat="1" ht="9" x14ac:dyDescent="0.25">
      <c r="A16" s="45" t="s">
        <v>21</v>
      </c>
      <c r="B16" s="46" t="s">
        <v>178</v>
      </c>
      <c r="C16" s="183"/>
      <c r="D16" s="184"/>
      <c r="E16" s="185"/>
      <c r="F16" s="186">
        <v>94</v>
      </c>
      <c r="G16" s="187">
        <v>75</v>
      </c>
      <c r="H16" s="188">
        <v>169</v>
      </c>
      <c r="I16" s="187">
        <v>10</v>
      </c>
      <c r="J16" s="184">
        <v>15</v>
      </c>
      <c r="K16" s="189">
        <v>25</v>
      </c>
      <c r="L16" s="190">
        <v>104</v>
      </c>
      <c r="M16" s="191">
        <v>90</v>
      </c>
      <c r="N16" s="185">
        <v>194</v>
      </c>
    </row>
    <row r="17" spans="1:14" s="142" customFormat="1" ht="9" x14ac:dyDescent="0.25">
      <c r="A17" s="45"/>
      <c r="B17" s="46" t="s">
        <v>261</v>
      </c>
      <c r="C17" s="183">
        <v>45</v>
      </c>
      <c r="D17" s="184">
        <v>50</v>
      </c>
      <c r="E17" s="185">
        <v>95</v>
      </c>
      <c r="F17" s="186">
        <v>68</v>
      </c>
      <c r="G17" s="187">
        <v>64</v>
      </c>
      <c r="H17" s="188">
        <v>132</v>
      </c>
      <c r="I17" s="187">
        <v>3</v>
      </c>
      <c r="J17" s="184">
        <v>9</v>
      </c>
      <c r="K17" s="189">
        <v>12</v>
      </c>
      <c r="L17" s="190">
        <v>116</v>
      </c>
      <c r="M17" s="191">
        <v>123</v>
      </c>
      <c r="N17" s="185">
        <v>239</v>
      </c>
    </row>
    <row r="18" spans="1:14" s="142" customFormat="1" ht="9" x14ac:dyDescent="0.25">
      <c r="A18" s="45" t="s">
        <v>25</v>
      </c>
      <c r="B18" s="46" t="s">
        <v>232</v>
      </c>
      <c r="C18" s="183"/>
      <c r="D18" s="184"/>
      <c r="E18" s="185"/>
      <c r="F18" s="186">
        <v>260</v>
      </c>
      <c r="G18" s="187">
        <v>276</v>
      </c>
      <c r="H18" s="188">
        <v>536</v>
      </c>
      <c r="I18" s="187">
        <v>21</v>
      </c>
      <c r="J18" s="184">
        <v>12</v>
      </c>
      <c r="K18" s="189">
        <v>33</v>
      </c>
      <c r="L18" s="190">
        <v>281</v>
      </c>
      <c r="M18" s="191">
        <v>288</v>
      </c>
      <c r="N18" s="185">
        <v>569</v>
      </c>
    </row>
    <row r="19" spans="1:14" s="142" customFormat="1" ht="9" x14ac:dyDescent="0.25">
      <c r="A19" s="45" t="s">
        <v>26</v>
      </c>
      <c r="B19" s="46" t="s">
        <v>262</v>
      </c>
      <c r="C19" s="183"/>
      <c r="D19" s="184"/>
      <c r="E19" s="185"/>
      <c r="F19" s="186">
        <v>364</v>
      </c>
      <c r="G19" s="187">
        <v>366</v>
      </c>
      <c r="H19" s="188">
        <v>730</v>
      </c>
      <c r="I19" s="187">
        <v>22</v>
      </c>
      <c r="J19" s="184">
        <v>31</v>
      </c>
      <c r="K19" s="189">
        <v>53</v>
      </c>
      <c r="L19" s="190">
        <v>386</v>
      </c>
      <c r="M19" s="191">
        <v>397</v>
      </c>
      <c r="N19" s="185">
        <v>783</v>
      </c>
    </row>
    <row r="20" spans="1:14" s="142" customFormat="1" ht="9" x14ac:dyDescent="0.25">
      <c r="A20" s="45"/>
      <c r="B20" s="46" t="s">
        <v>506</v>
      </c>
      <c r="C20" s="183">
        <v>137</v>
      </c>
      <c r="D20" s="184">
        <v>130</v>
      </c>
      <c r="E20" s="185">
        <v>267</v>
      </c>
      <c r="F20" s="186">
        <v>401</v>
      </c>
      <c r="G20" s="187">
        <v>376</v>
      </c>
      <c r="H20" s="188">
        <v>777</v>
      </c>
      <c r="I20" s="187">
        <v>77</v>
      </c>
      <c r="J20" s="184">
        <v>22</v>
      </c>
      <c r="K20" s="189">
        <v>99</v>
      </c>
      <c r="L20" s="190">
        <v>615</v>
      </c>
      <c r="M20" s="191">
        <v>528</v>
      </c>
      <c r="N20" s="185">
        <v>1143</v>
      </c>
    </row>
    <row r="21" spans="1:14" s="142" customFormat="1" ht="9" x14ac:dyDescent="0.25">
      <c r="A21" s="45" t="s">
        <v>27</v>
      </c>
      <c r="B21" s="46" t="s">
        <v>263</v>
      </c>
      <c r="C21" s="183"/>
      <c r="D21" s="184"/>
      <c r="E21" s="185"/>
      <c r="F21" s="186">
        <v>214</v>
      </c>
      <c r="G21" s="187">
        <v>185</v>
      </c>
      <c r="H21" s="188">
        <v>399</v>
      </c>
      <c r="I21" s="187">
        <v>2</v>
      </c>
      <c r="J21" s="184">
        <v>1</v>
      </c>
      <c r="K21" s="189">
        <v>3</v>
      </c>
      <c r="L21" s="190">
        <v>216</v>
      </c>
      <c r="M21" s="191">
        <v>186</v>
      </c>
      <c r="N21" s="185">
        <v>402</v>
      </c>
    </row>
    <row r="22" spans="1:14" s="142" customFormat="1" ht="9" x14ac:dyDescent="0.25">
      <c r="A22" s="45" t="s">
        <v>28</v>
      </c>
      <c r="B22" s="46" t="s">
        <v>264</v>
      </c>
      <c r="C22" s="183"/>
      <c r="D22" s="184"/>
      <c r="E22" s="185"/>
      <c r="F22" s="186">
        <v>232</v>
      </c>
      <c r="G22" s="187">
        <v>260</v>
      </c>
      <c r="H22" s="188">
        <v>492</v>
      </c>
      <c r="I22" s="187">
        <v>9</v>
      </c>
      <c r="J22" s="184">
        <v>10</v>
      </c>
      <c r="K22" s="189">
        <v>19</v>
      </c>
      <c r="L22" s="190">
        <v>241</v>
      </c>
      <c r="M22" s="191">
        <v>270</v>
      </c>
      <c r="N22" s="185">
        <v>511</v>
      </c>
    </row>
    <row r="23" spans="1:14" s="142" customFormat="1" ht="9" x14ac:dyDescent="0.25">
      <c r="A23" s="45" t="s">
        <v>30</v>
      </c>
      <c r="B23" s="46" t="s">
        <v>265</v>
      </c>
      <c r="C23" s="183"/>
      <c r="D23" s="184"/>
      <c r="E23" s="185"/>
      <c r="F23" s="186">
        <v>104</v>
      </c>
      <c r="G23" s="187">
        <v>116</v>
      </c>
      <c r="H23" s="188">
        <v>220</v>
      </c>
      <c r="I23" s="187">
        <v>204</v>
      </c>
      <c r="J23" s="184">
        <v>209</v>
      </c>
      <c r="K23" s="189">
        <v>413</v>
      </c>
      <c r="L23" s="190">
        <v>308</v>
      </c>
      <c r="M23" s="191">
        <v>325</v>
      </c>
      <c r="N23" s="185">
        <v>633</v>
      </c>
    </row>
    <row r="24" spans="1:14" s="142" customFormat="1" ht="9" x14ac:dyDescent="0.25">
      <c r="A24" s="45"/>
      <c r="B24" s="46" t="s">
        <v>218</v>
      </c>
      <c r="C24" s="183"/>
      <c r="D24" s="184"/>
      <c r="E24" s="185"/>
      <c r="F24" s="186">
        <v>151</v>
      </c>
      <c r="G24" s="187">
        <v>175</v>
      </c>
      <c r="H24" s="188">
        <v>326</v>
      </c>
      <c r="I24" s="187">
        <v>51</v>
      </c>
      <c r="J24" s="184">
        <v>71</v>
      </c>
      <c r="K24" s="189">
        <v>122</v>
      </c>
      <c r="L24" s="190">
        <v>202</v>
      </c>
      <c r="M24" s="191">
        <v>246</v>
      </c>
      <c r="N24" s="185">
        <v>448</v>
      </c>
    </row>
    <row r="25" spans="1:14" s="142" customFormat="1" ht="9" x14ac:dyDescent="0.25">
      <c r="A25" s="45"/>
      <c r="B25" s="46" t="s">
        <v>266</v>
      </c>
      <c r="C25" s="183"/>
      <c r="D25" s="184"/>
      <c r="E25" s="185"/>
      <c r="F25" s="186">
        <v>131</v>
      </c>
      <c r="G25" s="187">
        <v>116</v>
      </c>
      <c r="H25" s="188">
        <v>247</v>
      </c>
      <c r="I25" s="187">
        <v>67</v>
      </c>
      <c r="J25" s="184">
        <v>91</v>
      </c>
      <c r="K25" s="189">
        <v>158</v>
      </c>
      <c r="L25" s="190">
        <v>198</v>
      </c>
      <c r="M25" s="191">
        <v>207</v>
      </c>
      <c r="N25" s="185">
        <v>405</v>
      </c>
    </row>
    <row r="26" spans="1:14" s="142" customFormat="1" ht="9" x14ac:dyDescent="0.25">
      <c r="A26" s="45"/>
      <c r="B26" s="46" t="s">
        <v>267</v>
      </c>
      <c r="C26" s="183"/>
      <c r="D26" s="184"/>
      <c r="E26" s="185"/>
      <c r="F26" s="186">
        <v>142</v>
      </c>
      <c r="G26" s="187">
        <v>184</v>
      </c>
      <c r="H26" s="188">
        <v>326</v>
      </c>
      <c r="I26" s="187">
        <v>60</v>
      </c>
      <c r="J26" s="184">
        <v>51</v>
      </c>
      <c r="K26" s="189">
        <v>111</v>
      </c>
      <c r="L26" s="190">
        <v>202</v>
      </c>
      <c r="M26" s="191">
        <v>235</v>
      </c>
      <c r="N26" s="185">
        <v>437</v>
      </c>
    </row>
    <row r="27" spans="1:14" s="142" customFormat="1" ht="9" x14ac:dyDescent="0.25">
      <c r="A27" s="45"/>
      <c r="B27" s="46" t="s">
        <v>471</v>
      </c>
      <c r="C27" s="183"/>
      <c r="D27" s="184"/>
      <c r="E27" s="185"/>
      <c r="F27" s="186">
        <v>325</v>
      </c>
      <c r="G27" s="187">
        <v>257</v>
      </c>
      <c r="H27" s="188">
        <v>582</v>
      </c>
      <c r="I27" s="187">
        <v>53</v>
      </c>
      <c r="J27" s="184">
        <v>62</v>
      </c>
      <c r="K27" s="189">
        <v>115</v>
      </c>
      <c r="L27" s="190">
        <v>378</v>
      </c>
      <c r="M27" s="191">
        <v>319</v>
      </c>
      <c r="N27" s="185">
        <v>697</v>
      </c>
    </row>
    <row r="28" spans="1:14" s="142" customFormat="1" ht="9" x14ac:dyDescent="0.25">
      <c r="A28" s="45"/>
      <c r="B28" s="46" t="s">
        <v>269</v>
      </c>
      <c r="C28" s="183">
        <v>9</v>
      </c>
      <c r="D28" s="184"/>
      <c r="E28" s="185">
        <v>9</v>
      </c>
      <c r="F28" s="186">
        <v>87</v>
      </c>
      <c r="G28" s="187">
        <v>88</v>
      </c>
      <c r="H28" s="188">
        <v>175</v>
      </c>
      <c r="I28" s="187">
        <v>112</v>
      </c>
      <c r="J28" s="184">
        <v>109</v>
      </c>
      <c r="K28" s="189">
        <v>221</v>
      </c>
      <c r="L28" s="190">
        <v>208</v>
      </c>
      <c r="M28" s="191">
        <v>197</v>
      </c>
      <c r="N28" s="185">
        <v>405</v>
      </c>
    </row>
    <row r="29" spans="1:14" s="142" customFormat="1" ht="9" x14ac:dyDescent="0.25">
      <c r="A29" s="45"/>
      <c r="B29" s="46" t="s">
        <v>270</v>
      </c>
      <c r="C29" s="183"/>
      <c r="D29" s="184"/>
      <c r="E29" s="185"/>
      <c r="F29" s="186">
        <v>186</v>
      </c>
      <c r="G29" s="187">
        <v>196</v>
      </c>
      <c r="H29" s="188">
        <v>382</v>
      </c>
      <c r="I29" s="187">
        <v>79</v>
      </c>
      <c r="J29" s="184">
        <v>89</v>
      </c>
      <c r="K29" s="189">
        <v>168</v>
      </c>
      <c r="L29" s="190">
        <v>265</v>
      </c>
      <c r="M29" s="191">
        <v>285</v>
      </c>
      <c r="N29" s="185">
        <v>550</v>
      </c>
    </row>
    <row r="30" spans="1:14" s="142" customFormat="1" ht="9" x14ac:dyDescent="0.25">
      <c r="A30" s="45"/>
      <c r="B30" s="46" t="s">
        <v>271</v>
      </c>
      <c r="C30" s="183"/>
      <c r="D30" s="184"/>
      <c r="E30" s="185"/>
      <c r="F30" s="186">
        <v>203</v>
      </c>
      <c r="G30" s="187">
        <v>224</v>
      </c>
      <c r="H30" s="188">
        <v>427</v>
      </c>
      <c r="I30" s="187">
        <v>54</v>
      </c>
      <c r="J30" s="184">
        <v>64</v>
      </c>
      <c r="K30" s="189">
        <v>118</v>
      </c>
      <c r="L30" s="190">
        <v>257</v>
      </c>
      <c r="M30" s="191">
        <v>288</v>
      </c>
      <c r="N30" s="185">
        <v>545</v>
      </c>
    </row>
    <row r="31" spans="1:14" s="142" customFormat="1" ht="9" x14ac:dyDescent="0.25">
      <c r="A31" s="45"/>
      <c r="B31" s="46" t="s">
        <v>272</v>
      </c>
      <c r="C31" s="183">
        <v>12</v>
      </c>
      <c r="D31" s="184">
        <v>8</v>
      </c>
      <c r="E31" s="185">
        <v>20</v>
      </c>
      <c r="F31" s="186">
        <v>174</v>
      </c>
      <c r="G31" s="187">
        <v>129</v>
      </c>
      <c r="H31" s="188">
        <v>303</v>
      </c>
      <c r="I31" s="187">
        <v>114</v>
      </c>
      <c r="J31" s="184">
        <v>80</v>
      </c>
      <c r="K31" s="189">
        <v>194</v>
      </c>
      <c r="L31" s="190">
        <v>300</v>
      </c>
      <c r="M31" s="191">
        <v>217</v>
      </c>
      <c r="N31" s="185">
        <v>517</v>
      </c>
    </row>
    <row r="32" spans="1:14" s="142" customFormat="1" ht="9" x14ac:dyDescent="0.25">
      <c r="A32" s="45"/>
      <c r="B32" s="46" t="s">
        <v>502</v>
      </c>
      <c r="C32" s="183">
        <v>137</v>
      </c>
      <c r="D32" s="184">
        <v>65</v>
      </c>
      <c r="E32" s="185">
        <v>202</v>
      </c>
      <c r="F32" s="186">
        <v>365</v>
      </c>
      <c r="G32" s="187">
        <v>192</v>
      </c>
      <c r="H32" s="188">
        <v>557</v>
      </c>
      <c r="I32" s="187">
        <v>102</v>
      </c>
      <c r="J32" s="184">
        <v>80</v>
      </c>
      <c r="K32" s="189">
        <v>182</v>
      </c>
      <c r="L32" s="190">
        <v>604</v>
      </c>
      <c r="M32" s="191">
        <v>337</v>
      </c>
      <c r="N32" s="185">
        <v>941</v>
      </c>
    </row>
    <row r="33" spans="1:14" s="142" customFormat="1" ht="9" x14ac:dyDescent="0.25">
      <c r="A33" s="45"/>
      <c r="B33" s="46" t="s">
        <v>273</v>
      </c>
      <c r="C33" s="183">
        <v>13</v>
      </c>
      <c r="D33" s="184">
        <v>107</v>
      </c>
      <c r="E33" s="185">
        <v>120</v>
      </c>
      <c r="F33" s="186">
        <v>36</v>
      </c>
      <c r="G33" s="187">
        <v>294</v>
      </c>
      <c r="H33" s="188">
        <v>330</v>
      </c>
      <c r="I33" s="187">
        <v>33</v>
      </c>
      <c r="J33" s="184">
        <v>113</v>
      </c>
      <c r="K33" s="189">
        <v>146</v>
      </c>
      <c r="L33" s="190">
        <v>82</v>
      </c>
      <c r="M33" s="191">
        <v>514</v>
      </c>
      <c r="N33" s="185">
        <v>596</v>
      </c>
    </row>
    <row r="34" spans="1:14" s="142" customFormat="1" ht="9" x14ac:dyDescent="0.25">
      <c r="A34" s="45"/>
      <c r="B34" s="46" t="s">
        <v>274</v>
      </c>
      <c r="C34" s="183">
        <v>99</v>
      </c>
      <c r="D34" s="184">
        <v>42</v>
      </c>
      <c r="E34" s="185">
        <v>141</v>
      </c>
      <c r="F34" s="186">
        <v>238</v>
      </c>
      <c r="G34" s="187">
        <v>216</v>
      </c>
      <c r="H34" s="188">
        <v>454</v>
      </c>
      <c r="I34" s="187">
        <v>393</v>
      </c>
      <c r="J34" s="184">
        <v>310</v>
      </c>
      <c r="K34" s="189">
        <v>703</v>
      </c>
      <c r="L34" s="190">
        <v>730</v>
      </c>
      <c r="M34" s="191">
        <v>568</v>
      </c>
      <c r="N34" s="185">
        <v>1298</v>
      </c>
    </row>
    <row r="35" spans="1:14" s="142" customFormat="1" ht="9" x14ac:dyDescent="0.25">
      <c r="A35" s="45"/>
      <c r="B35" s="46" t="s">
        <v>254</v>
      </c>
      <c r="C35" s="183">
        <v>57</v>
      </c>
      <c r="D35" s="184">
        <v>126</v>
      </c>
      <c r="E35" s="192">
        <v>183</v>
      </c>
      <c r="F35" s="186">
        <v>641</v>
      </c>
      <c r="G35" s="187">
        <v>612</v>
      </c>
      <c r="H35" s="188">
        <v>1253</v>
      </c>
      <c r="I35" s="187">
        <v>151</v>
      </c>
      <c r="J35" s="184">
        <v>173</v>
      </c>
      <c r="K35" s="189">
        <v>324</v>
      </c>
      <c r="L35" s="190">
        <v>849</v>
      </c>
      <c r="M35" s="191">
        <v>911</v>
      </c>
      <c r="N35" s="192">
        <v>1760</v>
      </c>
    </row>
    <row r="36" spans="1:14" s="142" customFormat="1" ht="9" x14ac:dyDescent="0.25">
      <c r="A36" s="45"/>
      <c r="B36" s="46" t="s">
        <v>275</v>
      </c>
      <c r="C36" s="183">
        <v>45</v>
      </c>
      <c r="D36" s="184">
        <v>9</v>
      </c>
      <c r="E36" s="192">
        <v>54</v>
      </c>
      <c r="F36" s="186">
        <v>613</v>
      </c>
      <c r="G36" s="187">
        <v>388</v>
      </c>
      <c r="H36" s="188">
        <v>1001</v>
      </c>
      <c r="I36" s="187">
        <v>193</v>
      </c>
      <c r="J36" s="184">
        <v>108</v>
      </c>
      <c r="K36" s="189">
        <v>301</v>
      </c>
      <c r="L36" s="190">
        <v>851</v>
      </c>
      <c r="M36" s="191">
        <v>505</v>
      </c>
      <c r="N36" s="192">
        <v>1356</v>
      </c>
    </row>
    <row r="37" spans="1:14" s="142" customFormat="1" ht="9" x14ac:dyDescent="0.25">
      <c r="A37" s="45"/>
      <c r="B37" s="46" t="s">
        <v>229</v>
      </c>
      <c r="C37" s="183">
        <v>85</v>
      </c>
      <c r="D37" s="184">
        <v>229</v>
      </c>
      <c r="E37" s="185">
        <v>314</v>
      </c>
      <c r="F37" s="186">
        <v>146</v>
      </c>
      <c r="G37" s="187">
        <v>743</v>
      </c>
      <c r="H37" s="188">
        <v>889</v>
      </c>
      <c r="I37" s="187">
        <v>32</v>
      </c>
      <c r="J37" s="184">
        <v>217</v>
      </c>
      <c r="K37" s="189">
        <v>249</v>
      </c>
      <c r="L37" s="190">
        <v>263</v>
      </c>
      <c r="M37" s="191">
        <v>1189</v>
      </c>
      <c r="N37" s="185">
        <v>1452</v>
      </c>
    </row>
    <row r="38" spans="1:14" s="142" customFormat="1" ht="9" x14ac:dyDescent="0.25">
      <c r="A38" s="45"/>
      <c r="B38" s="46" t="s">
        <v>276</v>
      </c>
      <c r="C38" s="183">
        <v>123</v>
      </c>
      <c r="D38" s="184">
        <v>16</v>
      </c>
      <c r="E38" s="185">
        <v>139</v>
      </c>
      <c r="F38" s="186">
        <v>444</v>
      </c>
      <c r="G38" s="187">
        <v>282</v>
      </c>
      <c r="H38" s="188">
        <v>726</v>
      </c>
      <c r="I38" s="187">
        <v>454</v>
      </c>
      <c r="J38" s="184">
        <v>199</v>
      </c>
      <c r="K38" s="189">
        <v>653</v>
      </c>
      <c r="L38" s="190">
        <v>1021</v>
      </c>
      <c r="M38" s="191">
        <v>497</v>
      </c>
      <c r="N38" s="185">
        <v>1518</v>
      </c>
    </row>
    <row r="39" spans="1:14" s="142" customFormat="1" ht="9" x14ac:dyDescent="0.25">
      <c r="A39" s="45" t="s">
        <v>34</v>
      </c>
      <c r="B39" s="46" t="s">
        <v>277</v>
      </c>
      <c r="C39" s="183"/>
      <c r="D39" s="184"/>
      <c r="E39" s="185"/>
      <c r="F39" s="186">
        <v>296</v>
      </c>
      <c r="G39" s="187">
        <v>309</v>
      </c>
      <c r="H39" s="188">
        <v>605</v>
      </c>
      <c r="I39" s="187">
        <v>55</v>
      </c>
      <c r="J39" s="184">
        <v>56</v>
      </c>
      <c r="K39" s="189">
        <v>111</v>
      </c>
      <c r="L39" s="190">
        <v>351</v>
      </c>
      <c r="M39" s="191">
        <v>365</v>
      </c>
      <c r="N39" s="185">
        <v>716</v>
      </c>
    </row>
    <row r="40" spans="1:14" s="142" customFormat="1" ht="9" x14ac:dyDescent="0.25">
      <c r="A40" s="45"/>
      <c r="B40" s="46" t="s">
        <v>278</v>
      </c>
      <c r="C40" s="183"/>
      <c r="D40" s="184"/>
      <c r="E40" s="185"/>
      <c r="F40" s="186">
        <v>292</v>
      </c>
      <c r="G40" s="187">
        <v>247</v>
      </c>
      <c r="H40" s="188">
        <v>539</v>
      </c>
      <c r="I40" s="187">
        <v>98</v>
      </c>
      <c r="J40" s="184">
        <v>94</v>
      </c>
      <c r="K40" s="189">
        <v>192</v>
      </c>
      <c r="L40" s="190">
        <v>390</v>
      </c>
      <c r="M40" s="191">
        <v>341</v>
      </c>
      <c r="N40" s="185">
        <v>731</v>
      </c>
    </row>
    <row r="41" spans="1:14" s="142" customFormat="1" ht="9" x14ac:dyDescent="0.25">
      <c r="A41" s="45"/>
      <c r="B41" s="46" t="s">
        <v>279</v>
      </c>
      <c r="C41" s="183">
        <v>58</v>
      </c>
      <c r="D41" s="184">
        <v>44</v>
      </c>
      <c r="E41" s="185">
        <v>102</v>
      </c>
      <c r="F41" s="186">
        <v>661</v>
      </c>
      <c r="G41" s="187">
        <v>463</v>
      </c>
      <c r="H41" s="188">
        <v>1124</v>
      </c>
      <c r="I41" s="187">
        <v>130</v>
      </c>
      <c r="J41" s="184">
        <v>83</v>
      </c>
      <c r="K41" s="189">
        <v>213</v>
      </c>
      <c r="L41" s="190">
        <v>849</v>
      </c>
      <c r="M41" s="191">
        <v>590</v>
      </c>
      <c r="N41" s="185">
        <v>1439</v>
      </c>
    </row>
    <row r="42" spans="1:14" s="142" customFormat="1" ht="9" x14ac:dyDescent="0.25">
      <c r="A42" s="45" t="s">
        <v>35</v>
      </c>
      <c r="B42" s="46" t="s">
        <v>280</v>
      </c>
      <c r="C42" s="183">
        <v>5</v>
      </c>
      <c r="D42" s="184">
        <v>4</v>
      </c>
      <c r="E42" s="185">
        <v>9</v>
      </c>
      <c r="F42" s="186">
        <v>143</v>
      </c>
      <c r="G42" s="187">
        <v>125</v>
      </c>
      <c r="H42" s="188">
        <v>268</v>
      </c>
      <c r="I42" s="187">
        <v>10</v>
      </c>
      <c r="J42" s="184">
        <v>14</v>
      </c>
      <c r="K42" s="189">
        <v>24</v>
      </c>
      <c r="L42" s="190">
        <v>158</v>
      </c>
      <c r="M42" s="191">
        <v>143</v>
      </c>
      <c r="N42" s="185">
        <v>301</v>
      </c>
    </row>
    <row r="43" spans="1:14" s="142" customFormat="1" ht="9" x14ac:dyDescent="0.25">
      <c r="A43" s="45" t="s">
        <v>37</v>
      </c>
      <c r="B43" s="46" t="s">
        <v>281</v>
      </c>
      <c r="C43" s="183"/>
      <c r="D43" s="184"/>
      <c r="E43" s="185"/>
      <c r="F43" s="186">
        <v>43</v>
      </c>
      <c r="G43" s="187">
        <v>37</v>
      </c>
      <c r="H43" s="188">
        <v>80</v>
      </c>
      <c r="I43" s="187"/>
      <c r="J43" s="184">
        <v>5</v>
      </c>
      <c r="K43" s="189">
        <v>5</v>
      </c>
      <c r="L43" s="190">
        <v>43</v>
      </c>
      <c r="M43" s="191">
        <v>42</v>
      </c>
      <c r="N43" s="185">
        <v>85</v>
      </c>
    </row>
    <row r="44" spans="1:14" s="142" customFormat="1" ht="9" x14ac:dyDescent="0.25">
      <c r="A44" s="45" t="s">
        <v>46</v>
      </c>
      <c r="B44" s="46" t="s">
        <v>282</v>
      </c>
      <c r="C44" s="183"/>
      <c r="D44" s="184"/>
      <c r="E44" s="185"/>
      <c r="F44" s="186">
        <v>275</v>
      </c>
      <c r="G44" s="187">
        <v>296</v>
      </c>
      <c r="H44" s="188">
        <v>571</v>
      </c>
      <c r="I44" s="187">
        <v>90</v>
      </c>
      <c r="J44" s="184">
        <v>90</v>
      </c>
      <c r="K44" s="189">
        <v>180</v>
      </c>
      <c r="L44" s="190">
        <v>365</v>
      </c>
      <c r="M44" s="191">
        <v>386</v>
      </c>
      <c r="N44" s="185">
        <v>751</v>
      </c>
    </row>
    <row r="45" spans="1:14" s="142" customFormat="1" ht="9" x14ac:dyDescent="0.25">
      <c r="A45" s="45" t="s">
        <v>48</v>
      </c>
      <c r="B45" s="46" t="s">
        <v>283</v>
      </c>
      <c r="C45" s="183"/>
      <c r="D45" s="184"/>
      <c r="E45" s="185"/>
      <c r="F45" s="186">
        <v>190</v>
      </c>
      <c r="G45" s="187">
        <v>186</v>
      </c>
      <c r="H45" s="188">
        <v>376</v>
      </c>
      <c r="I45" s="187">
        <v>24</v>
      </c>
      <c r="J45" s="184">
        <v>40</v>
      </c>
      <c r="K45" s="189">
        <v>64</v>
      </c>
      <c r="L45" s="190">
        <v>214</v>
      </c>
      <c r="M45" s="191">
        <v>226</v>
      </c>
      <c r="N45" s="185">
        <v>440</v>
      </c>
    </row>
    <row r="46" spans="1:14" s="142" customFormat="1" ht="9" x14ac:dyDescent="0.25">
      <c r="A46" s="45"/>
      <c r="B46" s="46" t="s">
        <v>284</v>
      </c>
      <c r="C46" s="183"/>
      <c r="D46" s="184"/>
      <c r="E46" s="185"/>
      <c r="F46" s="186">
        <v>288</v>
      </c>
      <c r="G46" s="187">
        <v>297</v>
      </c>
      <c r="H46" s="188">
        <v>585</v>
      </c>
      <c r="I46" s="187">
        <v>21</v>
      </c>
      <c r="J46" s="184">
        <v>19</v>
      </c>
      <c r="K46" s="189">
        <v>40</v>
      </c>
      <c r="L46" s="190">
        <v>309</v>
      </c>
      <c r="M46" s="191">
        <v>316</v>
      </c>
      <c r="N46" s="185">
        <v>625</v>
      </c>
    </row>
    <row r="47" spans="1:14" s="142" customFormat="1" ht="9" x14ac:dyDescent="0.25">
      <c r="A47" s="45"/>
      <c r="B47" s="46" t="s">
        <v>285</v>
      </c>
      <c r="C47" s="183">
        <v>6</v>
      </c>
      <c r="D47" s="184">
        <v>42</v>
      </c>
      <c r="E47" s="185">
        <v>48</v>
      </c>
      <c r="F47" s="186">
        <v>42</v>
      </c>
      <c r="G47" s="187">
        <v>162</v>
      </c>
      <c r="H47" s="188">
        <v>204</v>
      </c>
      <c r="I47" s="187">
        <v>7</v>
      </c>
      <c r="J47" s="184">
        <v>21</v>
      </c>
      <c r="K47" s="189">
        <v>28</v>
      </c>
      <c r="L47" s="190">
        <v>55</v>
      </c>
      <c r="M47" s="191">
        <v>225</v>
      </c>
      <c r="N47" s="185">
        <v>280</v>
      </c>
    </row>
    <row r="48" spans="1:14" s="142" customFormat="1" ht="9" x14ac:dyDescent="0.25">
      <c r="A48" s="45"/>
      <c r="B48" s="46" t="s">
        <v>286</v>
      </c>
      <c r="C48" s="183">
        <v>53</v>
      </c>
      <c r="D48" s="184">
        <v>61</v>
      </c>
      <c r="E48" s="185">
        <v>114</v>
      </c>
      <c r="F48" s="186">
        <v>405</v>
      </c>
      <c r="G48" s="187">
        <v>411</v>
      </c>
      <c r="H48" s="188">
        <v>816</v>
      </c>
      <c r="I48" s="187">
        <v>51</v>
      </c>
      <c r="J48" s="184">
        <v>49</v>
      </c>
      <c r="K48" s="189">
        <v>100</v>
      </c>
      <c r="L48" s="190">
        <v>509</v>
      </c>
      <c r="M48" s="191">
        <v>521</v>
      </c>
      <c r="N48" s="185">
        <v>1030</v>
      </c>
    </row>
    <row r="49" spans="1:14" s="142" customFormat="1" ht="9" x14ac:dyDescent="0.25">
      <c r="A49" s="45" t="s">
        <v>51</v>
      </c>
      <c r="B49" s="46" t="s">
        <v>287</v>
      </c>
      <c r="C49" s="183"/>
      <c r="D49" s="184"/>
      <c r="E49" s="185"/>
      <c r="F49" s="186">
        <v>140</v>
      </c>
      <c r="G49" s="187">
        <v>121</v>
      </c>
      <c r="H49" s="188">
        <v>261</v>
      </c>
      <c r="I49" s="187">
        <v>10</v>
      </c>
      <c r="J49" s="184">
        <v>11</v>
      </c>
      <c r="K49" s="189">
        <v>21</v>
      </c>
      <c r="L49" s="190">
        <v>150</v>
      </c>
      <c r="M49" s="191">
        <v>132</v>
      </c>
      <c r="N49" s="185">
        <v>282</v>
      </c>
    </row>
    <row r="50" spans="1:14" s="142" customFormat="1" ht="9" x14ac:dyDescent="0.25">
      <c r="A50" s="45" t="s">
        <v>52</v>
      </c>
      <c r="B50" s="46" t="s">
        <v>288</v>
      </c>
      <c r="C50" s="183">
        <v>9</v>
      </c>
      <c r="D50" s="184">
        <v>5</v>
      </c>
      <c r="E50" s="185">
        <v>14</v>
      </c>
      <c r="F50" s="186">
        <v>47</v>
      </c>
      <c r="G50" s="187">
        <v>43</v>
      </c>
      <c r="H50" s="188">
        <v>90</v>
      </c>
      <c r="I50" s="187">
        <v>1</v>
      </c>
      <c r="J50" s="184">
        <v>4</v>
      </c>
      <c r="K50" s="189">
        <v>5</v>
      </c>
      <c r="L50" s="190">
        <v>57</v>
      </c>
      <c r="M50" s="191">
        <v>52</v>
      </c>
      <c r="N50" s="185">
        <v>109</v>
      </c>
    </row>
    <row r="51" spans="1:14" s="142" customFormat="1" ht="9" x14ac:dyDescent="0.25">
      <c r="A51" s="45" t="s">
        <v>62</v>
      </c>
      <c r="B51" s="46" t="s">
        <v>289</v>
      </c>
      <c r="C51" s="183"/>
      <c r="D51" s="184"/>
      <c r="E51" s="185"/>
      <c r="F51" s="186">
        <v>286</v>
      </c>
      <c r="G51" s="187">
        <v>281</v>
      </c>
      <c r="H51" s="188">
        <v>567</v>
      </c>
      <c r="I51" s="187">
        <v>47</v>
      </c>
      <c r="J51" s="184">
        <v>61</v>
      </c>
      <c r="K51" s="189">
        <v>108</v>
      </c>
      <c r="L51" s="190">
        <v>333</v>
      </c>
      <c r="M51" s="191">
        <v>342</v>
      </c>
      <c r="N51" s="185">
        <v>675</v>
      </c>
    </row>
    <row r="52" spans="1:14" s="142" customFormat="1" ht="9" x14ac:dyDescent="0.25">
      <c r="A52" s="45" t="s">
        <v>63</v>
      </c>
      <c r="B52" s="46" t="s">
        <v>517</v>
      </c>
      <c r="C52" s="183"/>
      <c r="D52" s="184"/>
      <c r="E52" s="185"/>
      <c r="F52" s="186">
        <v>87</v>
      </c>
      <c r="G52" s="187">
        <v>108</v>
      </c>
      <c r="H52" s="188">
        <v>195</v>
      </c>
      <c r="I52" s="187">
        <v>4</v>
      </c>
      <c r="J52" s="184">
        <v>3</v>
      </c>
      <c r="K52" s="189">
        <v>7</v>
      </c>
      <c r="L52" s="190">
        <v>91</v>
      </c>
      <c r="M52" s="191">
        <v>111</v>
      </c>
      <c r="N52" s="185">
        <v>202</v>
      </c>
    </row>
    <row r="53" spans="1:14" s="142" customFormat="1" ht="9" x14ac:dyDescent="0.25">
      <c r="A53" s="45" t="s">
        <v>64</v>
      </c>
      <c r="B53" s="46" t="s">
        <v>153</v>
      </c>
      <c r="C53" s="183"/>
      <c r="D53" s="184"/>
      <c r="E53" s="185"/>
      <c r="F53" s="186">
        <v>357</v>
      </c>
      <c r="G53" s="187">
        <v>393</v>
      </c>
      <c r="H53" s="188">
        <v>750</v>
      </c>
      <c r="I53" s="187">
        <v>8</v>
      </c>
      <c r="J53" s="184">
        <v>10</v>
      </c>
      <c r="K53" s="189">
        <v>18</v>
      </c>
      <c r="L53" s="190">
        <v>365</v>
      </c>
      <c r="M53" s="191">
        <v>403</v>
      </c>
      <c r="N53" s="185">
        <v>768</v>
      </c>
    </row>
    <row r="54" spans="1:14" s="142" customFormat="1" ht="9" x14ac:dyDescent="0.25">
      <c r="A54" s="45" t="s">
        <v>65</v>
      </c>
      <c r="B54" s="46" t="s">
        <v>290</v>
      </c>
      <c r="C54" s="183"/>
      <c r="D54" s="184"/>
      <c r="E54" s="185"/>
      <c r="F54" s="186">
        <v>309</v>
      </c>
      <c r="G54" s="187">
        <v>304</v>
      </c>
      <c r="H54" s="188">
        <v>613</v>
      </c>
      <c r="I54" s="187">
        <v>33</v>
      </c>
      <c r="J54" s="184">
        <v>28</v>
      </c>
      <c r="K54" s="189">
        <v>61</v>
      </c>
      <c r="L54" s="190">
        <v>342</v>
      </c>
      <c r="M54" s="191">
        <v>332</v>
      </c>
      <c r="N54" s="185">
        <v>674</v>
      </c>
    </row>
    <row r="55" spans="1:14" s="142" customFormat="1" ht="9" x14ac:dyDescent="0.25">
      <c r="A55" s="45" t="s">
        <v>67</v>
      </c>
      <c r="B55" s="46" t="s">
        <v>291</v>
      </c>
      <c r="C55" s="183"/>
      <c r="D55" s="184"/>
      <c r="E55" s="185"/>
      <c r="F55" s="186">
        <v>101</v>
      </c>
      <c r="G55" s="187">
        <v>80</v>
      </c>
      <c r="H55" s="188">
        <v>181</v>
      </c>
      <c r="I55" s="187">
        <v>4</v>
      </c>
      <c r="J55" s="184">
        <v>9</v>
      </c>
      <c r="K55" s="189">
        <v>13</v>
      </c>
      <c r="L55" s="190">
        <v>105</v>
      </c>
      <c r="M55" s="191">
        <v>89</v>
      </c>
      <c r="N55" s="185">
        <v>194</v>
      </c>
    </row>
    <row r="56" spans="1:14" s="142" customFormat="1" ht="9" x14ac:dyDescent="0.25">
      <c r="A56" s="45" t="s">
        <v>69</v>
      </c>
      <c r="B56" s="46" t="s">
        <v>292</v>
      </c>
      <c r="C56" s="183"/>
      <c r="D56" s="184"/>
      <c r="E56" s="185"/>
      <c r="F56" s="186">
        <v>249</v>
      </c>
      <c r="G56" s="187">
        <v>240</v>
      </c>
      <c r="H56" s="188">
        <v>489</v>
      </c>
      <c r="I56" s="187">
        <v>12</v>
      </c>
      <c r="J56" s="184">
        <v>11</v>
      </c>
      <c r="K56" s="189">
        <v>23</v>
      </c>
      <c r="L56" s="190">
        <v>261</v>
      </c>
      <c r="M56" s="191">
        <v>251</v>
      </c>
      <c r="N56" s="185">
        <v>512</v>
      </c>
    </row>
    <row r="57" spans="1:14" s="142" customFormat="1" ht="9" x14ac:dyDescent="0.25">
      <c r="A57" s="45" t="s">
        <v>79</v>
      </c>
      <c r="B57" s="46" t="s">
        <v>293</v>
      </c>
      <c r="C57" s="183"/>
      <c r="D57" s="184"/>
      <c r="E57" s="185"/>
      <c r="F57" s="186">
        <v>71</v>
      </c>
      <c r="G57" s="187">
        <v>84</v>
      </c>
      <c r="H57" s="188">
        <v>155</v>
      </c>
      <c r="I57" s="187">
        <v>9</v>
      </c>
      <c r="J57" s="184">
        <v>5</v>
      </c>
      <c r="K57" s="189">
        <v>14</v>
      </c>
      <c r="L57" s="190">
        <v>80</v>
      </c>
      <c r="M57" s="191">
        <v>89</v>
      </c>
      <c r="N57" s="185">
        <v>169</v>
      </c>
    </row>
    <row r="58" spans="1:14" s="142" customFormat="1" ht="9" x14ac:dyDescent="0.25">
      <c r="A58" s="45" t="s">
        <v>81</v>
      </c>
      <c r="B58" s="46" t="s">
        <v>294</v>
      </c>
      <c r="C58" s="183">
        <v>3</v>
      </c>
      <c r="D58" s="184">
        <v>3</v>
      </c>
      <c r="E58" s="185">
        <v>6</v>
      </c>
      <c r="F58" s="186">
        <v>41</v>
      </c>
      <c r="G58" s="187">
        <v>43</v>
      </c>
      <c r="H58" s="188">
        <v>84</v>
      </c>
      <c r="I58" s="187">
        <v>1</v>
      </c>
      <c r="J58" s="184"/>
      <c r="K58" s="189">
        <v>1</v>
      </c>
      <c r="L58" s="190">
        <v>45</v>
      </c>
      <c r="M58" s="191">
        <v>46</v>
      </c>
      <c r="N58" s="185">
        <v>91</v>
      </c>
    </row>
    <row r="59" spans="1:14" s="142" customFormat="1" ht="9" x14ac:dyDescent="0.25">
      <c r="A59" s="45" t="s">
        <v>85</v>
      </c>
      <c r="B59" s="46" t="s">
        <v>295</v>
      </c>
      <c r="C59" s="183"/>
      <c r="D59" s="184"/>
      <c r="E59" s="185"/>
      <c r="F59" s="186">
        <v>21</v>
      </c>
      <c r="G59" s="187">
        <v>25</v>
      </c>
      <c r="H59" s="188">
        <v>46</v>
      </c>
      <c r="I59" s="187">
        <v>3</v>
      </c>
      <c r="J59" s="184">
        <v>6</v>
      </c>
      <c r="K59" s="189">
        <v>9</v>
      </c>
      <c r="L59" s="190">
        <v>24</v>
      </c>
      <c r="M59" s="191">
        <v>31</v>
      </c>
      <c r="N59" s="185">
        <v>55</v>
      </c>
    </row>
    <row r="60" spans="1:14" s="142" customFormat="1" ht="9" x14ac:dyDescent="0.25">
      <c r="A60" s="45" t="s">
        <v>88</v>
      </c>
      <c r="B60" s="46" t="s">
        <v>298</v>
      </c>
      <c r="C60" s="183"/>
      <c r="D60" s="184"/>
      <c r="E60" s="185"/>
      <c r="F60" s="186">
        <v>69</v>
      </c>
      <c r="G60" s="187">
        <v>81</v>
      </c>
      <c r="H60" s="188">
        <v>150</v>
      </c>
      <c r="I60" s="187">
        <v>1</v>
      </c>
      <c r="J60" s="184">
        <v>1</v>
      </c>
      <c r="K60" s="189">
        <v>2</v>
      </c>
      <c r="L60" s="190">
        <v>70</v>
      </c>
      <c r="M60" s="191">
        <v>82</v>
      </c>
      <c r="N60" s="185">
        <v>152</v>
      </c>
    </row>
    <row r="61" spans="1:14" s="142" customFormat="1" ht="9" x14ac:dyDescent="0.25">
      <c r="A61" s="45" t="s">
        <v>87</v>
      </c>
      <c r="B61" s="46" t="s">
        <v>296</v>
      </c>
      <c r="C61" s="183"/>
      <c r="D61" s="184"/>
      <c r="E61" s="185"/>
      <c r="F61" s="186">
        <v>259</v>
      </c>
      <c r="G61" s="187">
        <v>254</v>
      </c>
      <c r="H61" s="188">
        <v>513</v>
      </c>
      <c r="I61" s="187">
        <v>16</v>
      </c>
      <c r="J61" s="184">
        <v>18</v>
      </c>
      <c r="K61" s="189">
        <v>34</v>
      </c>
      <c r="L61" s="190">
        <v>275</v>
      </c>
      <c r="M61" s="191">
        <v>272</v>
      </c>
      <c r="N61" s="185">
        <v>547</v>
      </c>
    </row>
    <row r="62" spans="1:14" s="142" customFormat="1" ht="9" x14ac:dyDescent="0.25">
      <c r="A62" s="45"/>
      <c r="B62" s="46" t="s">
        <v>297</v>
      </c>
      <c r="C62" s="183">
        <v>27</v>
      </c>
      <c r="D62" s="184">
        <v>146</v>
      </c>
      <c r="E62" s="185">
        <v>173</v>
      </c>
      <c r="F62" s="186">
        <v>20</v>
      </c>
      <c r="G62" s="187">
        <v>237</v>
      </c>
      <c r="H62" s="188">
        <v>257</v>
      </c>
      <c r="I62" s="187">
        <v>3</v>
      </c>
      <c r="J62" s="184">
        <v>42</v>
      </c>
      <c r="K62" s="189">
        <v>45</v>
      </c>
      <c r="L62" s="190">
        <v>50</v>
      </c>
      <c r="M62" s="191">
        <v>425</v>
      </c>
      <c r="N62" s="185">
        <v>475</v>
      </c>
    </row>
    <row r="63" spans="1:14" s="142" customFormat="1" ht="9" x14ac:dyDescent="0.25">
      <c r="A63" s="45" t="s">
        <v>89</v>
      </c>
      <c r="B63" s="46" t="s">
        <v>299</v>
      </c>
      <c r="C63" s="183"/>
      <c r="D63" s="184"/>
      <c r="E63" s="185"/>
      <c r="F63" s="186">
        <v>144</v>
      </c>
      <c r="G63" s="187">
        <v>162</v>
      </c>
      <c r="H63" s="188">
        <v>306</v>
      </c>
      <c r="I63" s="187"/>
      <c r="J63" s="184">
        <v>3</v>
      </c>
      <c r="K63" s="189">
        <v>3</v>
      </c>
      <c r="L63" s="190">
        <v>144</v>
      </c>
      <c r="M63" s="191">
        <v>165</v>
      </c>
      <c r="N63" s="185">
        <v>309</v>
      </c>
    </row>
    <row r="64" spans="1:14" s="142" customFormat="1" ht="9" x14ac:dyDescent="0.25">
      <c r="A64" s="45" t="s">
        <v>90</v>
      </c>
      <c r="B64" s="46" t="s">
        <v>300</v>
      </c>
      <c r="C64" s="183"/>
      <c r="D64" s="184"/>
      <c r="E64" s="185"/>
      <c r="F64" s="186">
        <v>148</v>
      </c>
      <c r="G64" s="187">
        <v>138</v>
      </c>
      <c r="H64" s="188">
        <v>286</v>
      </c>
      <c r="I64" s="187">
        <v>15</v>
      </c>
      <c r="J64" s="184">
        <v>25</v>
      </c>
      <c r="K64" s="189">
        <v>40</v>
      </c>
      <c r="L64" s="190">
        <v>163</v>
      </c>
      <c r="M64" s="191">
        <v>163</v>
      </c>
      <c r="N64" s="185">
        <v>326</v>
      </c>
    </row>
    <row r="65" spans="1:14" s="142" customFormat="1" ht="9" x14ac:dyDescent="0.25">
      <c r="A65" s="45" t="s">
        <v>92</v>
      </c>
      <c r="B65" s="46" t="s">
        <v>301</v>
      </c>
      <c r="C65" s="183"/>
      <c r="D65" s="184"/>
      <c r="E65" s="185"/>
      <c r="F65" s="186">
        <v>238</v>
      </c>
      <c r="G65" s="187">
        <v>261</v>
      </c>
      <c r="H65" s="188">
        <v>499</v>
      </c>
      <c r="I65" s="187">
        <v>21</v>
      </c>
      <c r="J65" s="184">
        <v>27</v>
      </c>
      <c r="K65" s="189">
        <v>48</v>
      </c>
      <c r="L65" s="190">
        <v>259</v>
      </c>
      <c r="M65" s="191">
        <v>288</v>
      </c>
      <c r="N65" s="185">
        <v>547</v>
      </c>
    </row>
    <row r="66" spans="1:14" s="142" customFormat="1" ht="9" x14ac:dyDescent="0.25">
      <c r="A66" s="45"/>
      <c r="B66" s="46" t="s">
        <v>302</v>
      </c>
      <c r="C66" s="183"/>
      <c r="D66" s="184"/>
      <c r="E66" s="185"/>
      <c r="F66" s="186">
        <v>224</v>
      </c>
      <c r="G66" s="187">
        <v>235</v>
      </c>
      <c r="H66" s="188">
        <v>459</v>
      </c>
      <c r="I66" s="187">
        <v>26</v>
      </c>
      <c r="J66" s="184">
        <v>33</v>
      </c>
      <c r="K66" s="189">
        <v>59</v>
      </c>
      <c r="L66" s="190">
        <v>250</v>
      </c>
      <c r="M66" s="191">
        <v>268</v>
      </c>
      <c r="N66" s="185">
        <v>518</v>
      </c>
    </row>
    <row r="67" spans="1:14" s="142" customFormat="1" ht="9" x14ac:dyDescent="0.25">
      <c r="A67" s="45"/>
      <c r="B67" s="46" t="s">
        <v>303</v>
      </c>
      <c r="C67" s="183"/>
      <c r="D67" s="184"/>
      <c r="E67" s="185"/>
      <c r="F67" s="186">
        <v>318</v>
      </c>
      <c r="G67" s="187">
        <v>322</v>
      </c>
      <c r="H67" s="188">
        <v>640</v>
      </c>
      <c r="I67" s="187">
        <v>29</v>
      </c>
      <c r="J67" s="184">
        <v>25</v>
      </c>
      <c r="K67" s="189">
        <v>54</v>
      </c>
      <c r="L67" s="190">
        <v>347</v>
      </c>
      <c r="M67" s="191">
        <v>347</v>
      </c>
      <c r="N67" s="185">
        <v>694</v>
      </c>
    </row>
    <row r="68" spans="1:14" s="142" customFormat="1" ht="9" x14ac:dyDescent="0.25">
      <c r="A68" s="45"/>
      <c r="B68" s="46" t="s">
        <v>304</v>
      </c>
      <c r="C68" s="183">
        <v>124</v>
      </c>
      <c r="D68" s="184">
        <v>29</v>
      </c>
      <c r="E68" s="192">
        <v>153</v>
      </c>
      <c r="F68" s="186">
        <v>267</v>
      </c>
      <c r="G68" s="187">
        <v>124</v>
      </c>
      <c r="H68" s="188">
        <v>391</v>
      </c>
      <c r="I68" s="187">
        <v>48</v>
      </c>
      <c r="J68" s="184">
        <v>12</v>
      </c>
      <c r="K68" s="189">
        <v>60</v>
      </c>
      <c r="L68" s="190">
        <v>439</v>
      </c>
      <c r="M68" s="191">
        <v>165</v>
      </c>
      <c r="N68" s="192">
        <v>604</v>
      </c>
    </row>
    <row r="69" spans="1:14" s="142" customFormat="1" ht="9" x14ac:dyDescent="0.25">
      <c r="A69" s="45"/>
      <c r="B69" s="46" t="s">
        <v>305</v>
      </c>
      <c r="C69" s="183">
        <v>73</v>
      </c>
      <c r="D69" s="184">
        <v>48</v>
      </c>
      <c r="E69" s="185">
        <v>121</v>
      </c>
      <c r="F69" s="186">
        <v>659</v>
      </c>
      <c r="G69" s="187">
        <v>409</v>
      </c>
      <c r="H69" s="188">
        <v>1068</v>
      </c>
      <c r="I69" s="187">
        <v>106</v>
      </c>
      <c r="J69" s="184">
        <v>39</v>
      </c>
      <c r="K69" s="189">
        <v>145</v>
      </c>
      <c r="L69" s="190">
        <v>838</v>
      </c>
      <c r="M69" s="191">
        <v>496</v>
      </c>
      <c r="N69" s="185">
        <v>1334</v>
      </c>
    </row>
    <row r="70" spans="1:14" s="142" customFormat="1" ht="9" x14ac:dyDescent="0.25">
      <c r="A70" s="45"/>
      <c r="B70" s="46" t="s">
        <v>306</v>
      </c>
      <c r="C70" s="183">
        <v>42</v>
      </c>
      <c r="D70" s="184">
        <v>173</v>
      </c>
      <c r="E70" s="185">
        <v>215</v>
      </c>
      <c r="F70" s="186">
        <v>114</v>
      </c>
      <c r="G70" s="187">
        <v>573</v>
      </c>
      <c r="H70" s="188">
        <v>687</v>
      </c>
      <c r="I70" s="187">
        <v>13</v>
      </c>
      <c r="J70" s="184">
        <v>62</v>
      </c>
      <c r="K70" s="189">
        <v>75</v>
      </c>
      <c r="L70" s="190">
        <v>169</v>
      </c>
      <c r="M70" s="191">
        <v>808</v>
      </c>
      <c r="N70" s="185">
        <v>977</v>
      </c>
    </row>
    <row r="71" spans="1:14" s="142" customFormat="1" ht="9" x14ac:dyDescent="0.25">
      <c r="A71" s="45" t="s">
        <v>94</v>
      </c>
      <c r="B71" s="46" t="s">
        <v>307</v>
      </c>
      <c r="C71" s="183"/>
      <c r="D71" s="184">
        <v>7</v>
      </c>
      <c r="E71" s="185">
        <v>7</v>
      </c>
      <c r="F71" s="186">
        <v>108</v>
      </c>
      <c r="G71" s="187">
        <v>120</v>
      </c>
      <c r="H71" s="188">
        <v>228</v>
      </c>
      <c r="I71" s="187">
        <v>1</v>
      </c>
      <c r="J71" s="184"/>
      <c r="K71" s="189">
        <v>1</v>
      </c>
      <c r="L71" s="190">
        <v>109</v>
      </c>
      <c r="M71" s="191">
        <v>127</v>
      </c>
      <c r="N71" s="185">
        <v>236</v>
      </c>
    </row>
    <row r="72" spans="1:14" s="142" customFormat="1" ht="9" x14ac:dyDescent="0.25">
      <c r="A72" s="45" t="s">
        <v>95</v>
      </c>
      <c r="B72" s="46" t="s">
        <v>308</v>
      </c>
      <c r="C72" s="183"/>
      <c r="D72" s="184">
        <v>18</v>
      </c>
      <c r="E72" s="185">
        <v>18</v>
      </c>
      <c r="F72" s="186">
        <v>10</v>
      </c>
      <c r="G72" s="187">
        <v>54</v>
      </c>
      <c r="H72" s="188">
        <v>64</v>
      </c>
      <c r="I72" s="187">
        <v>1</v>
      </c>
      <c r="J72" s="184">
        <v>5</v>
      </c>
      <c r="K72" s="189">
        <v>6</v>
      </c>
      <c r="L72" s="190">
        <v>11</v>
      </c>
      <c r="M72" s="191">
        <v>77</v>
      </c>
      <c r="N72" s="185">
        <v>88</v>
      </c>
    </row>
    <row r="73" spans="1:14" s="142" customFormat="1" ht="9" x14ac:dyDescent="0.25">
      <c r="A73" s="45" t="s">
        <v>96</v>
      </c>
      <c r="B73" s="46" t="s">
        <v>309</v>
      </c>
      <c r="C73" s="183"/>
      <c r="D73" s="184"/>
      <c r="E73" s="185"/>
      <c r="F73" s="186">
        <v>23</v>
      </c>
      <c r="G73" s="187">
        <v>24</v>
      </c>
      <c r="H73" s="188">
        <v>47</v>
      </c>
      <c r="I73" s="187">
        <v>7</v>
      </c>
      <c r="J73" s="184">
        <v>6</v>
      </c>
      <c r="K73" s="189">
        <v>13</v>
      </c>
      <c r="L73" s="190">
        <v>30</v>
      </c>
      <c r="M73" s="191">
        <v>30</v>
      </c>
      <c r="N73" s="185">
        <v>60</v>
      </c>
    </row>
    <row r="74" spans="1:14" s="142" customFormat="1" ht="9" x14ac:dyDescent="0.25">
      <c r="A74" s="45" t="s">
        <v>99</v>
      </c>
      <c r="B74" s="46" t="s">
        <v>195</v>
      </c>
      <c r="C74" s="183">
        <v>9</v>
      </c>
      <c r="D74" s="184">
        <v>13</v>
      </c>
      <c r="E74" s="185">
        <v>22</v>
      </c>
      <c r="F74" s="186">
        <v>84</v>
      </c>
      <c r="G74" s="187">
        <v>72</v>
      </c>
      <c r="H74" s="188">
        <v>156</v>
      </c>
      <c r="I74" s="187">
        <v>3</v>
      </c>
      <c r="J74" s="184">
        <v>3</v>
      </c>
      <c r="K74" s="189">
        <v>6</v>
      </c>
      <c r="L74" s="190">
        <v>96</v>
      </c>
      <c r="M74" s="191">
        <v>88</v>
      </c>
      <c r="N74" s="185">
        <v>184</v>
      </c>
    </row>
    <row r="75" spans="1:14" s="142" customFormat="1" ht="9" x14ac:dyDescent="0.25">
      <c r="A75" s="45" t="s">
        <v>100</v>
      </c>
      <c r="B75" s="46" t="s">
        <v>294</v>
      </c>
      <c r="C75" s="183"/>
      <c r="D75" s="184"/>
      <c r="E75" s="185"/>
      <c r="F75" s="186">
        <v>138</v>
      </c>
      <c r="G75" s="187">
        <v>149</v>
      </c>
      <c r="H75" s="188">
        <v>287</v>
      </c>
      <c r="I75" s="187">
        <v>9</v>
      </c>
      <c r="J75" s="184">
        <v>14</v>
      </c>
      <c r="K75" s="189">
        <v>23</v>
      </c>
      <c r="L75" s="190">
        <v>147</v>
      </c>
      <c r="M75" s="191">
        <v>163</v>
      </c>
      <c r="N75" s="185">
        <v>310</v>
      </c>
    </row>
    <row r="76" spans="1:14" s="142" customFormat="1" ht="9" x14ac:dyDescent="0.25">
      <c r="A76" s="45"/>
      <c r="B76" s="46" t="s">
        <v>310</v>
      </c>
      <c r="C76" s="183">
        <v>71</v>
      </c>
      <c r="D76" s="184">
        <v>58</v>
      </c>
      <c r="E76" s="185">
        <v>129</v>
      </c>
      <c r="F76" s="186">
        <v>37</v>
      </c>
      <c r="G76" s="187">
        <v>26</v>
      </c>
      <c r="H76" s="188">
        <v>63</v>
      </c>
      <c r="I76" s="187">
        <v>8</v>
      </c>
      <c r="J76" s="184">
        <v>7</v>
      </c>
      <c r="K76" s="189">
        <v>15</v>
      </c>
      <c r="L76" s="190">
        <v>116</v>
      </c>
      <c r="M76" s="191">
        <v>91</v>
      </c>
      <c r="N76" s="185">
        <v>207</v>
      </c>
    </row>
    <row r="77" spans="1:14" s="142" customFormat="1" ht="9" x14ac:dyDescent="0.25">
      <c r="A77" s="45" t="s">
        <v>104</v>
      </c>
      <c r="B77" s="46" t="s">
        <v>312</v>
      </c>
      <c r="C77" s="183"/>
      <c r="D77" s="184"/>
      <c r="E77" s="185"/>
      <c r="F77" s="186">
        <v>163</v>
      </c>
      <c r="G77" s="187">
        <v>155</v>
      </c>
      <c r="H77" s="188">
        <v>318</v>
      </c>
      <c r="I77" s="187">
        <v>10</v>
      </c>
      <c r="J77" s="184">
        <v>9</v>
      </c>
      <c r="K77" s="189">
        <v>19</v>
      </c>
      <c r="L77" s="190">
        <v>173</v>
      </c>
      <c r="M77" s="191">
        <v>164</v>
      </c>
      <c r="N77" s="185">
        <v>337</v>
      </c>
    </row>
    <row r="78" spans="1:14" s="142" customFormat="1" ht="9" x14ac:dyDescent="0.25">
      <c r="A78" s="45" t="s">
        <v>103</v>
      </c>
      <c r="B78" s="46" t="s">
        <v>311</v>
      </c>
      <c r="C78" s="183">
        <v>7</v>
      </c>
      <c r="D78" s="184">
        <v>2</v>
      </c>
      <c r="E78" s="185">
        <v>9</v>
      </c>
      <c r="F78" s="186">
        <v>51</v>
      </c>
      <c r="G78" s="187">
        <v>62</v>
      </c>
      <c r="H78" s="188">
        <v>113</v>
      </c>
      <c r="I78" s="187">
        <v>2</v>
      </c>
      <c r="J78" s="184">
        <v>2</v>
      </c>
      <c r="K78" s="189">
        <v>4</v>
      </c>
      <c r="L78" s="190">
        <v>60</v>
      </c>
      <c r="M78" s="191">
        <v>66</v>
      </c>
      <c r="N78" s="185">
        <v>126</v>
      </c>
    </row>
    <row r="79" spans="1:14" s="142" customFormat="1" ht="9" x14ac:dyDescent="0.25">
      <c r="A79" s="45" t="s">
        <v>105</v>
      </c>
      <c r="B79" s="46" t="s">
        <v>313</v>
      </c>
      <c r="C79" s="183"/>
      <c r="D79" s="184"/>
      <c r="E79" s="185"/>
      <c r="F79" s="186">
        <v>63</v>
      </c>
      <c r="G79" s="187">
        <v>67</v>
      </c>
      <c r="H79" s="188">
        <v>130</v>
      </c>
      <c r="I79" s="187">
        <v>2</v>
      </c>
      <c r="J79" s="184">
        <v>12</v>
      </c>
      <c r="K79" s="189">
        <v>14</v>
      </c>
      <c r="L79" s="190">
        <v>65</v>
      </c>
      <c r="M79" s="191">
        <v>79</v>
      </c>
      <c r="N79" s="185">
        <v>144</v>
      </c>
    </row>
    <row r="80" spans="1:14" s="142" customFormat="1" ht="9" x14ac:dyDescent="0.25">
      <c r="A80" s="45" t="s">
        <v>115</v>
      </c>
      <c r="B80" s="46" t="s">
        <v>314</v>
      </c>
      <c r="C80" s="183"/>
      <c r="D80" s="184"/>
      <c r="E80" s="185"/>
      <c r="F80" s="186">
        <v>238</v>
      </c>
      <c r="G80" s="187">
        <v>246</v>
      </c>
      <c r="H80" s="188">
        <v>484</v>
      </c>
      <c r="I80" s="187">
        <v>65</v>
      </c>
      <c r="J80" s="184">
        <v>96</v>
      </c>
      <c r="K80" s="189">
        <v>161</v>
      </c>
      <c r="L80" s="190">
        <v>303</v>
      </c>
      <c r="M80" s="191">
        <v>342</v>
      </c>
      <c r="N80" s="185">
        <v>645</v>
      </c>
    </row>
    <row r="81" spans="1:14" s="142" customFormat="1" ht="9" x14ac:dyDescent="0.25">
      <c r="A81" s="45"/>
      <c r="B81" s="46" t="s">
        <v>315</v>
      </c>
      <c r="C81" s="183">
        <v>14</v>
      </c>
      <c r="D81" s="184">
        <v>30</v>
      </c>
      <c r="E81" s="185">
        <v>44</v>
      </c>
      <c r="F81" s="186">
        <v>77</v>
      </c>
      <c r="G81" s="187">
        <v>100</v>
      </c>
      <c r="H81" s="188">
        <v>177</v>
      </c>
      <c r="I81" s="187">
        <v>55</v>
      </c>
      <c r="J81" s="184">
        <v>50</v>
      </c>
      <c r="K81" s="189">
        <v>105</v>
      </c>
      <c r="L81" s="190">
        <v>146</v>
      </c>
      <c r="M81" s="191">
        <v>180</v>
      </c>
      <c r="N81" s="185">
        <v>326</v>
      </c>
    </row>
    <row r="82" spans="1:14" s="142" customFormat="1" ht="9" x14ac:dyDescent="0.25">
      <c r="A82" s="45"/>
      <c r="B82" s="46" t="s">
        <v>316</v>
      </c>
      <c r="C82" s="183">
        <v>22</v>
      </c>
      <c r="D82" s="184">
        <v>76</v>
      </c>
      <c r="E82" s="185">
        <v>98</v>
      </c>
      <c r="F82" s="186">
        <v>52</v>
      </c>
      <c r="G82" s="187">
        <v>188</v>
      </c>
      <c r="H82" s="188">
        <v>240</v>
      </c>
      <c r="I82" s="187">
        <v>5</v>
      </c>
      <c r="J82" s="184">
        <v>8</v>
      </c>
      <c r="K82" s="189">
        <v>13</v>
      </c>
      <c r="L82" s="190">
        <v>79</v>
      </c>
      <c r="M82" s="191">
        <v>272</v>
      </c>
      <c r="N82" s="185">
        <v>351</v>
      </c>
    </row>
    <row r="83" spans="1:14" s="142" customFormat="1" ht="9" x14ac:dyDescent="0.25">
      <c r="A83" s="45"/>
      <c r="B83" s="46" t="s">
        <v>317</v>
      </c>
      <c r="C83" s="183">
        <v>32</v>
      </c>
      <c r="D83" s="184">
        <v>13</v>
      </c>
      <c r="E83" s="185">
        <v>45</v>
      </c>
      <c r="F83" s="186">
        <v>277</v>
      </c>
      <c r="G83" s="187">
        <v>173</v>
      </c>
      <c r="H83" s="188">
        <v>450</v>
      </c>
      <c r="I83" s="187">
        <v>42</v>
      </c>
      <c r="J83" s="184">
        <v>36</v>
      </c>
      <c r="K83" s="189">
        <v>78</v>
      </c>
      <c r="L83" s="190">
        <v>351</v>
      </c>
      <c r="M83" s="191">
        <v>222</v>
      </c>
      <c r="N83" s="185">
        <v>573</v>
      </c>
    </row>
    <row r="84" spans="1:14" s="142" customFormat="1" ht="9" x14ac:dyDescent="0.25">
      <c r="A84" s="45" t="s">
        <v>119</v>
      </c>
      <c r="B84" s="46" t="s">
        <v>318</v>
      </c>
      <c r="C84" s="183"/>
      <c r="D84" s="184"/>
      <c r="E84" s="185"/>
      <c r="F84" s="186">
        <v>227</v>
      </c>
      <c r="G84" s="187">
        <v>197</v>
      </c>
      <c r="H84" s="188">
        <v>424</v>
      </c>
      <c r="I84" s="187">
        <v>8</v>
      </c>
      <c r="J84" s="184">
        <v>17</v>
      </c>
      <c r="K84" s="189">
        <v>25</v>
      </c>
      <c r="L84" s="190">
        <v>235</v>
      </c>
      <c r="M84" s="191">
        <v>214</v>
      </c>
      <c r="N84" s="185">
        <v>449</v>
      </c>
    </row>
    <row r="85" spans="1:14" s="142" customFormat="1" ht="9" x14ac:dyDescent="0.25">
      <c r="A85" s="47" t="s">
        <v>122</v>
      </c>
      <c r="B85" s="48" t="s">
        <v>172</v>
      </c>
      <c r="C85" s="193"/>
      <c r="D85" s="194"/>
      <c r="E85" s="195"/>
      <c r="F85" s="196">
        <v>241</v>
      </c>
      <c r="G85" s="197">
        <v>258</v>
      </c>
      <c r="H85" s="198">
        <v>499</v>
      </c>
      <c r="I85" s="197">
        <v>10</v>
      </c>
      <c r="J85" s="194">
        <v>23</v>
      </c>
      <c r="K85" s="199">
        <v>33</v>
      </c>
      <c r="L85" s="200">
        <v>251</v>
      </c>
      <c r="M85" s="201">
        <v>281</v>
      </c>
      <c r="N85" s="195">
        <v>532</v>
      </c>
    </row>
    <row r="86" spans="1:14" s="142" customFormat="1" ht="9" x14ac:dyDescent="0.25">
      <c r="C86" s="202"/>
      <c r="D86" s="202"/>
      <c r="E86" s="202"/>
      <c r="F86" s="202"/>
      <c r="G86" s="202"/>
      <c r="H86" s="202"/>
      <c r="I86" s="202"/>
      <c r="J86" s="202"/>
      <c r="K86" s="202"/>
      <c r="L86" s="202"/>
      <c r="M86" s="202"/>
      <c r="N86" s="202"/>
    </row>
    <row r="87" spans="1:14" s="142" customFormat="1" ht="9" x14ac:dyDescent="0.25">
      <c r="C87" s="202"/>
      <c r="D87" s="202"/>
      <c r="E87" s="202"/>
      <c r="F87" s="202"/>
      <c r="G87" s="202"/>
      <c r="H87" s="202"/>
      <c r="I87" s="202"/>
      <c r="J87" s="202"/>
      <c r="K87" s="202"/>
      <c r="L87" s="202"/>
      <c r="M87" s="202"/>
      <c r="N87" s="202"/>
    </row>
    <row r="88" spans="1:14" s="142" customFormat="1" ht="9" x14ac:dyDescent="0.25">
      <c r="C88" s="202"/>
      <c r="D88" s="202"/>
      <c r="E88" s="202"/>
      <c r="F88" s="202"/>
      <c r="G88" s="202"/>
      <c r="H88" s="202"/>
      <c r="I88" s="202"/>
      <c r="J88" s="202"/>
      <c r="K88" s="202"/>
      <c r="L88" s="202"/>
      <c r="M88" s="202"/>
      <c r="N88" s="202"/>
    </row>
    <row r="89" spans="1:14" s="142" customFormat="1" ht="9" x14ac:dyDescent="0.25">
      <c r="C89" s="202"/>
      <c r="D89" s="202"/>
      <c r="E89" s="202"/>
      <c r="F89" s="202"/>
      <c r="G89" s="202"/>
      <c r="H89" s="202"/>
      <c r="I89" s="202"/>
      <c r="J89" s="202"/>
      <c r="K89" s="202"/>
      <c r="L89" s="202"/>
      <c r="M89" s="202"/>
      <c r="N89" s="202"/>
    </row>
    <row r="90" spans="1:14" s="142" customFormat="1" ht="9" x14ac:dyDescent="0.25">
      <c r="C90" s="202"/>
      <c r="D90" s="202"/>
      <c r="E90" s="202"/>
      <c r="F90" s="202"/>
      <c r="G90" s="202"/>
      <c r="H90" s="202"/>
      <c r="I90" s="202"/>
      <c r="J90" s="202"/>
      <c r="K90" s="202"/>
      <c r="L90" s="202"/>
      <c r="M90" s="202"/>
      <c r="N90" s="202"/>
    </row>
    <row r="91" spans="1:14" s="142" customFormat="1" ht="9" x14ac:dyDescent="0.25">
      <c r="C91" s="202"/>
      <c r="D91" s="202"/>
      <c r="E91" s="202"/>
      <c r="F91" s="202"/>
      <c r="G91" s="202"/>
      <c r="H91" s="202"/>
      <c r="I91" s="202"/>
      <c r="J91" s="202"/>
      <c r="K91" s="202"/>
      <c r="L91" s="202"/>
      <c r="M91" s="202"/>
      <c r="N91" s="202"/>
    </row>
    <row r="92" spans="1:14" s="142" customFormat="1" ht="9" x14ac:dyDescent="0.25">
      <c r="C92" s="202"/>
      <c r="D92" s="202"/>
      <c r="E92" s="202"/>
      <c r="F92" s="202"/>
      <c r="G92" s="202"/>
      <c r="H92" s="202"/>
      <c r="I92" s="202"/>
      <c r="J92" s="202"/>
      <c r="K92" s="202"/>
      <c r="L92" s="202"/>
      <c r="M92" s="202"/>
      <c r="N92" s="202"/>
    </row>
    <row r="93" spans="1:14" s="142" customFormat="1" ht="9" x14ac:dyDescent="0.25">
      <c r="C93" s="202"/>
      <c r="D93" s="202"/>
      <c r="E93" s="202"/>
      <c r="F93" s="202"/>
      <c r="G93" s="202"/>
      <c r="H93" s="202"/>
      <c r="I93" s="202"/>
      <c r="J93" s="202"/>
      <c r="K93" s="202"/>
      <c r="L93" s="202"/>
      <c r="M93" s="202"/>
      <c r="N93" s="202"/>
    </row>
    <row r="94" spans="1:14" s="142" customFormat="1" ht="9" x14ac:dyDescent="0.25">
      <c r="C94" s="202"/>
      <c r="D94" s="202"/>
      <c r="E94" s="202"/>
      <c r="F94" s="202"/>
      <c r="G94" s="202"/>
      <c r="H94" s="202"/>
      <c r="I94" s="202"/>
      <c r="J94" s="202"/>
      <c r="K94" s="202"/>
      <c r="L94" s="202"/>
      <c r="M94" s="202"/>
      <c r="N94" s="202"/>
    </row>
    <row r="95" spans="1:14" s="142" customFormat="1" ht="9" x14ac:dyDescent="0.25">
      <c r="C95" s="202"/>
      <c r="D95" s="202"/>
      <c r="E95" s="202"/>
      <c r="F95" s="202"/>
      <c r="G95" s="202"/>
      <c r="H95" s="202"/>
      <c r="I95" s="202"/>
      <c r="J95" s="202"/>
      <c r="K95" s="202"/>
      <c r="L95" s="202"/>
      <c r="M95" s="202"/>
      <c r="N95" s="202"/>
    </row>
    <row r="96" spans="1:14" s="142" customFormat="1" ht="9" x14ac:dyDescent="0.25">
      <c r="C96" s="202"/>
      <c r="D96" s="202"/>
      <c r="E96" s="202"/>
      <c r="F96" s="202"/>
      <c r="G96" s="202"/>
      <c r="H96" s="202"/>
      <c r="I96" s="202"/>
      <c r="J96" s="202"/>
      <c r="K96" s="202"/>
      <c r="L96" s="202"/>
      <c r="M96" s="202"/>
      <c r="N96" s="202"/>
    </row>
    <row r="97" spans="3:14" s="142" customFormat="1" ht="9" x14ac:dyDescent="0.25">
      <c r="C97" s="202"/>
      <c r="D97" s="202"/>
      <c r="E97" s="202"/>
      <c r="F97" s="202"/>
      <c r="G97" s="202"/>
      <c r="H97" s="202"/>
      <c r="I97" s="202"/>
      <c r="J97" s="202"/>
      <c r="K97" s="202"/>
      <c r="L97" s="202"/>
      <c r="M97" s="202"/>
      <c r="N97" s="202"/>
    </row>
  </sheetData>
  <mergeCells count="5">
    <mergeCell ref="C4:E4"/>
    <mergeCell ref="F4:H4"/>
    <mergeCell ref="I4:K4"/>
    <mergeCell ref="L4:N4"/>
    <mergeCell ref="A6:B6"/>
  </mergeCells>
  <pageMargins left="7.874015748031496E-2" right="7.874015748031496E-2" top="0.98425196850393704" bottom="0.98425196850393704" header="0.51181102362204722" footer="0.51181102362204722"/>
  <pageSetup orientation="portrait" horizontalDpi="300" verticalDpi="300" r:id="rId1"/>
  <headerFooter>
    <oddHeader>Régime scolaire des établissements publics - Puy-de-Dôme_x000D_Année scolaire 2018-2019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49D50-8D7C-48C9-A1E3-A33B7B3CF9FF}">
  <dimension ref="A1:I24"/>
  <sheetViews>
    <sheetView showGridLines="0" workbookViewId="0">
      <selection activeCell="P10" sqref="P10"/>
    </sheetView>
  </sheetViews>
  <sheetFormatPr baseColWidth="10" defaultRowHeight="15" x14ac:dyDescent="0.25"/>
  <cols>
    <col min="1" max="1" width="10.7109375" style="89" customWidth="1"/>
    <col min="2" max="2" width="14.28515625" style="89" bestFit="1" customWidth="1"/>
    <col min="3" max="3" width="8.5703125" style="89" bestFit="1" customWidth="1"/>
    <col min="4" max="4" width="5.7109375" style="89" bestFit="1" customWidth="1"/>
    <col min="5" max="5" width="8.5703125" style="89" bestFit="1" customWidth="1"/>
    <col min="6" max="6" width="5.7109375" style="89" bestFit="1" customWidth="1"/>
    <col min="7" max="7" width="8.5703125" style="89" bestFit="1" customWidth="1"/>
    <col min="8" max="8" width="5.7109375" style="89" bestFit="1" customWidth="1"/>
    <col min="9" max="9" width="8.5703125" style="89" customWidth="1"/>
    <col min="10" max="16384" width="11.42578125" style="89"/>
  </cols>
  <sheetData>
    <row r="1" spans="1:9" s="7" customFormat="1" ht="18" x14ac:dyDescent="0.25">
      <c r="A1" s="2" t="s">
        <v>429</v>
      </c>
      <c r="C1" s="138"/>
      <c r="D1" s="138"/>
      <c r="E1" s="138"/>
      <c r="F1" s="138"/>
      <c r="G1" s="138"/>
      <c r="H1" s="138"/>
      <c r="I1" s="138"/>
    </row>
    <row r="2" spans="1:9" s="154" customFormat="1" ht="15.75" x14ac:dyDescent="0.25">
      <c r="A2" s="1" t="s">
        <v>509</v>
      </c>
      <c r="C2" s="139"/>
      <c r="D2" s="139"/>
      <c r="E2" s="139"/>
      <c r="F2" s="139"/>
      <c r="G2" s="139"/>
      <c r="H2" s="139"/>
      <c r="I2" s="139"/>
    </row>
    <row r="3" spans="1:9" s="7" customFormat="1" x14ac:dyDescent="0.25">
      <c r="A3" s="8"/>
      <c r="B3" s="140"/>
      <c r="C3" s="141"/>
      <c r="D3" s="141"/>
      <c r="E3" s="141"/>
      <c r="F3" s="141"/>
      <c r="G3" s="141"/>
      <c r="H3" s="141"/>
      <c r="I3" s="141"/>
    </row>
    <row r="4" spans="1:9" ht="12.95" customHeight="1" x14ac:dyDescent="0.25">
      <c r="A4" s="690" t="s">
        <v>126</v>
      </c>
      <c r="B4" s="690"/>
      <c r="C4" s="692" t="s">
        <v>0</v>
      </c>
      <c r="D4" s="693"/>
      <c r="E4" s="692" t="s">
        <v>137</v>
      </c>
      <c r="F4" s="694"/>
      <c r="G4" s="692" t="s">
        <v>2</v>
      </c>
      <c r="H4" s="695"/>
      <c r="I4" s="696" t="s">
        <v>3</v>
      </c>
    </row>
    <row r="5" spans="1:9" ht="12.95" customHeight="1" x14ac:dyDescent="0.25">
      <c r="A5" s="691"/>
      <c r="B5" s="691"/>
      <c r="C5" s="49" t="s">
        <v>138</v>
      </c>
      <c r="D5" s="542" t="s">
        <v>139</v>
      </c>
      <c r="E5" s="49" t="s">
        <v>138</v>
      </c>
      <c r="F5" s="543" t="s">
        <v>139</v>
      </c>
      <c r="G5" s="49" t="s">
        <v>138</v>
      </c>
      <c r="H5" s="50" t="s">
        <v>139</v>
      </c>
      <c r="I5" s="697"/>
    </row>
    <row r="6" spans="1:9" ht="12.95" customHeight="1" x14ac:dyDescent="0.25">
      <c r="A6" s="701" t="s">
        <v>140</v>
      </c>
      <c r="B6" s="96" t="s">
        <v>141</v>
      </c>
      <c r="C6" s="299">
        <v>2</v>
      </c>
      <c r="D6" s="461">
        <v>0.12077294685990338</v>
      </c>
      <c r="E6" s="299">
        <v>1318</v>
      </c>
      <c r="F6" s="454">
        <v>79.589371980676333</v>
      </c>
      <c r="G6" s="299">
        <v>336</v>
      </c>
      <c r="H6" s="454">
        <v>20.289855072463769</v>
      </c>
      <c r="I6" s="300">
        <v>1656</v>
      </c>
    </row>
    <row r="7" spans="1:9" ht="12.95" customHeight="1" x14ac:dyDescent="0.25">
      <c r="A7" s="702"/>
      <c r="B7" s="97" t="s">
        <v>142</v>
      </c>
      <c r="C7" s="299">
        <v>31</v>
      </c>
      <c r="D7" s="461">
        <v>7.2261072261072261</v>
      </c>
      <c r="E7" s="299">
        <v>121</v>
      </c>
      <c r="F7" s="454">
        <v>28.205128205128204</v>
      </c>
      <c r="G7" s="299">
        <v>277</v>
      </c>
      <c r="H7" s="454">
        <v>64.568764568764564</v>
      </c>
      <c r="I7" s="300">
        <v>429</v>
      </c>
    </row>
    <row r="8" spans="1:9" ht="12.95" customHeight="1" x14ac:dyDescent="0.25">
      <c r="A8" s="702"/>
      <c r="B8" s="97" t="s">
        <v>143</v>
      </c>
      <c r="C8" s="299">
        <v>4</v>
      </c>
      <c r="D8" s="461">
        <v>0.43859649122807015</v>
      </c>
      <c r="E8" s="299">
        <v>351</v>
      </c>
      <c r="F8" s="454">
        <v>38.486842105263158</v>
      </c>
      <c r="G8" s="299">
        <v>557</v>
      </c>
      <c r="H8" s="454">
        <v>61.074561403508774</v>
      </c>
      <c r="I8" s="300">
        <v>912</v>
      </c>
    </row>
    <row r="9" spans="1:9" ht="12.95" customHeight="1" x14ac:dyDescent="0.25">
      <c r="A9" s="703"/>
      <c r="B9" s="303" t="s">
        <v>3</v>
      </c>
      <c r="C9" s="304">
        <v>37</v>
      </c>
      <c r="D9" s="462">
        <v>1.2345679012345678</v>
      </c>
      <c r="E9" s="304">
        <v>1790</v>
      </c>
      <c r="F9" s="455">
        <v>59.726393059726391</v>
      </c>
      <c r="G9" s="304">
        <v>1170</v>
      </c>
      <c r="H9" s="455">
        <v>39.039039039039039</v>
      </c>
      <c r="I9" s="305">
        <v>2997</v>
      </c>
    </row>
    <row r="10" spans="1:9" ht="12.95" customHeight="1" x14ac:dyDescent="0.25">
      <c r="A10" s="701" t="s">
        <v>144</v>
      </c>
      <c r="B10" s="98" t="s">
        <v>141</v>
      </c>
      <c r="C10" s="299">
        <v>16</v>
      </c>
      <c r="D10" s="461">
        <v>2.4691358024691357</v>
      </c>
      <c r="E10" s="299">
        <v>452</v>
      </c>
      <c r="F10" s="454">
        <v>69.753086419753089</v>
      </c>
      <c r="G10" s="299">
        <v>180</v>
      </c>
      <c r="H10" s="454">
        <v>27.777777777777779</v>
      </c>
      <c r="I10" s="300">
        <v>648</v>
      </c>
    </row>
    <row r="11" spans="1:9" ht="12.95" customHeight="1" x14ac:dyDescent="0.25">
      <c r="A11" s="702"/>
      <c r="B11" s="98" t="s">
        <v>143</v>
      </c>
      <c r="C11" s="299">
        <v>232</v>
      </c>
      <c r="D11" s="461">
        <v>31.016042780748666</v>
      </c>
      <c r="E11" s="299">
        <v>142</v>
      </c>
      <c r="F11" s="454">
        <v>18.983957219251337</v>
      </c>
      <c r="G11" s="299">
        <v>374</v>
      </c>
      <c r="H11" s="454">
        <v>50</v>
      </c>
      <c r="I11" s="300">
        <v>748</v>
      </c>
    </row>
    <row r="12" spans="1:9" ht="12.95" customHeight="1" x14ac:dyDescent="0.25">
      <c r="A12" s="703"/>
      <c r="B12" s="303" t="s">
        <v>3</v>
      </c>
      <c r="C12" s="304">
        <v>248</v>
      </c>
      <c r="D12" s="462">
        <v>17.765042979942695</v>
      </c>
      <c r="E12" s="304">
        <v>594</v>
      </c>
      <c r="F12" s="455">
        <v>42.550143266475644</v>
      </c>
      <c r="G12" s="304">
        <v>554</v>
      </c>
      <c r="H12" s="455">
        <v>39.684813753581658</v>
      </c>
      <c r="I12" s="305">
        <v>1396</v>
      </c>
    </row>
    <row r="13" spans="1:9" ht="12.95" customHeight="1" x14ac:dyDescent="0.25">
      <c r="A13" s="701" t="s">
        <v>146</v>
      </c>
      <c r="B13" s="98" t="s">
        <v>141</v>
      </c>
      <c r="C13" s="299">
        <v>19</v>
      </c>
      <c r="D13" s="461">
        <v>0.39239983477901696</v>
      </c>
      <c r="E13" s="299">
        <v>3461</v>
      </c>
      <c r="F13" s="454">
        <v>71.478727798430398</v>
      </c>
      <c r="G13" s="299">
        <v>1362</v>
      </c>
      <c r="H13" s="454">
        <v>28.128872366790581</v>
      </c>
      <c r="I13" s="300">
        <v>4842</v>
      </c>
    </row>
    <row r="14" spans="1:9" ht="12.95" customHeight="1" x14ac:dyDescent="0.25">
      <c r="A14" s="702"/>
      <c r="B14" s="98" t="s">
        <v>142</v>
      </c>
      <c r="C14" s="299">
        <v>67</v>
      </c>
      <c r="D14" s="461">
        <v>13.060428849902534</v>
      </c>
      <c r="E14" s="299">
        <v>345</v>
      </c>
      <c r="F14" s="454">
        <v>67.251461988304101</v>
      </c>
      <c r="G14" s="299">
        <v>101</v>
      </c>
      <c r="H14" s="454">
        <v>19.688109161793371</v>
      </c>
      <c r="I14" s="300">
        <v>513</v>
      </c>
    </row>
    <row r="15" spans="1:9" ht="12.95" customHeight="1" x14ac:dyDescent="0.25">
      <c r="A15" s="702"/>
      <c r="B15" s="98" t="s">
        <v>143</v>
      </c>
      <c r="C15" s="299">
        <v>306</v>
      </c>
      <c r="D15" s="461">
        <v>13.581890812250332</v>
      </c>
      <c r="E15" s="299">
        <v>1321</v>
      </c>
      <c r="F15" s="454">
        <v>58.632933865956502</v>
      </c>
      <c r="G15" s="299">
        <v>626</v>
      </c>
      <c r="H15" s="454">
        <v>27.785175321793165</v>
      </c>
      <c r="I15" s="300">
        <v>2253</v>
      </c>
    </row>
    <row r="16" spans="1:9" ht="12.95" customHeight="1" x14ac:dyDescent="0.25">
      <c r="A16" s="703"/>
      <c r="B16" s="303" t="s">
        <v>3</v>
      </c>
      <c r="C16" s="304">
        <v>392</v>
      </c>
      <c r="D16" s="462">
        <v>5.1524710830704521</v>
      </c>
      <c r="E16" s="304">
        <v>5127</v>
      </c>
      <c r="F16" s="455">
        <v>67.389589905362783</v>
      </c>
      <c r="G16" s="304">
        <v>2089</v>
      </c>
      <c r="H16" s="455">
        <v>27.457939011566772</v>
      </c>
      <c r="I16" s="305">
        <v>7608</v>
      </c>
    </row>
    <row r="17" spans="1:9" ht="12.95" customHeight="1" x14ac:dyDescent="0.25">
      <c r="A17" s="701" t="s">
        <v>147</v>
      </c>
      <c r="B17" s="98" t="s">
        <v>141</v>
      </c>
      <c r="C17" s="299">
        <v>63</v>
      </c>
      <c r="D17" s="461">
        <v>1.031434184675835</v>
      </c>
      <c r="E17" s="299">
        <v>4377</v>
      </c>
      <c r="F17" s="454">
        <v>71.660117878192537</v>
      </c>
      <c r="G17" s="299">
        <v>1668</v>
      </c>
      <c r="H17" s="454">
        <v>27.308447937131632</v>
      </c>
      <c r="I17" s="300">
        <v>6108</v>
      </c>
    </row>
    <row r="18" spans="1:9" ht="12.95" customHeight="1" x14ac:dyDescent="0.25">
      <c r="A18" s="702"/>
      <c r="B18" s="98" t="s">
        <v>142</v>
      </c>
      <c r="C18" s="299">
        <v>48</v>
      </c>
      <c r="D18" s="461">
        <v>5.1891891891891886</v>
      </c>
      <c r="E18" s="299">
        <v>367</v>
      </c>
      <c r="F18" s="454">
        <v>39.675675675675677</v>
      </c>
      <c r="G18" s="299">
        <v>510</v>
      </c>
      <c r="H18" s="454">
        <v>55.135135135135137</v>
      </c>
      <c r="I18" s="300">
        <v>925</v>
      </c>
    </row>
    <row r="19" spans="1:9" ht="12.95" customHeight="1" x14ac:dyDescent="0.25">
      <c r="A19" s="702"/>
      <c r="B19" s="98" t="s">
        <v>143</v>
      </c>
      <c r="C19" s="299">
        <v>146</v>
      </c>
      <c r="D19" s="461">
        <v>4.1138348830656524</v>
      </c>
      <c r="E19" s="299">
        <v>1878</v>
      </c>
      <c r="F19" s="454">
        <v>52.916314454775993</v>
      </c>
      <c r="G19" s="299">
        <v>1525</v>
      </c>
      <c r="H19" s="454">
        <v>42.969850662158358</v>
      </c>
      <c r="I19" s="300">
        <v>3549</v>
      </c>
    </row>
    <row r="20" spans="1:9" ht="12.95" customHeight="1" x14ac:dyDescent="0.25">
      <c r="A20" s="703"/>
      <c r="B20" s="303" t="s">
        <v>3</v>
      </c>
      <c r="C20" s="304">
        <v>257</v>
      </c>
      <c r="D20" s="462">
        <v>2.4286524286524287</v>
      </c>
      <c r="E20" s="304">
        <v>6622</v>
      </c>
      <c r="F20" s="455">
        <v>62.577962577962573</v>
      </c>
      <c r="G20" s="304">
        <v>3703</v>
      </c>
      <c r="H20" s="455">
        <v>34.993384993384993</v>
      </c>
      <c r="I20" s="305">
        <v>10582</v>
      </c>
    </row>
    <row r="21" spans="1:9" ht="12.95" customHeight="1" x14ac:dyDescent="0.25">
      <c r="A21" s="698" t="s">
        <v>148</v>
      </c>
      <c r="B21" s="99" t="s">
        <v>141</v>
      </c>
      <c r="C21" s="301">
        <v>100</v>
      </c>
      <c r="D21" s="463">
        <v>0.75448921080428555</v>
      </c>
      <c r="E21" s="301">
        <v>9608</v>
      </c>
      <c r="F21" s="456">
        <v>72.491323374075762</v>
      </c>
      <c r="G21" s="301">
        <v>3546</v>
      </c>
      <c r="H21" s="456">
        <v>26.754187415119961</v>
      </c>
      <c r="I21" s="302">
        <v>13254</v>
      </c>
    </row>
    <row r="22" spans="1:9" ht="12.95" customHeight="1" x14ac:dyDescent="0.25">
      <c r="A22" s="699"/>
      <c r="B22" s="100" t="s">
        <v>142</v>
      </c>
      <c r="C22" s="299">
        <v>146</v>
      </c>
      <c r="D22" s="461">
        <v>7.8200321371183712</v>
      </c>
      <c r="E22" s="299">
        <v>833</v>
      </c>
      <c r="F22" s="454">
        <v>44.617032672737011</v>
      </c>
      <c r="G22" s="299">
        <v>888</v>
      </c>
      <c r="H22" s="454">
        <v>47.562935190144614</v>
      </c>
      <c r="I22" s="300">
        <v>1867</v>
      </c>
    </row>
    <row r="23" spans="1:9" ht="12.95" customHeight="1" x14ac:dyDescent="0.25">
      <c r="A23" s="699"/>
      <c r="B23" s="100" t="s">
        <v>143</v>
      </c>
      <c r="C23" s="299">
        <v>688</v>
      </c>
      <c r="D23" s="461">
        <v>9.2200482444384892</v>
      </c>
      <c r="E23" s="299">
        <v>3692</v>
      </c>
      <c r="F23" s="454">
        <v>49.477351916376307</v>
      </c>
      <c r="G23" s="299">
        <v>3082</v>
      </c>
      <c r="H23" s="454">
        <v>41.302599839185206</v>
      </c>
      <c r="I23" s="300">
        <v>7462</v>
      </c>
    </row>
    <row r="24" spans="1:9" ht="12.95" customHeight="1" x14ac:dyDescent="0.25">
      <c r="A24" s="700"/>
      <c r="B24" s="303" t="s">
        <v>3</v>
      </c>
      <c r="C24" s="306">
        <v>934</v>
      </c>
      <c r="D24" s="464">
        <v>4.1358544037550367</v>
      </c>
      <c r="E24" s="306">
        <v>14133</v>
      </c>
      <c r="F24" s="460">
        <v>62.582473542044902</v>
      </c>
      <c r="G24" s="306">
        <v>7516</v>
      </c>
      <c r="H24" s="460">
        <v>33.281672054200065</v>
      </c>
      <c r="I24" s="307">
        <v>22583</v>
      </c>
    </row>
  </sheetData>
  <mergeCells count="10">
    <mergeCell ref="A21:A24"/>
    <mergeCell ref="A10:A12"/>
    <mergeCell ref="A13:A16"/>
    <mergeCell ref="A17:A20"/>
    <mergeCell ref="A6:A9"/>
    <mergeCell ref="A4:B5"/>
    <mergeCell ref="C4:D4"/>
    <mergeCell ref="E4:F4"/>
    <mergeCell ref="G4:H4"/>
    <mergeCell ref="I4:I5"/>
  </mergeCells>
  <pageMargins left="0.08" right="0.08" top="1" bottom="1" header="0.5" footer="0.4921259845"/>
  <pageSetup orientation="portrait" horizontalDpi="300" verticalDpi="300" r:id="rId1"/>
  <headerFooter>
    <oddHeader>Régime scolaire des établissements privés par département_x000D_Année scolaire 2018-2019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A786E-CF3F-4A65-B24E-75654E1C6304}">
  <dimension ref="A1:N24"/>
  <sheetViews>
    <sheetView showGridLines="0" workbookViewId="0">
      <selection activeCell="P10" sqref="P10"/>
    </sheetView>
  </sheetViews>
  <sheetFormatPr baseColWidth="10" defaultRowHeight="15" x14ac:dyDescent="0.25"/>
  <cols>
    <col min="1" max="1" width="10.7109375" style="89" customWidth="1"/>
    <col min="2" max="2" width="14.28515625" style="89" bestFit="1" customWidth="1"/>
    <col min="3" max="14" width="6.7109375" style="89" customWidth="1"/>
    <col min="15" max="16384" width="11.42578125" style="89"/>
  </cols>
  <sheetData>
    <row r="1" spans="1:14" s="7" customFormat="1" ht="18" x14ac:dyDescent="0.25">
      <c r="A1" s="2" t="s">
        <v>430</v>
      </c>
      <c r="C1" s="131"/>
      <c r="D1" s="131"/>
      <c r="E1" s="131"/>
      <c r="F1" s="131"/>
      <c r="G1" s="131"/>
      <c r="H1" s="131"/>
      <c r="I1" s="131"/>
      <c r="J1" s="131"/>
      <c r="K1" s="131"/>
      <c r="L1" s="132"/>
      <c r="M1" s="132"/>
      <c r="N1" s="132"/>
    </row>
    <row r="2" spans="1:14" s="154" customFormat="1" ht="15.75" x14ac:dyDescent="0.25">
      <c r="A2" s="1" t="s">
        <v>509</v>
      </c>
      <c r="C2" s="162"/>
      <c r="D2" s="162"/>
      <c r="E2" s="162"/>
      <c r="F2" s="162"/>
      <c r="G2" s="162"/>
      <c r="H2" s="162"/>
      <c r="I2" s="162"/>
      <c r="J2" s="162"/>
      <c r="K2" s="162"/>
      <c r="L2" s="163"/>
      <c r="M2" s="163"/>
      <c r="N2" s="163"/>
    </row>
    <row r="3" spans="1:14" s="7" customFormat="1" ht="18" x14ac:dyDescent="0.25">
      <c r="B3" s="12"/>
      <c r="C3" s="13"/>
      <c r="D3" s="13"/>
      <c r="E3" s="13"/>
      <c r="F3" s="13"/>
      <c r="G3" s="13"/>
      <c r="H3" s="13"/>
      <c r="I3" s="13"/>
      <c r="J3" s="13"/>
      <c r="K3" s="13"/>
      <c r="L3" s="133"/>
      <c r="M3" s="133"/>
      <c r="N3" s="133"/>
    </row>
    <row r="4" spans="1:14" ht="12.95" customHeight="1" x14ac:dyDescent="0.25">
      <c r="A4" s="7" t="s">
        <v>126</v>
      </c>
      <c r="B4" s="51"/>
      <c r="C4" s="52" t="s">
        <v>0</v>
      </c>
      <c r="D4" s="53"/>
      <c r="E4" s="54"/>
      <c r="F4" s="52" t="s">
        <v>137</v>
      </c>
      <c r="G4" s="53"/>
      <c r="H4" s="54"/>
      <c r="I4" s="52" t="s">
        <v>2</v>
      </c>
      <c r="J4" s="55"/>
      <c r="K4" s="55"/>
      <c r="L4" s="56" t="s">
        <v>3</v>
      </c>
      <c r="M4" s="55"/>
      <c r="N4" s="88"/>
    </row>
    <row r="5" spans="1:14" ht="12.95" customHeight="1" x14ac:dyDescent="0.25">
      <c r="A5" s="7"/>
      <c r="B5" s="57"/>
      <c r="C5" s="134" t="s">
        <v>150</v>
      </c>
      <c r="D5" s="135" t="s">
        <v>149</v>
      </c>
      <c r="E5" s="136" t="s">
        <v>3</v>
      </c>
      <c r="F5" s="134" t="s">
        <v>150</v>
      </c>
      <c r="G5" s="135" t="s">
        <v>149</v>
      </c>
      <c r="H5" s="136" t="s">
        <v>3</v>
      </c>
      <c r="I5" s="134" t="s">
        <v>150</v>
      </c>
      <c r="J5" s="135" t="s">
        <v>149</v>
      </c>
      <c r="K5" s="134" t="s">
        <v>3</v>
      </c>
      <c r="L5" s="137" t="s">
        <v>150</v>
      </c>
      <c r="M5" s="135" t="s">
        <v>149</v>
      </c>
      <c r="N5" s="136" t="s">
        <v>3</v>
      </c>
    </row>
    <row r="6" spans="1:14" ht="12.95" customHeight="1" x14ac:dyDescent="0.25">
      <c r="A6" s="704" t="s">
        <v>140</v>
      </c>
      <c r="B6" s="90" t="s">
        <v>141</v>
      </c>
      <c r="C6" s="254">
        <v>2</v>
      </c>
      <c r="D6" s="255"/>
      <c r="E6" s="256">
        <v>2</v>
      </c>
      <c r="F6" s="254">
        <v>654</v>
      </c>
      <c r="G6" s="255">
        <v>664</v>
      </c>
      <c r="H6" s="256">
        <v>1318</v>
      </c>
      <c r="I6" s="254">
        <v>164</v>
      </c>
      <c r="J6" s="255">
        <v>172</v>
      </c>
      <c r="K6" s="257">
        <v>336</v>
      </c>
      <c r="L6" s="258">
        <v>820</v>
      </c>
      <c r="M6" s="255">
        <v>836</v>
      </c>
      <c r="N6" s="259">
        <v>1656</v>
      </c>
    </row>
    <row r="7" spans="1:14" ht="12.95" customHeight="1" x14ac:dyDescent="0.25">
      <c r="A7" s="705"/>
      <c r="B7" s="91" t="s">
        <v>142</v>
      </c>
      <c r="C7" s="254">
        <v>11</v>
      </c>
      <c r="D7" s="255">
        <v>20</v>
      </c>
      <c r="E7" s="256">
        <v>31</v>
      </c>
      <c r="F7" s="254">
        <v>59</v>
      </c>
      <c r="G7" s="255">
        <v>62</v>
      </c>
      <c r="H7" s="256">
        <v>121</v>
      </c>
      <c r="I7" s="254">
        <v>178</v>
      </c>
      <c r="J7" s="255">
        <v>99</v>
      </c>
      <c r="K7" s="257">
        <v>277</v>
      </c>
      <c r="L7" s="258">
        <v>248</v>
      </c>
      <c r="M7" s="255">
        <v>181</v>
      </c>
      <c r="N7" s="259">
        <v>429</v>
      </c>
    </row>
    <row r="8" spans="1:14" ht="12.95" customHeight="1" x14ac:dyDescent="0.25">
      <c r="A8" s="705"/>
      <c r="B8" s="91" t="s">
        <v>143</v>
      </c>
      <c r="C8" s="254">
        <v>3</v>
      </c>
      <c r="D8" s="255">
        <v>1</v>
      </c>
      <c r="E8" s="256">
        <v>4</v>
      </c>
      <c r="F8" s="254">
        <v>193</v>
      </c>
      <c r="G8" s="255">
        <v>158</v>
      </c>
      <c r="H8" s="256">
        <v>351</v>
      </c>
      <c r="I8" s="254">
        <v>404</v>
      </c>
      <c r="J8" s="255">
        <v>153</v>
      </c>
      <c r="K8" s="257">
        <v>557</v>
      </c>
      <c r="L8" s="258">
        <v>600</v>
      </c>
      <c r="M8" s="255">
        <v>312</v>
      </c>
      <c r="N8" s="259">
        <v>912</v>
      </c>
    </row>
    <row r="9" spans="1:14" ht="12.95" customHeight="1" x14ac:dyDescent="0.25">
      <c r="A9" s="706"/>
      <c r="B9" s="92" t="s">
        <v>3</v>
      </c>
      <c r="C9" s="260">
        <v>16</v>
      </c>
      <c r="D9" s="261">
        <v>21</v>
      </c>
      <c r="E9" s="260">
        <v>37</v>
      </c>
      <c r="F9" s="260">
        <v>906</v>
      </c>
      <c r="G9" s="261">
        <v>884</v>
      </c>
      <c r="H9" s="260">
        <v>1790</v>
      </c>
      <c r="I9" s="260">
        <v>746</v>
      </c>
      <c r="J9" s="261">
        <v>424</v>
      </c>
      <c r="K9" s="260">
        <v>1170</v>
      </c>
      <c r="L9" s="262">
        <v>1668</v>
      </c>
      <c r="M9" s="261">
        <v>1329</v>
      </c>
      <c r="N9" s="263">
        <v>2997</v>
      </c>
    </row>
    <row r="10" spans="1:14" ht="12.95" customHeight="1" x14ac:dyDescent="0.25">
      <c r="A10" s="704" t="s">
        <v>144</v>
      </c>
      <c r="B10" s="90" t="s">
        <v>141</v>
      </c>
      <c r="C10" s="264">
        <v>9</v>
      </c>
      <c r="D10" s="265">
        <v>7</v>
      </c>
      <c r="E10" s="266">
        <v>16</v>
      </c>
      <c r="F10" s="264">
        <v>240</v>
      </c>
      <c r="G10" s="265">
        <v>212</v>
      </c>
      <c r="H10" s="266">
        <v>452</v>
      </c>
      <c r="I10" s="264">
        <v>92</v>
      </c>
      <c r="J10" s="265">
        <v>88</v>
      </c>
      <c r="K10" s="267">
        <v>180</v>
      </c>
      <c r="L10" s="268">
        <v>341</v>
      </c>
      <c r="M10" s="265">
        <v>307</v>
      </c>
      <c r="N10" s="269">
        <v>648</v>
      </c>
    </row>
    <row r="11" spans="1:14" ht="12.95" customHeight="1" x14ac:dyDescent="0.25">
      <c r="A11" s="705"/>
      <c r="B11" s="91" t="s">
        <v>143</v>
      </c>
      <c r="C11" s="254">
        <v>143</v>
      </c>
      <c r="D11" s="255">
        <v>89</v>
      </c>
      <c r="E11" s="256">
        <v>232</v>
      </c>
      <c r="F11" s="254">
        <v>87</v>
      </c>
      <c r="G11" s="255">
        <v>55</v>
      </c>
      <c r="H11" s="256">
        <v>142</v>
      </c>
      <c r="I11" s="254">
        <v>256</v>
      </c>
      <c r="J11" s="255">
        <v>118</v>
      </c>
      <c r="K11" s="257">
        <v>374</v>
      </c>
      <c r="L11" s="258">
        <v>486</v>
      </c>
      <c r="M11" s="255">
        <v>262</v>
      </c>
      <c r="N11" s="259">
        <v>748</v>
      </c>
    </row>
    <row r="12" spans="1:14" ht="12.95" customHeight="1" x14ac:dyDescent="0.25">
      <c r="A12" s="706"/>
      <c r="B12" s="93" t="s">
        <v>3</v>
      </c>
      <c r="C12" s="270">
        <v>152</v>
      </c>
      <c r="D12" s="271">
        <v>96</v>
      </c>
      <c r="E12" s="270">
        <v>248</v>
      </c>
      <c r="F12" s="270">
        <v>327</v>
      </c>
      <c r="G12" s="271">
        <v>267</v>
      </c>
      <c r="H12" s="270">
        <v>594</v>
      </c>
      <c r="I12" s="270">
        <v>348</v>
      </c>
      <c r="J12" s="271">
        <v>206</v>
      </c>
      <c r="K12" s="270">
        <v>554</v>
      </c>
      <c r="L12" s="272">
        <v>827</v>
      </c>
      <c r="M12" s="271">
        <v>569</v>
      </c>
      <c r="N12" s="273">
        <v>1396</v>
      </c>
    </row>
    <row r="13" spans="1:14" ht="12.95" customHeight="1" x14ac:dyDescent="0.25">
      <c r="A13" s="704" t="s">
        <v>146</v>
      </c>
      <c r="B13" s="91" t="s">
        <v>141</v>
      </c>
      <c r="C13" s="254">
        <v>11</v>
      </c>
      <c r="D13" s="255">
        <v>8</v>
      </c>
      <c r="E13" s="256">
        <v>19</v>
      </c>
      <c r="F13" s="254">
        <v>1665</v>
      </c>
      <c r="G13" s="255">
        <v>1796</v>
      </c>
      <c r="H13" s="256">
        <v>3461</v>
      </c>
      <c r="I13" s="254">
        <v>686</v>
      </c>
      <c r="J13" s="255">
        <v>676</v>
      </c>
      <c r="K13" s="257">
        <v>1362</v>
      </c>
      <c r="L13" s="258">
        <v>2362</v>
      </c>
      <c r="M13" s="255">
        <v>2480</v>
      </c>
      <c r="N13" s="259">
        <v>4842</v>
      </c>
    </row>
    <row r="14" spans="1:14" ht="12.95" customHeight="1" x14ac:dyDescent="0.25">
      <c r="A14" s="705"/>
      <c r="B14" s="91" t="s">
        <v>142</v>
      </c>
      <c r="C14" s="254">
        <v>8</v>
      </c>
      <c r="D14" s="255">
        <v>59</v>
      </c>
      <c r="E14" s="256">
        <v>67</v>
      </c>
      <c r="F14" s="254">
        <v>55</v>
      </c>
      <c r="G14" s="255">
        <v>290</v>
      </c>
      <c r="H14" s="256">
        <v>345</v>
      </c>
      <c r="I14" s="254">
        <v>20</v>
      </c>
      <c r="J14" s="255">
        <v>81</v>
      </c>
      <c r="K14" s="257">
        <v>101</v>
      </c>
      <c r="L14" s="258">
        <v>83</v>
      </c>
      <c r="M14" s="255">
        <v>430</v>
      </c>
      <c r="N14" s="259">
        <v>513</v>
      </c>
    </row>
    <row r="15" spans="1:14" ht="12.95" customHeight="1" x14ac:dyDescent="0.25">
      <c r="A15" s="705"/>
      <c r="B15" s="91" t="s">
        <v>143</v>
      </c>
      <c r="C15" s="254">
        <v>166</v>
      </c>
      <c r="D15" s="255">
        <v>140</v>
      </c>
      <c r="E15" s="256">
        <v>306</v>
      </c>
      <c r="F15" s="254">
        <v>700</v>
      </c>
      <c r="G15" s="255">
        <v>621</v>
      </c>
      <c r="H15" s="256">
        <v>1321</v>
      </c>
      <c r="I15" s="254">
        <v>380</v>
      </c>
      <c r="J15" s="255">
        <v>246</v>
      </c>
      <c r="K15" s="257">
        <v>626</v>
      </c>
      <c r="L15" s="258">
        <v>1246</v>
      </c>
      <c r="M15" s="255">
        <v>1007</v>
      </c>
      <c r="N15" s="259">
        <v>2253</v>
      </c>
    </row>
    <row r="16" spans="1:14" ht="12.95" customHeight="1" x14ac:dyDescent="0.25">
      <c r="A16" s="706"/>
      <c r="B16" s="92" t="s">
        <v>3</v>
      </c>
      <c r="C16" s="260">
        <v>185</v>
      </c>
      <c r="D16" s="261">
        <v>207</v>
      </c>
      <c r="E16" s="260">
        <v>392</v>
      </c>
      <c r="F16" s="260">
        <v>2420</v>
      </c>
      <c r="G16" s="261">
        <v>2707</v>
      </c>
      <c r="H16" s="260">
        <v>5127</v>
      </c>
      <c r="I16" s="260">
        <v>1086</v>
      </c>
      <c r="J16" s="261">
        <v>1003</v>
      </c>
      <c r="K16" s="260">
        <v>2089</v>
      </c>
      <c r="L16" s="262">
        <v>3691</v>
      </c>
      <c r="M16" s="261">
        <v>3917</v>
      </c>
      <c r="N16" s="263">
        <v>7608</v>
      </c>
    </row>
    <row r="17" spans="1:14" ht="12.95" customHeight="1" x14ac:dyDescent="0.25">
      <c r="A17" s="704" t="s">
        <v>147</v>
      </c>
      <c r="B17" s="90" t="s">
        <v>141</v>
      </c>
      <c r="C17" s="264">
        <v>17</v>
      </c>
      <c r="D17" s="265">
        <v>46</v>
      </c>
      <c r="E17" s="266">
        <v>63</v>
      </c>
      <c r="F17" s="264">
        <v>2071</v>
      </c>
      <c r="G17" s="265">
        <v>2306</v>
      </c>
      <c r="H17" s="266">
        <v>4377</v>
      </c>
      <c r="I17" s="264">
        <v>840</v>
      </c>
      <c r="J17" s="265">
        <v>828</v>
      </c>
      <c r="K17" s="267">
        <v>1668</v>
      </c>
      <c r="L17" s="268">
        <v>2928</v>
      </c>
      <c r="M17" s="265">
        <v>3180</v>
      </c>
      <c r="N17" s="269">
        <v>6108</v>
      </c>
    </row>
    <row r="18" spans="1:14" ht="12.95" customHeight="1" x14ac:dyDescent="0.25">
      <c r="A18" s="705"/>
      <c r="B18" s="91" t="s">
        <v>142</v>
      </c>
      <c r="C18" s="254">
        <v>21</v>
      </c>
      <c r="D18" s="255">
        <v>27</v>
      </c>
      <c r="E18" s="256">
        <v>48</v>
      </c>
      <c r="F18" s="254">
        <v>192</v>
      </c>
      <c r="G18" s="255">
        <v>175</v>
      </c>
      <c r="H18" s="256">
        <v>367</v>
      </c>
      <c r="I18" s="254">
        <v>330</v>
      </c>
      <c r="J18" s="255">
        <v>180</v>
      </c>
      <c r="K18" s="257">
        <v>510</v>
      </c>
      <c r="L18" s="258">
        <v>543</v>
      </c>
      <c r="M18" s="255">
        <v>382</v>
      </c>
      <c r="N18" s="259">
        <v>925</v>
      </c>
    </row>
    <row r="19" spans="1:14" ht="12.95" customHeight="1" x14ac:dyDescent="0.25">
      <c r="A19" s="705"/>
      <c r="B19" s="91" t="s">
        <v>143</v>
      </c>
      <c r="C19" s="254">
        <v>55</v>
      </c>
      <c r="D19" s="255">
        <v>91</v>
      </c>
      <c r="E19" s="256">
        <v>146</v>
      </c>
      <c r="F19" s="254">
        <v>981</v>
      </c>
      <c r="G19" s="255">
        <v>897</v>
      </c>
      <c r="H19" s="256">
        <v>1878</v>
      </c>
      <c r="I19" s="254">
        <v>809</v>
      </c>
      <c r="J19" s="255">
        <v>716</v>
      </c>
      <c r="K19" s="257">
        <v>1525</v>
      </c>
      <c r="L19" s="258">
        <v>1845</v>
      </c>
      <c r="M19" s="255">
        <v>1704</v>
      </c>
      <c r="N19" s="259">
        <v>3549</v>
      </c>
    </row>
    <row r="20" spans="1:14" ht="12.95" customHeight="1" x14ac:dyDescent="0.25">
      <c r="A20" s="706"/>
      <c r="B20" s="93" t="s">
        <v>3</v>
      </c>
      <c r="C20" s="270">
        <v>93</v>
      </c>
      <c r="D20" s="271">
        <v>164</v>
      </c>
      <c r="E20" s="270">
        <v>257</v>
      </c>
      <c r="F20" s="270">
        <v>3244</v>
      </c>
      <c r="G20" s="271">
        <v>3378</v>
      </c>
      <c r="H20" s="270">
        <v>6622</v>
      </c>
      <c r="I20" s="270">
        <v>1979</v>
      </c>
      <c r="J20" s="271">
        <v>1724</v>
      </c>
      <c r="K20" s="270">
        <v>3703</v>
      </c>
      <c r="L20" s="272">
        <v>5316</v>
      </c>
      <c r="M20" s="271">
        <v>5266</v>
      </c>
      <c r="N20" s="273">
        <v>10582</v>
      </c>
    </row>
    <row r="21" spans="1:14" ht="12.95" customHeight="1" x14ac:dyDescent="0.25">
      <c r="A21" s="704" t="s">
        <v>148</v>
      </c>
      <c r="B21" s="94" t="s">
        <v>141</v>
      </c>
      <c r="C21" s="264">
        <v>39</v>
      </c>
      <c r="D21" s="265">
        <v>61</v>
      </c>
      <c r="E21" s="266">
        <v>100</v>
      </c>
      <c r="F21" s="264">
        <v>4630</v>
      </c>
      <c r="G21" s="265">
        <v>4978</v>
      </c>
      <c r="H21" s="266">
        <v>9608</v>
      </c>
      <c r="I21" s="264">
        <v>1782</v>
      </c>
      <c r="J21" s="265">
        <v>1764</v>
      </c>
      <c r="K21" s="266">
        <v>3546</v>
      </c>
      <c r="L21" s="268">
        <v>6451</v>
      </c>
      <c r="M21" s="265">
        <v>6803</v>
      </c>
      <c r="N21" s="274">
        <v>13254</v>
      </c>
    </row>
    <row r="22" spans="1:14" ht="12.95" customHeight="1" x14ac:dyDescent="0.25">
      <c r="A22" s="705"/>
      <c r="B22" s="95" t="s">
        <v>142</v>
      </c>
      <c r="C22" s="254">
        <v>40</v>
      </c>
      <c r="D22" s="255">
        <v>106</v>
      </c>
      <c r="E22" s="256">
        <v>146</v>
      </c>
      <c r="F22" s="254">
        <v>306</v>
      </c>
      <c r="G22" s="255">
        <v>527</v>
      </c>
      <c r="H22" s="256">
        <v>833</v>
      </c>
      <c r="I22" s="254">
        <v>528</v>
      </c>
      <c r="J22" s="255">
        <v>360</v>
      </c>
      <c r="K22" s="256">
        <v>888</v>
      </c>
      <c r="L22" s="258">
        <v>874</v>
      </c>
      <c r="M22" s="255">
        <v>993</v>
      </c>
      <c r="N22" s="275">
        <v>1867</v>
      </c>
    </row>
    <row r="23" spans="1:14" ht="12.95" customHeight="1" x14ac:dyDescent="0.25">
      <c r="A23" s="705"/>
      <c r="B23" s="95" t="s">
        <v>143</v>
      </c>
      <c r="C23" s="254">
        <v>367</v>
      </c>
      <c r="D23" s="255">
        <v>321</v>
      </c>
      <c r="E23" s="256">
        <v>688</v>
      </c>
      <c r="F23" s="254">
        <v>1961</v>
      </c>
      <c r="G23" s="255">
        <v>1731</v>
      </c>
      <c r="H23" s="256">
        <v>3692</v>
      </c>
      <c r="I23" s="254">
        <v>1849</v>
      </c>
      <c r="J23" s="255">
        <v>1233</v>
      </c>
      <c r="K23" s="256">
        <v>3082</v>
      </c>
      <c r="L23" s="258">
        <v>4177</v>
      </c>
      <c r="M23" s="255">
        <v>3285</v>
      </c>
      <c r="N23" s="275">
        <v>7462</v>
      </c>
    </row>
    <row r="24" spans="1:14" ht="12.95" customHeight="1" x14ac:dyDescent="0.25">
      <c r="A24" s="706"/>
      <c r="B24" s="93" t="s">
        <v>3</v>
      </c>
      <c r="C24" s="276">
        <v>446</v>
      </c>
      <c r="D24" s="277">
        <v>488</v>
      </c>
      <c r="E24" s="276">
        <v>934</v>
      </c>
      <c r="F24" s="276">
        <v>6897</v>
      </c>
      <c r="G24" s="277">
        <v>7236</v>
      </c>
      <c r="H24" s="276">
        <v>14133</v>
      </c>
      <c r="I24" s="276">
        <v>4159</v>
      </c>
      <c r="J24" s="277">
        <v>3357</v>
      </c>
      <c r="K24" s="276">
        <v>7516</v>
      </c>
      <c r="L24" s="278">
        <v>11502</v>
      </c>
      <c r="M24" s="277">
        <v>11081</v>
      </c>
      <c r="N24" s="279">
        <v>22583</v>
      </c>
    </row>
  </sheetData>
  <mergeCells count="5">
    <mergeCell ref="A6:A9"/>
    <mergeCell ref="A10:A12"/>
    <mergeCell ref="A13:A16"/>
    <mergeCell ref="A17:A20"/>
    <mergeCell ref="A21:A24"/>
  </mergeCells>
  <pageMargins left="0.08" right="0.08" top="1" bottom="1" header="0.5" footer="0.4921259845"/>
  <pageSetup orientation="portrait" horizontalDpi="300" verticalDpi="300" r:id="rId1"/>
  <headerFooter>
    <oddHeader>Régime scolaire des établissements privés par département et sexe_x000D_Année scolaire 2018-2019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0FC84-D909-43BE-B33F-03996F6B6CB7}">
  <dimension ref="A1:N98"/>
  <sheetViews>
    <sheetView showGridLines="0" zoomScaleNormal="100" workbookViewId="0">
      <selection activeCell="P10" sqref="P10"/>
    </sheetView>
  </sheetViews>
  <sheetFormatPr baseColWidth="10" defaultRowHeight="15" x14ac:dyDescent="0.25"/>
  <cols>
    <col min="1" max="1" width="25.7109375" style="89" customWidth="1"/>
    <col min="2" max="2" width="28.7109375" style="89" customWidth="1"/>
    <col min="3" max="14" width="5.7109375" style="89" customWidth="1"/>
    <col min="15" max="16384" width="11.42578125" style="89"/>
  </cols>
  <sheetData>
    <row r="1" spans="1:14" s="7" customFormat="1" ht="18" x14ac:dyDescent="0.25">
      <c r="A1" s="119" t="s">
        <v>431</v>
      </c>
      <c r="B1" s="4"/>
      <c r="C1" s="5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s="154" customFormat="1" ht="15.75" x14ac:dyDescent="0.25">
      <c r="A2" s="1" t="s">
        <v>509</v>
      </c>
      <c r="B2" s="159"/>
      <c r="C2" s="160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</row>
    <row r="3" spans="1:14" s="7" customFormat="1" x14ac:dyDescent="0.25">
      <c r="A3" s="8"/>
      <c r="B3" s="8"/>
      <c r="C3" s="9"/>
    </row>
    <row r="4" spans="1:14" ht="15.75" x14ac:dyDescent="0.25">
      <c r="A4" s="41" t="s">
        <v>126</v>
      </c>
      <c r="B4" s="42"/>
      <c r="C4" s="674" t="s">
        <v>0</v>
      </c>
      <c r="D4" s="675"/>
      <c r="E4" s="676"/>
      <c r="F4" s="674" t="s">
        <v>137</v>
      </c>
      <c r="G4" s="675"/>
      <c r="H4" s="676"/>
      <c r="I4" s="674" t="s">
        <v>2</v>
      </c>
      <c r="J4" s="675"/>
      <c r="K4" s="676"/>
      <c r="L4" s="674" t="s">
        <v>3</v>
      </c>
      <c r="M4" s="675"/>
      <c r="N4" s="676"/>
    </row>
    <row r="5" spans="1:14" ht="34.5" x14ac:dyDescent="0.25">
      <c r="A5" s="43"/>
      <c r="B5" s="44"/>
      <c r="C5" s="168" t="s">
        <v>150</v>
      </c>
      <c r="D5" s="169" t="s">
        <v>149</v>
      </c>
      <c r="E5" s="170" t="s">
        <v>3</v>
      </c>
      <c r="F5" s="171" t="s">
        <v>150</v>
      </c>
      <c r="G5" s="172" t="s">
        <v>149</v>
      </c>
      <c r="H5" s="173" t="s">
        <v>3</v>
      </c>
      <c r="I5" s="172" t="s">
        <v>150</v>
      </c>
      <c r="J5" s="169" t="s">
        <v>149</v>
      </c>
      <c r="K5" s="174" t="s">
        <v>3</v>
      </c>
      <c r="L5" s="172" t="s">
        <v>150</v>
      </c>
      <c r="M5" s="169" t="s">
        <v>149</v>
      </c>
      <c r="N5" s="170" t="s">
        <v>3</v>
      </c>
    </row>
    <row r="6" spans="1:14" x14ac:dyDescent="0.25">
      <c r="A6" s="681" t="s">
        <v>151</v>
      </c>
      <c r="B6" s="682"/>
      <c r="C6" s="245">
        <v>16</v>
      </c>
      <c r="D6" s="246">
        <v>21</v>
      </c>
      <c r="E6" s="247">
        <v>37</v>
      </c>
      <c r="F6" s="248">
        <v>906</v>
      </c>
      <c r="G6" s="246">
        <v>884</v>
      </c>
      <c r="H6" s="247">
        <v>1790</v>
      </c>
      <c r="I6" s="248">
        <v>746</v>
      </c>
      <c r="J6" s="246">
        <v>424</v>
      </c>
      <c r="K6" s="249">
        <v>1170</v>
      </c>
      <c r="L6" s="248">
        <v>1668</v>
      </c>
      <c r="M6" s="246">
        <v>1329</v>
      </c>
      <c r="N6" s="246">
        <v>2997</v>
      </c>
    </row>
    <row r="7" spans="1:14" s="142" customFormat="1" ht="9" x14ac:dyDescent="0.25">
      <c r="A7" s="45" t="s">
        <v>38</v>
      </c>
      <c r="B7" s="46" t="s">
        <v>319</v>
      </c>
      <c r="C7" s="183"/>
      <c r="D7" s="184"/>
      <c r="E7" s="185"/>
      <c r="F7" s="186">
        <v>196</v>
      </c>
      <c r="G7" s="187">
        <v>175</v>
      </c>
      <c r="H7" s="188">
        <v>371</v>
      </c>
      <c r="I7" s="187">
        <v>48</v>
      </c>
      <c r="J7" s="184">
        <v>40</v>
      </c>
      <c r="K7" s="189">
        <v>88</v>
      </c>
      <c r="L7" s="190">
        <v>244</v>
      </c>
      <c r="M7" s="191">
        <v>215</v>
      </c>
      <c r="N7" s="185">
        <v>459</v>
      </c>
    </row>
    <row r="8" spans="1:14" s="142" customFormat="1" ht="9" x14ac:dyDescent="0.25">
      <c r="A8" s="45"/>
      <c r="B8" s="46" t="s">
        <v>320</v>
      </c>
      <c r="C8" s="183"/>
      <c r="D8" s="184"/>
      <c r="E8" s="185"/>
      <c r="F8" s="186">
        <v>116</v>
      </c>
      <c r="G8" s="187">
        <v>105</v>
      </c>
      <c r="H8" s="188">
        <v>221</v>
      </c>
      <c r="I8" s="187">
        <v>54</v>
      </c>
      <c r="J8" s="184">
        <v>37</v>
      </c>
      <c r="K8" s="189">
        <v>91</v>
      </c>
      <c r="L8" s="190">
        <v>170</v>
      </c>
      <c r="M8" s="191">
        <v>142</v>
      </c>
      <c r="N8" s="185">
        <v>312</v>
      </c>
    </row>
    <row r="9" spans="1:14" s="142" customFormat="1" ht="9" x14ac:dyDescent="0.25">
      <c r="A9" s="45" t="s">
        <v>45</v>
      </c>
      <c r="B9" s="46" t="s">
        <v>321</v>
      </c>
      <c r="C9" s="183"/>
      <c r="D9" s="184"/>
      <c r="E9" s="185"/>
      <c r="F9" s="186">
        <v>58</v>
      </c>
      <c r="G9" s="187">
        <v>54</v>
      </c>
      <c r="H9" s="188">
        <v>112</v>
      </c>
      <c r="I9" s="187">
        <v>19</v>
      </c>
      <c r="J9" s="184">
        <v>20</v>
      </c>
      <c r="K9" s="189">
        <v>39</v>
      </c>
      <c r="L9" s="190">
        <v>77</v>
      </c>
      <c r="M9" s="191">
        <v>74</v>
      </c>
      <c r="N9" s="185">
        <v>151</v>
      </c>
    </row>
    <row r="10" spans="1:14" s="142" customFormat="1" ht="9" x14ac:dyDescent="0.25">
      <c r="A10" s="45" t="s">
        <v>74</v>
      </c>
      <c r="B10" s="46" t="s">
        <v>322</v>
      </c>
      <c r="C10" s="183">
        <v>2</v>
      </c>
      <c r="D10" s="184"/>
      <c r="E10" s="185">
        <v>2</v>
      </c>
      <c r="F10" s="186">
        <v>117</v>
      </c>
      <c r="G10" s="187">
        <v>131</v>
      </c>
      <c r="H10" s="188">
        <v>248</v>
      </c>
      <c r="I10" s="187">
        <v>24</v>
      </c>
      <c r="J10" s="184">
        <v>29</v>
      </c>
      <c r="K10" s="189">
        <v>53</v>
      </c>
      <c r="L10" s="190">
        <v>143</v>
      </c>
      <c r="M10" s="191">
        <v>160</v>
      </c>
      <c r="N10" s="185">
        <v>303</v>
      </c>
    </row>
    <row r="11" spans="1:14" s="142" customFormat="1" ht="9" x14ac:dyDescent="0.25">
      <c r="A11" s="45"/>
      <c r="B11" s="46" t="s">
        <v>503</v>
      </c>
      <c r="C11" s="183">
        <v>11</v>
      </c>
      <c r="D11" s="184">
        <v>20</v>
      </c>
      <c r="E11" s="185">
        <v>31</v>
      </c>
      <c r="F11" s="186">
        <v>50</v>
      </c>
      <c r="G11" s="187">
        <v>59</v>
      </c>
      <c r="H11" s="188">
        <v>109</v>
      </c>
      <c r="I11" s="187">
        <v>39</v>
      </c>
      <c r="J11" s="184">
        <v>36</v>
      </c>
      <c r="K11" s="189">
        <v>75</v>
      </c>
      <c r="L11" s="190">
        <v>100</v>
      </c>
      <c r="M11" s="191">
        <v>115</v>
      </c>
      <c r="N11" s="185">
        <v>215</v>
      </c>
    </row>
    <row r="12" spans="1:14" s="142" customFormat="1" ht="9" x14ac:dyDescent="0.25">
      <c r="A12" s="45"/>
      <c r="B12" s="46" t="s">
        <v>504</v>
      </c>
      <c r="C12" s="183">
        <v>3</v>
      </c>
      <c r="D12" s="184">
        <v>1</v>
      </c>
      <c r="E12" s="185">
        <v>4</v>
      </c>
      <c r="F12" s="186">
        <v>50</v>
      </c>
      <c r="G12" s="187">
        <v>25</v>
      </c>
      <c r="H12" s="188">
        <v>75</v>
      </c>
      <c r="I12" s="187">
        <v>16</v>
      </c>
      <c r="J12" s="184">
        <v>21</v>
      </c>
      <c r="K12" s="189">
        <v>37</v>
      </c>
      <c r="L12" s="190">
        <v>69</v>
      </c>
      <c r="M12" s="191">
        <v>47</v>
      </c>
      <c r="N12" s="185">
        <v>116</v>
      </c>
    </row>
    <row r="13" spans="1:14" s="142" customFormat="1" ht="9" x14ac:dyDescent="0.25">
      <c r="A13" s="45" t="s">
        <v>77</v>
      </c>
      <c r="B13" s="46" t="s">
        <v>323</v>
      </c>
      <c r="C13" s="183"/>
      <c r="D13" s="184"/>
      <c r="E13" s="185"/>
      <c r="F13" s="186">
        <v>102</v>
      </c>
      <c r="G13" s="187">
        <v>115</v>
      </c>
      <c r="H13" s="188">
        <v>217</v>
      </c>
      <c r="I13" s="187">
        <v>32</v>
      </c>
      <c r="J13" s="184">
        <v>27</v>
      </c>
      <c r="K13" s="189">
        <v>59</v>
      </c>
      <c r="L13" s="190">
        <v>134</v>
      </c>
      <c r="M13" s="191">
        <v>142</v>
      </c>
      <c r="N13" s="185">
        <v>276</v>
      </c>
    </row>
    <row r="14" spans="1:14" s="142" customFormat="1" ht="9" x14ac:dyDescent="0.25">
      <c r="A14" s="45"/>
      <c r="B14" s="46" t="s">
        <v>324</v>
      </c>
      <c r="C14" s="183"/>
      <c r="D14" s="184"/>
      <c r="E14" s="185"/>
      <c r="F14" s="186">
        <v>9</v>
      </c>
      <c r="G14" s="187">
        <v>3</v>
      </c>
      <c r="H14" s="188">
        <v>12</v>
      </c>
      <c r="I14" s="187">
        <v>139</v>
      </c>
      <c r="J14" s="184">
        <v>63</v>
      </c>
      <c r="K14" s="189">
        <v>202</v>
      </c>
      <c r="L14" s="190">
        <v>148</v>
      </c>
      <c r="M14" s="191">
        <v>66</v>
      </c>
      <c r="N14" s="185">
        <v>214</v>
      </c>
    </row>
    <row r="15" spans="1:14" s="142" customFormat="1" ht="9" x14ac:dyDescent="0.25">
      <c r="A15" s="45"/>
      <c r="B15" s="46" t="s">
        <v>325</v>
      </c>
      <c r="C15" s="183"/>
      <c r="D15" s="184"/>
      <c r="E15" s="185"/>
      <c r="F15" s="186"/>
      <c r="G15" s="187"/>
      <c r="H15" s="188"/>
      <c r="I15" s="187">
        <v>72</v>
      </c>
      <c r="J15" s="184">
        <v>26</v>
      </c>
      <c r="K15" s="189">
        <v>98</v>
      </c>
      <c r="L15" s="190">
        <v>72</v>
      </c>
      <c r="M15" s="191">
        <v>26</v>
      </c>
      <c r="N15" s="185">
        <v>98</v>
      </c>
    </row>
    <row r="16" spans="1:14" s="142" customFormat="1" ht="9" x14ac:dyDescent="0.25">
      <c r="A16" s="45"/>
      <c r="B16" s="46" t="s">
        <v>326</v>
      </c>
      <c r="C16" s="183"/>
      <c r="D16" s="184"/>
      <c r="E16" s="185"/>
      <c r="F16" s="186">
        <v>27</v>
      </c>
      <c r="G16" s="187">
        <v>28</v>
      </c>
      <c r="H16" s="188">
        <v>55</v>
      </c>
      <c r="I16" s="187">
        <v>36</v>
      </c>
      <c r="J16" s="184">
        <v>19</v>
      </c>
      <c r="K16" s="189">
        <v>55</v>
      </c>
      <c r="L16" s="190">
        <v>63</v>
      </c>
      <c r="M16" s="191">
        <v>47</v>
      </c>
      <c r="N16" s="185">
        <v>110</v>
      </c>
    </row>
    <row r="17" spans="1:14" s="142" customFormat="1" ht="9" x14ac:dyDescent="0.25">
      <c r="A17" s="45" t="s">
        <v>108</v>
      </c>
      <c r="B17" s="46" t="s">
        <v>327</v>
      </c>
      <c r="C17" s="183"/>
      <c r="D17" s="184"/>
      <c r="E17" s="185"/>
      <c r="F17" s="186">
        <v>55</v>
      </c>
      <c r="G17" s="187">
        <v>55</v>
      </c>
      <c r="H17" s="188">
        <v>110</v>
      </c>
      <c r="I17" s="187">
        <v>3</v>
      </c>
      <c r="J17" s="184">
        <v>7</v>
      </c>
      <c r="K17" s="189">
        <v>10</v>
      </c>
      <c r="L17" s="190">
        <v>58</v>
      </c>
      <c r="M17" s="191">
        <v>62</v>
      </c>
      <c r="N17" s="185">
        <v>120</v>
      </c>
    </row>
    <row r="18" spans="1:14" s="142" customFormat="1" ht="9" x14ac:dyDescent="0.25">
      <c r="A18" s="45" t="s">
        <v>121</v>
      </c>
      <c r="B18" s="46" t="s">
        <v>328</v>
      </c>
      <c r="C18" s="183"/>
      <c r="D18" s="184"/>
      <c r="E18" s="185"/>
      <c r="F18" s="186">
        <v>126</v>
      </c>
      <c r="G18" s="187">
        <v>134</v>
      </c>
      <c r="H18" s="188">
        <v>260</v>
      </c>
      <c r="I18" s="187">
        <v>38</v>
      </c>
      <c r="J18" s="184">
        <v>49</v>
      </c>
      <c r="K18" s="189">
        <v>87</v>
      </c>
      <c r="L18" s="190">
        <v>164</v>
      </c>
      <c r="M18" s="191">
        <v>183</v>
      </c>
      <c r="N18" s="185">
        <v>347</v>
      </c>
    </row>
    <row r="19" spans="1:14" s="142" customFormat="1" ht="9" x14ac:dyDescent="0.25">
      <c r="A19" s="47"/>
      <c r="B19" s="48" t="s">
        <v>329</v>
      </c>
      <c r="C19" s="193"/>
      <c r="D19" s="194"/>
      <c r="E19" s="195"/>
      <c r="F19" s="196"/>
      <c r="G19" s="197"/>
      <c r="H19" s="214"/>
      <c r="I19" s="197">
        <v>226</v>
      </c>
      <c r="J19" s="194">
        <v>50</v>
      </c>
      <c r="K19" s="199">
        <v>276</v>
      </c>
      <c r="L19" s="200">
        <v>226</v>
      </c>
      <c r="M19" s="201">
        <v>50</v>
      </c>
      <c r="N19" s="195">
        <v>276</v>
      </c>
    </row>
    <row r="20" spans="1:14" s="142" customFormat="1" ht="9" x14ac:dyDescent="0.25">
      <c r="C20" s="202"/>
      <c r="D20" s="202"/>
      <c r="E20" s="202"/>
      <c r="F20" s="202"/>
      <c r="G20" s="202"/>
      <c r="H20" s="202"/>
      <c r="I20" s="202"/>
      <c r="J20" s="202"/>
      <c r="K20" s="202"/>
      <c r="L20" s="202"/>
      <c r="M20" s="202"/>
      <c r="N20" s="202"/>
    </row>
    <row r="21" spans="1:14" s="142" customFormat="1" ht="9" x14ac:dyDescent="0.25">
      <c r="C21" s="202"/>
      <c r="D21" s="202"/>
      <c r="E21" s="202"/>
      <c r="F21" s="202"/>
      <c r="G21" s="202"/>
      <c r="H21" s="202"/>
      <c r="I21" s="202"/>
      <c r="J21" s="202"/>
      <c r="K21" s="202"/>
      <c r="L21" s="202"/>
      <c r="M21" s="202"/>
      <c r="N21" s="202"/>
    </row>
    <row r="22" spans="1:14" s="142" customFormat="1" ht="9" x14ac:dyDescent="0.25">
      <c r="C22" s="202"/>
      <c r="D22" s="202"/>
      <c r="E22" s="202"/>
      <c r="F22" s="202"/>
      <c r="G22" s="202"/>
      <c r="H22" s="202"/>
      <c r="I22" s="202"/>
      <c r="J22" s="202"/>
      <c r="K22" s="202"/>
      <c r="L22" s="202"/>
      <c r="M22" s="202"/>
      <c r="N22" s="202"/>
    </row>
    <row r="23" spans="1:14" s="142" customFormat="1" ht="9" x14ac:dyDescent="0.25">
      <c r="C23" s="202"/>
      <c r="D23" s="202"/>
      <c r="E23" s="202"/>
      <c r="F23" s="202"/>
      <c r="G23" s="202"/>
      <c r="H23" s="202"/>
      <c r="I23" s="202"/>
      <c r="J23" s="202"/>
      <c r="K23" s="202"/>
      <c r="L23" s="202"/>
      <c r="M23" s="202"/>
      <c r="N23" s="202"/>
    </row>
    <row r="24" spans="1:14" s="142" customFormat="1" ht="9" x14ac:dyDescent="0.25">
      <c r="C24" s="202"/>
      <c r="D24" s="202"/>
      <c r="E24" s="202"/>
      <c r="F24" s="202"/>
      <c r="G24" s="202"/>
      <c r="H24" s="202"/>
      <c r="I24" s="202"/>
      <c r="J24" s="202"/>
      <c r="K24" s="202"/>
      <c r="L24" s="202"/>
      <c r="M24" s="202"/>
      <c r="N24" s="202"/>
    </row>
    <row r="25" spans="1:14" s="142" customFormat="1" ht="9" x14ac:dyDescent="0.25">
      <c r="C25" s="202"/>
      <c r="D25" s="202"/>
      <c r="E25" s="202"/>
      <c r="F25" s="202"/>
      <c r="G25" s="202"/>
      <c r="H25" s="202"/>
      <c r="I25" s="202"/>
      <c r="J25" s="202"/>
      <c r="K25" s="202"/>
      <c r="L25" s="202"/>
      <c r="M25" s="202"/>
      <c r="N25" s="202"/>
    </row>
    <row r="26" spans="1:14" s="142" customFormat="1" ht="9" x14ac:dyDescent="0.25"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</row>
    <row r="27" spans="1:14" s="142" customFormat="1" ht="9" x14ac:dyDescent="0.25">
      <c r="C27" s="202"/>
      <c r="D27" s="202"/>
      <c r="E27" s="202"/>
      <c r="F27" s="202"/>
      <c r="G27" s="202"/>
      <c r="H27" s="202"/>
      <c r="I27" s="202"/>
      <c r="J27" s="202"/>
      <c r="K27" s="202"/>
      <c r="L27" s="202"/>
      <c r="M27" s="202"/>
      <c r="N27" s="202"/>
    </row>
    <row r="28" spans="1:14" s="142" customFormat="1" ht="9" x14ac:dyDescent="0.25"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</row>
    <row r="29" spans="1:14" s="142" customFormat="1" ht="9" x14ac:dyDescent="0.25"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</row>
    <row r="30" spans="1:14" s="142" customFormat="1" ht="9" x14ac:dyDescent="0.25"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</row>
    <row r="31" spans="1:14" s="142" customFormat="1" ht="9" x14ac:dyDescent="0.25"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</row>
    <row r="32" spans="1:14" s="142" customFormat="1" ht="9" x14ac:dyDescent="0.25"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</row>
    <row r="33" spans="3:14" s="142" customFormat="1" ht="9" x14ac:dyDescent="0.25"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</row>
    <row r="34" spans="3:14" s="142" customFormat="1" ht="9" x14ac:dyDescent="0.25"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</row>
    <row r="35" spans="3:14" s="142" customFormat="1" ht="9" x14ac:dyDescent="0.25"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</row>
    <row r="36" spans="3:14" s="142" customFormat="1" ht="9" x14ac:dyDescent="0.25"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</row>
    <row r="37" spans="3:14" s="142" customFormat="1" ht="9" x14ac:dyDescent="0.25"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</row>
    <row r="38" spans="3:14" s="142" customFormat="1" ht="9" x14ac:dyDescent="0.25"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</row>
    <row r="39" spans="3:14" s="142" customFormat="1" ht="9" x14ac:dyDescent="0.25"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</row>
    <row r="40" spans="3:14" s="142" customFormat="1" ht="9" x14ac:dyDescent="0.25"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</row>
    <row r="41" spans="3:14" s="142" customFormat="1" ht="9" x14ac:dyDescent="0.25"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</row>
    <row r="42" spans="3:14" s="142" customFormat="1" ht="9" x14ac:dyDescent="0.25"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</row>
    <row r="43" spans="3:14" s="142" customFormat="1" ht="9" x14ac:dyDescent="0.25"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</row>
    <row r="44" spans="3:14" s="142" customFormat="1" ht="9" x14ac:dyDescent="0.25"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</row>
    <row r="45" spans="3:14" s="142" customFormat="1" ht="9" x14ac:dyDescent="0.25"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</row>
    <row r="46" spans="3:14" s="142" customFormat="1" ht="9" x14ac:dyDescent="0.25"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</row>
    <row r="47" spans="3:14" s="142" customFormat="1" ht="9" x14ac:dyDescent="0.25"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</row>
    <row r="48" spans="3:14" s="142" customFormat="1" ht="9" x14ac:dyDescent="0.25"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</row>
    <row r="49" spans="3:14" s="142" customFormat="1" ht="9" x14ac:dyDescent="0.25"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</row>
    <row r="50" spans="3:14" s="142" customFormat="1" ht="9" x14ac:dyDescent="0.25"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</row>
    <row r="51" spans="3:14" s="142" customFormat="1" ht="9" x14ac:dyDescent="0.25">
      <c r="C51" s="202"/>
      <c r="D51" s="202"/>
      <c r="E51" s="202"/>
      <c r="F51" s="202"/>
      <c r="G51" s="202"/>
      <c r="H51" s="202"/>
      <c r="I51" s="202"/>
      <c r="J51" s="202"/>
      <c r="K51" s="202"/>
      <c r="L51" s="202"/>
      <c r="M51" s="202"/>
      <c r="N51" s="202"/>
    </row>
    <row r="52" spans="3:14" s="142" customFormat="1" ht="9" x14ac:dyDescent="0.25">
      <c r="C52" s="202"/>
      <c r="D52" s="202"/>
      <c r="E52" s="202"/>
      <c r="F52" s="202"/>
      <c r="G52" s="202"/>
      <c r="H52" s="202"/>
      <c r="I52" s="202"/>
      <c r="J52" s="202"/>
      <c r="K52" s="202"/>
      <c r="L52" s="202"/>
      <c r="M52" s="202"/>
      <c r="N52" s="202"/>
    </row>
    <row r="53" spans="3:14" s="142" customFormat="1" ht="9" x14ac:dyDescent="0.25">
      <c r="C53" s="202"/>
      <c r="D53" s="202"/>
      <c r="E53" s="202"/>
      <c r="F53" s="202"/>
      <c r="G53" s="202"/>
      <c r="H53" s="202"/>
      <c r="I53" s="202"/>
      <c r="J53" s="202"/>
      <c r="K53" s="202"/>
      <c r="L53" s="202"/>
      <c r="M53" s="202"/>
      <c r="N53" s="202"/>
    </row>
    <row r="54" spans="3:14" s="142" customFormat="1" ht="9" x14ac:dyDescent="0.25">
      <c r="C54" s="202"/>
      <c r="D54" s="202"/>
      <c r="E54" s="202"/>
      <c r="F54" s="202"/>
      <c r="G54" s="202"/>
      <c r="H54" s="202"/>
      <c r="I54" s="202"/>
      <c r="J54" s="202"/>
      <c r="K54" s="202"/>
      <c r="L54" s="202"/>
      <c r="M54" s="202"/>
      <c r="N54" s="202"/>
    </row>
    <row r="55" spans="3:14" s="142" customFormat="1" ht="9" x14ac:dyDescent="0.25">
      <c r="C55" s="202"/>
      <c r="D55" s="202"/>
      <c r="E55" s="202"/>
      <c r="F55" s="202"/>
      <c r="G55" s="202"/>
      <c r="H55" s="202"/>
      <c r="I55" s="202"/>
      <c r="J55" s="202"/>
      <c r="K55" s="202"/>
      <c r="L55" s="202"/>
      <c r="M55" s="202"/>
      <c r="N55" s="202"/>
    </row>
    <row r="56" spans="3:14" s="142" customFormat="1" ht="9" x14ac:dyDescent="0.25">
      <c r="C56" s="202"/>
      <c r="D56" s="202"/>
      <c r="E56" s="202"/>
      <c r="F56" s="202"/>
      <c r="G56" s="202"/>
      <c r="H56" s="202"/>
      <c r="I56" s="202"/>
      <c r="J56" s="202"/>
      <c r="K56" s="202"/>
      <c r="L56" s="202"/>
      <c r="M56" s="202"/>
      <c r="N56" s="202"/>
    </row>
    <row r="57" spans="3:14" s="142" customFormat="1" ht="9" x14ac:dyDescent="0.25">
      <c r="C57" s="202"/>
      <c r="D57" s="202"/>
      <c r="E57" s="202"/>
      <c r="F57" s="202"/>
      <c r="G57" s="202"/>
      <c r="H57" s="202"/>
      <c r="I57" s="202"/>
      <c r="J57" s="202"/>
      <c r="K57" s="202"/>
      <c r="L57" s="202"/>
      <c r="M57" s="202"/>
      <c r="N57" s="202"/>
    </row>
    <row r="58" spans="3:14" s="142" customFormat="1" ht="9" x14ac:dyDescent="0.25">
      <c r="C58" s="202"/>
      <c r="D58" s="202"/>
      <c r="E58" s="202"/>
      <c r="F58" s="202"/>
      <c r="G58" s="202"/>
      <c r="H58" s="202"/>
      <c r="I58" s="202"/>
      <c r="J58" s="202"/>
      <c r="K58" s="202"/>
      <c r="L58" s="202"/>
      <c r="M58" s="202"/>
      <c r="N58" s="202"/>
    </row>
    <row r="59" spans="3:14" s="142" customFormat="1" ht="9" x14ac:dyDescent="0.25">
      <c r="C59" s="202"/>
      <c r="D59" s="202"/>
      <c r="E59" s="202"/>
      <c r="F59" s="202"/>
      <c r="G59" s="202"/>
      <c r="H59" s="202"/>
      <c r="I59" s="202"/>
      <c r="J59" s="202"/>
      <c r="K59" s="202"/>
      <c r="L59" s="202"/>
      <c r="M59" s="202"/>
      <c r="N59" s="202"/>
    </row>
    <row r="60" spans="3:14" s="142" customFormat="1" ht="9" x14ac:dyDescent="0.25">
      <c r="C60" s="202"/>
      <c r="D60" s="202"/>
      <c r="E60" s="202"/>
      <c r="F60" s="202"/>
      <c r="G60" s="202"/>
      <c r="H60" s="202"/>
      <c r="I60" s="202"/>
      <c r="J60" s="202"/>
      <c r="K60" s="202"/>
      <c r="L60" s="202"/>
      <c r="M60" s="202"/>
      <c r="N60" s="202"/>
    </row>
    <row r="61" spans="3:14" s="142" customFormat="1" ht="9" x14ac:dyDescent="0.25">
      <c r="C61" s="202"/>
      <c r="D61" s="202"/>
      <c r="E61" s="202"/>
      <c r="F61" s="202"/>
      <c r="G61" s="202"/>
      <c r="H61" s="202"/>
      <c r="I61" s="202"/>
      <c r="J61" s="202"/>
      <c r="K61" s="202"/>
      <c r="L61" s="202"/>
      <c r="M61" s="202"/>
      <c r="N61" s="202"/>
    </row>
    <row r="62" spans="3:14" s="142" customFormat="1" ht="9" x14ac:dyDescent="0.25">
      <c r="C62" s="202"/>
      <c r="D62" s="202"/>
      <c r="E62" s="202"/>
      <c r="F62" s="202"/>
      <c r="G62" s="202"/>
      <c r="H62" s="202"/>
      <c r="I62" s="202"/>
      <c r="J62" s="202"/>
      <c r="K62" s="202"/>
      <c r="L62" s="202"/>
      <c r="M62" s="202"/>
      <c r="N62" s="202"/>
    </row>
    <row r="63" spans="3:14" s="142" customFormat="1" ht="9" x14ac:dyDescent="0.25">
      <c r="C63" s="202"/>
      <c r="D63" s="202"/>
      <c r="E63" s="202"/>
      <c r="F63" s="202"/>
      <c r="G63" s="202"/>
      <c r="H63" s="202"/>
      <c r="I63" s="202"/>
      <c r="J63" s="202"/>
      <c r="K63" s="202"/>
      <c r="L63" s="202"/>
      <c r="M63" s="202"/>
      <c r="N63" s="202"/>
    </row>
    <row r="64" spans="3:14" s="142" customFormat="1" ht="9" x14ac:dyDescent="0.25">
      <c r="C64" s="202"/>
      <c r="D64" s="202"/>
      <c r="E64" s="202"/>
      <c r="F64" s="202"/>
      <c r="G64" s="202"/>
      <c r="H64" s="202"/>
      <c r="I64" s="202"/>
      <c r="J64" s="202"/>
      <c r="K64" s="202"/>
      <c r="L64" s="202"/>
      <c r="M64" s="202"/>
      <c r="N64" s="202"/>
    </row>
    <row r="65" spans="3:14" s="142" customFormat="1" ht="9" x14ac:dyDescent="0.25">
      <c r="C65" s="202"/>
      <c r="D65" s="202"/>
      <c r="E65" s="202"/>
      <c r="F65" s="202"/>
      <c r="G65" s="202"/>
      <c r="H65" s="202"/>
      <c r="I65" s="202"/>
      <c r="J65" s="202"/>
      <c r="K65" s="202"/>
      <c r="L65" s="202"/>
      <c r="M65" s="202"/>
      <c r="N65" s="202"/>
    </row>
    <row r="66" spans="3:14" s="142" customFormat="1" ht="9" x14ac:dyDescent="0.25">
      <c r="C66" s="202"/>
      <c r="D66" s="202"/>
      <c r="E66" s="202"/>
      <c r="F66" s="202"/>
      <c r="G66" s="202"/>
      <c r="H66" s="202"/>
      <c r="I66" s="202"/>
      <c r="J66" s="202"/>
      <c r="K66" s="202"/>
      <c r="L66" s="202"/>
      <c r="M66" s="202"/>
      <c r="N66" s="202"/>
    </row>
    <row r="67" spans="3:14" s="142" customFormat="1" ht="9" x14ac:dyDescent="0.25">
      <c r="C67" s="202"/>
      <c r="D67" s="202"/>
      <c r="E67" s="202"/>
      <c r="F67" s="202"/>
      <c r="G67" s="202"/>
      <c r="H67" s="202"/>
      <c r="I67" s="202"/>
      <c r="J67" s="202"/>
      <c r="K67" s="202"/>
      <c r="L67" s="202"/>
      <c r="M67" s="202"/>
      <c r="N67" s="202"/>
    </row>
    <row r="68" spans="3:14" s="142" customFormat="1" ht="9" x14ac:dyDescent="0.25">
      <c r="C68" s="202"/>
      <c r="D68" s="202"/>
      <c r="E68" s="202"/>
      <c r="F68" s="202"/>
      <c r="G68" s="202"/>
      <c r="H68" s="202"/>
      <c r="I68" s="202"/>
      <c r="J68" s="202"/>
      <c r="K68" s="202"/>
      <c r="L68" s="202"/>
      <c r="M68" s="202"/>
      <c r="N68" s="202"/>
    </row>
    <row r="69" spans="3:14" s="142" customFormat="1" ht="9" x14ac:dyDescent="0.25">
      <c r="C69" s="202"/>
      <c r="D69" s="202"/>
      <c r="E69" s="202"/>
      <c r="F69" s="202"/>
      <c r="G69" s="202"/>
      <c r="H69" s="202"/>
      <c r="I69" s="202"/>
      <c r="J69" s="202"/>
      <c r="K69" s="202"/>
      <c r="L69" s="202"/>
      <c r="M69" s="202"/>
      <c r="N69" s="202"/>
    </row>
    <row r="70" spans="3:14" s="142" customFormat="1" ht="9" x14ac:dyDescent="0.25">
      <c r="C70" s="202"/>
      <c r="D70" s="202"/>
      <c r="E70" s="202"/>
      <c r="F70" s="202"/>
      <c r="G70" s="202"/>
      <c r="H70" s="202"/>
      <c r="I70" s="202"/>
      <c r="J70" s="202"/>
      <c r="K70" s="202"/>
      <c r="L70" s="202"/>
      <c r="M70" s="202"/>
      <c r="N70" s="202"/>
    </row>
    <row r="71" spans="3:14" s="142" customFormat="1" ht="9" x14ac:dyDescent="0.25">
      <c r="C71" s="202"/>
      <c r="D71" s="202"/>
      <c r="E71" s="202"/>
      <c r="F71" s="202"/>
      <c r="G71" s="202"/>
      <c r="H71" s="202"/>
      <c r="I71" s="202"/>
      <c r="J71" s="202"/>
      <c r="K71" s="202"/>
      <c r="L71" s="202"/>
      <c r="M71" s="202"/>
      <c r="N71" s="202"/>
    </row>
    <row r="72" spans="3:14" s="142" customFormat="1" ht="9" x14ac:dyDescent="0.25">
      <c r="C72" s="202"/>
      <c r="D72" s="202"/>
      <c r="E72" s="202"/>
      <c r="F72" s="202"/>
      <c r="G72" s="202"/>
      <c r="H72" s="202"/>
      <c r="I72" s="202"/>
      <c r="J72" s="202"/>
      <c r="K72" s="202"/>
      <c r="L72" s="202"/>
      <c r="M72" s="202"/>
      <c r="N72" s="202"/>
    </row>
    <row r="73" spans="3:14" s="142" customFormat="1" ht="9" x14ac:dyDescent="0.25">
      <c r="C73" s="202"/>
      <c r="D73" s="202"/>
      <c r="E73" s="202"/>
      <c r="F73" s="202"/>
      <c r="G73" s="202"/>
      <c r="H73" s="202"/>
      <c r="I73" s="202"/>
      <c r="J73" s="202"/>
      <c r="K73" s="202"/>
      <c r="L73" s="202"/>
      <c r="M73" s="202"/>
      <c r="N73" s="202"/>
    </row>
    <row r="74" spans="3:14" s="142" customFormat="1" ht="9" x14ac:dyDescent="0.25">
      <c r="C74" s="202"/>
      <c r="D74" s="202"/>
      <c r="E74" s="202"/>
      <c r="F74" s="202"/>
      <c r="G74" s="202"/>
      <c r="H74" s="202"/>
      <c r="I74" s="202"/>
      <c r="J74" s="202"/>
      <c r="K74" s="202"/>
      <c r="L74" s="202"/>
      <c r="M74" s="202"/>
      <c r="N74" s="202"/>
    </row>
    <row r="75" spans="3:14" s="142" customFormat="1" ht="9" x14ac:dyDescent="0.25">
      <c r="C75" s="202"/>
      <c r="D75" s="202"/>
      <c r="E75" s="202"/>
      <c r="F75" s="202"/>
      <c r="G75" s="202"/>
      <c r="H75" s="202"/>
      <c r="I75" s="202"/>
      <c r="J75" s="202"/>
      <c r="K75" s="202"/>
      <c r="L75" s="202"/>
      <c r="M75" s="202"/>
      <c r="N75" s="202"/>
    </row>
    <row r="76" spans="3:14" s="142" customFormat="1" ht="9" x14ac:dyDescent="0.25">
      <c r="C76" s="202"/>
      <c r="D76" s="202"/>
      <c r="E76" s="202"/>
      <c r="F76" s="202"/>
      <c r="G76" s="202"/>
      <c r="H76" s="202"/>
      <c r="I76" s="202"/>
      <c r="J76" s="202"/>
      <c r="K76" s="202"/>
      <c r="L76" s="202"/>
      <c r="M76" s="202"/>
      <c r="N76" s="202"/>
    </row>
    <row r="77" spans="3:14" s="142" customFormat="1" ht="9" x14ac:dyDescent="0.25">
      <c r="C77" s="202"/>
      <c r="D77" s="202"/>
      <c r="E77" s="202"/>
      <c r="F77" s="202"/>
      <c r="G77" s="202"/>
      <c r="H77" s="202"/>
      <c r="I77" s="202"/>
      <c r="J77" s="202"/>
      <c r="K77" s="202"/>
      <c r="L77" s="202"/>
      <c r="M77" s="202"/>
      <c r="N77" s="202"/>
    </row>
    <row r="78" spans="3:14" s="142" customFormat="1" ht="9" x14ac:dyDescent="0.25">
      <c r="C78" s="202"/>
      <c r="D78" s="202"/>
      <c r="E78" s="202"/>
      <c r="F78" s="202"/>
      <c r="G78" s="202"/>
      <c r="H78" s="202"/>
      <c r="I78" s="202"/>
      <c r="J78" s="202"/>
      <c r="K78" s="202"/>
      <c r="L78" s="202"/>
      <c r="M78" s="202"/>
      <c r="N78" s="202"/>
    </row>
    <row r="79" spans="3:14" s="142" customFormat="1" ht="9" x14ac:dyDescent="0.25">
      <c r="C79" s="202"/>
      <c r="D79" s="202"/>
      <c r="E79" s="202"/>
      <c r="F79" s="202"/>
      <c r="G79" s="202"/>
      <c r="H79" s="202"/>
      <c r="I79" s="202"/>
      <c r="J79" s="202"/>
      <c r="K79" s="202"/>
      <c r="L79" s="202"/>
      <c r="M79" s="202"/>
      <c r="N79" s="202"/>
    </row>
    <row r="80" spans="3:14" s="142" customFormat="1" ht="9" x14ac:dyDescent="0.25">
      <c r="C80" s="202"/>
      <c r="D80" s="202"/>
      <c r="E80" s="202"/>
      <c r="F80" s="202"/>
      <c r="G80" s="202"/>
      <c r="H80" s="202"/>
      <c r="I80" s="202"/>
      <c r="J80" s="202"/>
      <c r="K80" s="202"/>
      <c r="L80" s="202"/>
      <c r="M80" s="202"/>
      <c r="N80" s="202"/>
    </row>
    <row r="81" spans="3:14" s="142" customFormat="1" ht="9" x14ac:dyDescent="0.25">
      <c r="C81" s="202"/>
      <c r="D81" s="202"/>
      <c r="E81" s="202"/>
      <c r="F81" s="202"/>
      <c r="G81" s="202"/>
      <c r="H81" s="202"/>
      <c r="I81" s="202"/>
      <c r="J81" s="202"/>
      <c r="K81" s="202"/>
      <c r="L81" s="202"/>
      <c r="M81" s="202"/>
      <c r="N81" s="202"/>
    </row>
    <row r="82" spans="3:14" s="142" customFormat="1" ht="9" x14ac:dyDescent="0.25">
      <c r="C82" s="202"/>
      <c r="D82" s="202"/>
      <c r="E82" s="202"/>
      <c r="F82" s="202"/>
      <c r="G82" s="202"/>
      <c r="H82" s="202"/>
      <c r="I82" s="202"/>
      <c r="J82" s="202"/>
      <c r="K82" s="202"/>
      <c r="L82" s="202"/>
      <c r="M82" s="202"/>
      <c r="N82" s="202"/>
    </row>
    <row r="83" spans="3:14" s="142" customFormat="1" ht="9" x14ac:dyDescent="0.25">
      <c r="C83" s="202"/>
      <c r="D83" s="202"/>
      <c r="E83" s="202"/>
      <c r="F83" s="202"/>
      <c r="G83" s="202"/>
      <c r="H83" s="202"/>
      <c r="I83" s="202"/>
      <c r="J83" s="202"/>
      <c r="K83" s="202"/>
      <c r="L83" s="202"/>
      <c r="M83" s="202"/>
      <c r="N83" s="202"/>
    </row>
    <row r="84" spans="3:14" s="142" customFormat="1" ht="9" x14ac:dyDescent="0.25">
      <c r="C84" s="202"/>
      <c r="D84" s="202"/>
      <c r="E84" s="202"/>
      <c r="F84" s="202"/>
      <c r="G84" s="202"/>
      <c r="H84" s="202"/>
      <c r="I84" s="202"/>
      <c r="J84" s="202"/>
      <c r="K84" s="202"/>
      <c r="L84" s="202"/>
      <c r="M84" s="202"/>
      <c r="N84" s="202"/>
    </row>
    <row r="85" spans="3:14" s="142" customFormat="1" ht="9" x14ac:dyDescent="0.25">
      <c r="C85" s="202"/>
      <c r="D85" s="202"/>
      <c r="E85" s="202"/>
      <c r="F85" s="202"/>
      <c r="G85" s="202"/>
      <c r="H85" s="202"/>
      <c r="I85" s="202"/>
      <c r="J85" s="202"/>
      <c r="K85" s="202"/>
      <c r="L85" s="202"/>
      <c r="M85" s="202"/>
      <c r="N85" s="202"/>
    </row>
    <row r="86" spans="3:14" s="142" customFormat="1" ht="9" x14ac:dyDescent="0.25">
      <c r="C86" s="202"/>
      <c r="D86" s="202"/>
      <c r="E86" s="202"/>
      <c r="F86" s="202"/>
      <c r="G86" s="202"/>
      <c r="H86" s="202"/>
      <c r="I86" s="202"/>
      <c r="J86" s="202"/>
      <c r="K86" s="202"/>
      <c r="L86" s="202"/>
      <c r="M86" s="202"/>
      <c r="N86" s="202"/>
    </row>
    <row r="87" spans="3:14" s="142" customFormat="1" ht="9" x14ac:dyDescent="0.25">
      <c r="C87" s="202"/>
      <c r="D87" s="202"/>
      <c r="E87" s="202"/>
      <c r="F87" s="202"/>
      <c r="G87" s="202"/>
      <c r="H87" s="202"/>
      <c r="I87" s="202"/>
      <c r="J87" s="202"/>
      <c r="K87" s="202"/>
      <c r="L87" s="202"/>
      <c r="M87" s="202"/>
      <c r="N87" s="202"/>
    </row>
    <row r="88" spans="3:14" s="142" customFormat="1" ht="9" x14ac:dyDescent="0.25">
      <c r="C88" s="202"/>
      <c r="D88" s="202"/>
      <c r="E88" s="202"/>
      <c r="F88" s="202"/>
      <c r="G88" s="202"/>
      <c r="H88" s="202"/>
      <c r="I88" s="202"/>
      <c r="J88" s="202"/>
      <c r="K88" s="202"/>
      <c r="L88" s="202"/>
      <c r="M88" s="202"/>
      <c r="N88" s="202"/>
    </row>
    <row r="89" spans="3:14" s="142" customFormat="1" ht="9" x14ac:dyDescent="0.25">
      <c r="C89" s="202"/>
      <c r="D89" s="202"/>
      <c r="E89" s="202"/>
      <c r="F89" s="202"/>
      <c r="G89" s="202"/>
      <c r="H89" s="202"/>
      <c r="I89" s="202"/>
      <c r="J89" s="202"/>
      <c r="K89" s="202"/>
      <c r="L89" s="202"/>
      <c r="M89" s="202"/>
      <c r="N89" s="202"/>
    </row>
    <row r="90" spans="3:14" s="142" customFormat="1" ht="9" x14ac:dyDescent="0.25">
      <c r="C90" s="202"/>
      <c r="D90" s="202"/>
      <c r="E90" s="202"/>
      <c r="F90" s="202"/>
      <c r="G90" s="202"/>
      <c r="H90" s="202"/>
      <c r="I90" s="202"/>
      <c r="J90" s="202"/>
      <c r="K90" s="202"/>
      <c r="L90" s="202"/>
      <c r="M90" s="202"/>
      <c r="N90" s="202"/>
    </row>
    <row r="91" spans="3:14" s="142" customFormat="1" ht="9" x14ac:dyDescent="0.25">
      <c r="C91" s="202"/>
      <c r="D91" s="202"/>
      <c r="E91" s="202"/>
      <c r="F91" s="202"/>
      <c r="G91" s="202"/>
      <c r="H91" s="202"/>
      <c r="I91" s="202"/>
      <c r="J91" s="202"/>
      <c r="K91" s="202"/>
      <c r="L91" s="202"/>
      <c r="M91" s="202"/>
      <c r="N91" s="202"/>
    </row>
    <row r="92" spans="3:14" s="142" customFormat="1" ht="9" x14ac:dyDescent="0.25">
      <c r="C92" s="202"/>
      <c r="D92" s="202"/>
      <c r="E92" s="202"/>
      <c r="F92" s="202"/>
      <c r="G92" s="202"/>
      <c r="H92" s="202"/>
      <c r="I92" s="202"/>
      <c r="J92" s="202"/>
      <c r="K92" s="202"/>
      <c r="L92" s="202"/>
      <c r="M92" s="202"/>
      <c r="N92" s="202"/>
    </row>
    <row r="93" spans="3:14" s="142" customFormat="1" ht="9" x14ac:dyDescent="0.25">
      <c r="C93" s="202"/>
      <c r="D93" s="202"/>
      <c r="E93" s="202"/>
      <c r="F93" s="202"/>
      <c r="G93" s="202"/>
      <c r="H93" s="202"/>
      <c r="I93" s="202"/>
      <c r="J93" s="202"/>
      <c r="K93" s="202"/>
      <c r="L93" s="202"/>
      <c r="M93" s="202"/>
      <c r="N93" s="202"/>
    </row>
    <row r="94" spans="3:14" s="142" customFormat="1" ht="9" x14ac:dyDescent="0.25">
      <c r="C94" s="202"/>
      <c r="D94" s="202"/>
      <c r="E94" s="202"/>
      <c r="F94" s="202"/>
      <c r="G94" s="202"/>
      <c r="H94" s="202"/>
      <c r="I94" s="202"/>
      <c r="J94" s="202"/>
      <c r="K94" s="202"/>
      <c r="L94" s="202"/>
      <c r="M94" s="202"/>
      <c r="N94" s="202"/>
    </row>
    <row r="95" spans="3:14" s="142" customFormat="1" ht="9" x14ac:dyDescent="0.25">
      <c r="C95" s="202"/>
      <c r="D95" s="202"/>
      <c r="E95" s="202"/>
      <c r="F95" s="202"/>
      <c r="G95" s="202"/>
      <c r="H95" s="202"/>
      <c r="I95" s="202"/>
      <c r="J95" s="202"/>
      <c r="K95" s="202"/>
      <c r="L95" s="202"/>
      <c r="M95" s="202"/>
      <c r="N95" s="202"/>
    </row>
    <row r="96" spans="3:14" s="142" customFormat="1" ht="9" x14ac:dyDescent="0.25">
      <c r="C96" s="202"/>
      <c r="D96" s="202"/>
      <c r="E96" s="202"/>
      <c r="F96" s="202"/>
      <c r="G96" s="202"/>
      <c r="H96" s="202"/>
      <c r="I96" s="202"/>
      <c r="J96" s="202"/>
      <c r="K96" s="202"/>
      <c r="L96" s="202"/>
      <c r="M96" s="202"/>
      <c r="N96" s="202"/>
    </row>
    <row r="97" spans="3:14" s="142" customFormat="1" ht="9" x14ac:dyDescent="0.25">
      <c r="C97" s="202"/>
      <c r="D97" s="202"/>
      <c r="E97" s="202"/>
      <c r="F97" s="202"/>
      <c r="G97" s="202"/>
      <c r="H97" s="202"/>
      <c r="I97" s="202"/>
      <c r="J97" s="202"/>
      <c r="K97" s="202"/>
      <c r="L97" s="202"/>
      <c r="M97" s="202"/>
      <c r="N97" s="202"/>
    </row>
    <row r="98" spans="3:14" s="142" customFormat="1" ht="9" x14ac:dyDescent="0.25">
      <c r="C98" s="202"/>
      <c r="D98" s="202"/>
      <c r="E98" s="202"/>
      <c r="F98" s="202"/>
      <c r="G98" s="202"/>
      <c r="H98" s="202"/>
      <c r="I98" s="202"/>
      <c r="J98" s="202"/>
      <c r="K98" s="202"/>
      <c r="L98" s="202"/>
      <c r="M98" s="202"/>
      <c r="N98" s="202"/>
    </row>
  </sheetData>
  <mergeCells count="5">
    <mergeCell ref="C4:E4"/>
    <mergeCell ref="F4:H4"/>
    <mergeCell ref="I4:K4"/>
    <mergeCell ref="L4:N4"/>
    <mergeCell ref="A6:B6"/>
  </mergeCells>
  <pageMargins left="0.08" right="0.08" top="1" bottom="1" header="0.5" footer="0.4921259845"/>
  <pageSetup orientation="portrait" horizontalDpi="300" verticalDpi="300"/>
  <headerFooter>
    <oddHeader>Régime scolaire des établissements privés - Allier_x000D_Année scolaire 2018-2019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DD010-F269-46F3-8774-1CC625C803E1}">
  <dimension ref="A1:N98"/>
  <sheetViews>
    <sheetView showGridLines="0" zoomScaleNormal="100" workbookViewId="0">
      <selection activeCell="P10" sqref="P10"/>
    </sheetView>
  </sheetViews>
  <sheetFormatPr baseColWidth="10" defaultColWidth="11.42578125" defaultRowHeight="15" x14ac:dyDescent="0.25"/>
  <cols>
    <col min="1" max="1" width="25.7109375" style="89" customWidth="1"/>
    <col min="2" max="2" width="28.7109375" style="89" customWidth="1"/>
    <col min="3" max="14" width="5.7109375" style="89" customWidth="1"/>
    <col min="15" max="16384" width="11.42578125" style="89"/>
  </cols>
  <sheetData>
    <row r="1" spans="1:14" s="7" customFormat="1" ht="18" x14ac:dyDescent="0.25">
      <c r="A1" s="119" t="s">
        <v>432</v>
      </c>
      <c r="B1" s="4"/>
      <c r="C1" s="5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s="154" customFormat="1" ht="15.75" x14ac:dyDescent="0.25">
      <c r="A2" s="1" t="s">
        <v>509</v>
      </c>
      <c r="B2" s="159"/>
      <c r="C2" s="160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</row>
    <row r="3" spans="1:14" s="7" customFormat="1" x14ac:dyDescent="0.25">
      <c r="A3" s="8"/>
      <c r="B3" s="8"/>
      <c r="C3" s="9"/>
    </row>
    <row r="4" spans="1:14" ht="15.75" x14ac:dyDescent="0.25">
      <c r="A4" s="41" t="s">
        <v>126</v>
      </c>
      <c r="B4" s="42"/>
      <c r="C4" s="674" t="s">
        <v>0</v>
      </c>
      <c r="D4" s="675"/>
      <c r="E4" s="676"/>
      <c r="F4" s="674" t="s">
        <v>137</v>
      </c>
      <c r="G4" s="675"/>
      <c r="H4" s="676"/>
      <c r="I4" s="674" t="s">
        <v>2</v>
      </c>
      <c r="J4" s="675"/>
      <c r="K4" s="676"/>
      <c r="L4" s="674" t="s">
        <v>3</v>
      </c>
      <c r="M4" s="675"/>
      <c r="N4" s="676"/>
    </row>
    <row r="5" spans="1:14" ht="34.5" x14ac:dyDescent="0.25">
      <c r="A5" s="43"/>
      <c r="B5" s="44"/>
      <c r="C5" s="168" t="s">
        <v>150</v>
      </c>
      <c r="D5" s="169" t="s">
        <v>149</v>
      </c>
      <c r="E5" s="170" t="s">
        <v>3</v>
      </c>
      <c r="F5" s="171" t="s">
        <v>150</v>
      </c>
      <c r="G5" s="172" t="s">
        <v>149</v>
      </c>
      <c r="H5" s="173" t="s">
        <v>3</v>
      </c>
      <c r="I5" s="172" t="s">
        <v>150</v>
      </c>
      <c r="J5" s="169" t="s">
        <v>149</v>
      </c>
      <c r="K5" s="174" t="s">
        <v>3</v>
      </c>
      <c r="L5" s="172" t="s">
        <v>150</v>
      </c>
      <c r="M5" s="169" t="s">
        <v>149</v>
      </c>
      <c r="N5" s="170" t="s">
        <v>3</v>
      </c>
    </row>
    <row r="6" spans="1:14" x14ac:dyDescent="0.25">
      <c r="A6" s="681" t="s">
        <v>197</v>
      </c>
      <c r="B6" s="682"/>
      <c r="C6" s="245">
        <v>152</v>
      </c>
      <c r="D6" s="246">
        <v>96</v>
      </c>
      <c r="E6" s="247">
        <v>248</v>
      </c>
      <c r="F6" s="248">
        <v>327</v>
      </c>
      <c r="G6" s="246">
        <v>267</v>
      </c>
      <c r="H6" s="247">
        <v>594</v>
      </c>
      <c r="I6" s="248">
        <v>348</v>
      </c>
      <c r="J6" s="246">
        <v>206</v>
      </c>
      <c r="K6" s="249">
        <v>554</v>
      </c>
      <c r="L6" s="248">
        <v>827</v>
      </c>
      <c r="M6" s="246">
        <v>569</v>
      </c>
      <c r="N6" s="246">
        <v>1396</v>
      </c>
    </row>
    <row r="7" spans="1:14" s="142" customFormat="1" ht="9" x14ac:dyDescent="0.25">
      <c r="A7" s="182" t="s">
        <v>12</v>
      </c>
      <c r="B7" s="46" t="s">
        <v>330</v>
      </c>
      <c r="C7" s="183">
        <v>9</v>
      </c>
      <c r="D7" s="184">
        <v>3</v>
      </c>
      <c r="E7" s="185">
        <v>12</v>
      </c>
      <c r="F7" s="186">
        <v>123</v>
      </c>
      <c r="G7" s="187">
        <v>107</v>
      </c>
      <c r="H7" s="188">
        <v>230</v>
      </c>
      <c r="I7" s="187">
        <v>60</v>
      </c>
      <c r="J7" s="184">
        <v>66</v>
      </c>
      <c r="K7" s="189">
        <v>126</v>
      </c>
      <c r="L7" s="190">
        <v>192</v>
      </c>
      <c r="M7" s="191">
        <v>176</v>
      </c>
      <c r="N7" s="185">
        <v>368</v>
      </c>
    </row>
    <row r="8" spans="1:14" s="142" customFormat="1" ht="9" x14ac:dyDescent="0.25">
      <c r="A8" s="45"/>
      <c r="B8" s="46" t="s">
        <v>331</v>
      </c>
      <c r="C8" s="183">
        <v>125</v>
      </c>
      <c r="D8" s="184">
        <v>46</v>
      </c>
      <c r="E8" s="185">
        <v>171</v>
      </c>
      <c r="F8" s="186">
        <v>77</v>
      </c>
      <c r="G8" s="187">
        <v>47</v>
      </c>
      <c r="H8" s="188">
        <v>124</v>
      </c>
      <c r="I8" s="187">
        <v>138</v>
      </c>
      <c r="J8" s="184">
        <v>41</v>
      </c>
      <c r="K8" s="189">
        <v>179</v>
      </c>
      <c r="L8" s="190">
        <v>340</v>
      </c>
      <c r="M8" s="191">
        <v>134</v>
      </c>
      <c r="N8" s="185">
        <v>474</v>
      </c>
    </row>
    <row r="9" spans="1:14" s="142" customFormat="1" ht="9" x14ac:dyDescent="0.25">
      <c r="A9" s="45"/>
      <c r="B9" s="46" t="s">
        <v>332</v>
      </c>
      <c r="C9" s="183">
        <v>15</v>
      </c>
      <c r="D9" s="184">
        <v>43</v>
      </c>
      <c r="E9" s="185">
        <v>58</v>
      </c>
      <c r="F9" s="186">
        <v>1</v>
      </c>
      <c r="G9" s="187"/>
      <c r="H9" s="188">
        <v>1</v>
      </c>
      <c r="I9" s="187">
        <v>118</v>
      </c>
      <c r="J9" s="184">
        <v>73</v>
      </c>
      <c r="K9" s="189">
        <v>191</v>
      </c>
      <c r="L9" s="190">
        <v>134</v>
      </c>
      <c r="M9" s="191">
        <v>116</v>
      </c>
      <c r="N9" s="185">
        <v>250</v>
      </c>
    </row>
    <row r="10" spans="1:14" s="142" customFormat="1" ht="9" x14ac:dyDescent="0.25">
      <c r="A10" s="45" t="s">
        <v>71</v>
      </c>
      <c r="B10" s="46" t="s">
        <v>333</v>
      </c>
      <c r="C10" s="183"/>
      <c r="D10" s="184"/>
      <c r="E10" s="185"/>
      <c r="F10" s="186">
        <v>17</v>
      </c>
      <c r="G10" s="187">
        <v>18</v>
      </c>
      <c r="H10" s="188">
        <v>35</v>
      </c>
      <c r="I10" s="187"/>
      <c r="J10" s="184">
        <v>2</v>
      </c>
      <c r="K10" s="189">
        <v>2</v>
      </c>
      <c r="L10" s="190">
        <v>17</v>
      </c>
      <c r="M10" s="191">
        <v>20</v>
      </c>
      <c r="N10" s="185">
        <v>37</v>
      </c>
    </row>
    <row r="11" spans="1:14" s="142" customFormat="1" ht="9" x14ac:dyDescent="0.25">
      <c r="A11" s="45" t="s">
        <v>518</v>
      </c>
      <c r="B11" s="46" t="s">
        <v>334</v>
      </c>
      <c r="C11" s="183"/>
      <c r="D11" s="184"/>
      <c r="E11" s="185"/>
      <c r="F11" s="186">
        <v>3</v>
      </c>
      <c r="G11" s="187">
        <v>9</v>
      </c>
      <c r="H11" s="188">
        <v>12</v>
      </c>
      <c r="I11" s="187">
        <v>13</v>
      </c>
      <c r="J11" s="184">
        <v>11</v>
      </c>
      <c r="K11" s="189">
        <v>24</v>
      </c>
      <c r="L11" s="190">
        <v>16</v>
      </c>
      <c r="M11" s="191">
        <v>20</v>
      </c>
      <c r="N11" s="185">
        <v>36</v>
      </c>
    </row>
    <row r="12" spans="1:14" s="142" customFormat="1" ht="9" x14ac:dyDescent="0.25">
      <c r="A12" s="45" t="s">
        <v>101</v>
      </c>
      <c r="B12" s="46" t="s">
        <v>336</v>
      </c>
      <c r="C12" s="183"/>
      <c r="D12" s="184">
        <v>4</v>
      </c>
      <c r="E12" s="185">
        <v>4</v>
      </c>
      <c r="F12" s="186">
        <v>97</v>
      </c>
      <c r="G12" s="187">
        <v>78</v>
      </c>
      <c r="H12" s="188">
        <v>175</v>
      </c>
      <c r="I12" s="187">
        <v>19</v>
      </c>
      <c r="J12" s="184">
        <v>9</v>
      </c>
      <c r="K12" s="189">
        <v>28</v>
      </c>
      <c r="L12" s="190">
        <v>116</v>
      </c>
      <c r="M12" s="191">
        <v>91</v>
      </c>
      <c r="N12" s="185">
        <v>207</v>
      </c>
    </row>
    <row r="13" spans="1:14" s="142" customFormat="1" ht="9" x14ac:dyDescent="0.25">
      <c r="A13" s="47"/>
      <c r="B13" s="48" t="s">
        <v>519</v>
      </c>
      <c r="C13" s="193">
        <v>3</v>
      </c>
      <c r="D13" s="194"/>
      <c r="E13" s="195">
        <v>3</v>
      </c>
      <c r="F13" s="196">
        <v>9</v>
      </c>
      <c r="G13" s="197">
        <v>8</v>
      </c>
      <c r="H13" s="214">
        <v>17</v>
      </c>
      <c r="I13" s="197"/>
      <c r="J13" s="194">
        <v>4</v>
      </c>
      <c r="K13" s="199">
        <v>4</v>
      </c>
      <c r="L13" s="200">
        <v>12</v>
      </c>
      <c r="M13" s="201">
        <v>12</v>
      </c>
      <c r="N13" s="195">
        <v>24</v>
      </c>
    </row>
    <row r="14" spans="1:14" s="142" customFormat="1" ht="9" x14ac:dyDescent="0.25">
      <c r="C14" s="202"/>
      <c r="D14" s="202"/>
      <c r="E14" s="202"/>
      <c r="F14" s="202"/>
      <c r="G14" s="202"/>
      <c r="H14" s="202"/>
      <c r="I14" s="202"/>
      <c r="J14" s="202"/>
      <c r="K14" s="202"/>
      <c r="L14" s="202"/>
      <c r="M14" s="202"/>
      <c r="N14" s="202"/>
    </row>
    <row r="15" spans="1:14" s="142" customFormat="1" ht="9" x14ac:dyDescent="0.25">
      <c r="C15" s="202"/>
      <c r="D15" s="202"/>
      <c r="E15" s="202"/>
      <c r="F15" s="202"/>
      <c r="G15" s="202"/>
      <c r="H15" s="202"/>
      <c r="I15" s="202"/>
      <c r="J15" s="202"/>
      <c r="K15" s="202"/>
      <c r="L15" s="202"/>
      <c r="M15" s="202"/>
      <c r="N15" s="202"/>
    </row>
    <row r="16" spans="1:14" s="142" customFormat="1" ht="9" x14ac:dyDescent="0.25">
      <c r="C16" s="202"/>
      <c r="D16" s="202"/>
      <c r="E16" s="202"/>
      <c r="F16" s="202"/>
      <c r="G16" s="202"/>
      <c r="H16" s="202"/>
      <c r="I16" s="202"/>
      <c r="J16" s="202"/>
      <c r="K16" s="202"/>
      <c r="L16" s="202"/>
      <c r="M16" s="202"/>
      <c r="N16" s="202"/>
    </row>
    <row r="17" spans="3:14" s="142" customFormat="1" ht="9" x14ac:dyDescent="0.25">
      <c r="C17" s="202"/>
      <c r="D17" s="202"/>
      <c r="E17" s="202"/>
      <c r="F17" s="202"/>
      <c r="G17" s="202"/>
      <c r="H17" s="202"/>
      <c r="I17" s="202"/>
      <c r="J17" s="202"/>
      <c r="K17" s="202"/>
      <c r="L17" s="202"/>
      <c r="M17" s="202"/>
      <c r="N17" s="202"/>
    </row>
    <row r="18" spans="3:14" s="142" customFormat="1" ht="9" x14ac:dyDescent="0.25">
      <c r="C18" s="202"/>
      <c r="D18" s="202"/>
      <c r="E18" s="202"/>
      <c r="F18" s="202"/>
      <c r="G18" s="202"/>
      <c r="H18" s="202"/>
      <c r="I18" s="202"/>
      <c r="J18" s="202"/>
      <c r="K18" s="202"/>
      <c r="L18" s="202"/>
      <c r="M18" s="202"/>
      <c r="N18" s="202"/>
    </row>
    <row r="19" spans="3:14" s="142" customFormat="1" ht="9" x14ac:dyDescent="0.25">
      <c r="C19" s="202"/>
      <c r="D19" s="202"/>
      <c r="E19" s="202"/>
      <c r="F19" s="202"/>
      <c r="G19" s="202"/>
      <c r="H19" s="202"/>
      <c r="I19" s="202"/>
      <c r="J19" s="202"/>
      <c r="K19" s="202"/>
      <c r="L19" s="202"/>
      <c r="M19" s="202"/>
      <c r="N19" s="202"/>
    </row>
    <row r="20" spans="3:14" s="142" customFormat="1" ht="9" x14ac:dyDescent="0.25">
      <c r="C20" s="202"/>
      <c r="D20" s="202"/>
      <c r="E20" s="202"/>
      <c r="F20" s="202"/>
      <c r="G20" s="202"/>
      <c r="H20" s="202"/>
      <c r="I20" s="202"/>
      <c r="J20" s="202"/>
      <c r="K20" s="202"/>
      <c r="L20" s="202"/>
      <c r="M20" s="202"/>
      <c r="N20" s="202"/>
    </row>
    <row r="21" spans="3:14" s="142" customFormat="1" ht="9" x14ac:dyDescent="0.25">
      <c r="C21" s="202"/>
      <c r="D21" s="202"/>
      <c r="E21" s="202"/>
      <c r="F21" s="202"/>
      <c r="G21" s="202"/>
      <c r="H21" s="202"/>
      <c r="I21" s="202"/>
      <c r="J21" s="202"/>
      <c r="K21" s="202"/>
      <c r="L21" s="202"/>
      <c r="M21" s="202"/>
      <c r="N21" s="202"/>
    </row>
    <row r="22" spans="3:14" s="142" customFormat="1" ht="9" x14ac:dyDescent="0.25">
      <c r="C22" s="202"/>
      <c r="D22" s="202"/>
      <c r="E22" s="202"/>
      <c r="F22" s="202"/>
      <c r="G22" s="202"/>
      <c r="H22" s="202"/>
      <c r="I22" s="202"/>
      <c r="J22" s="202"/>
      <c r="K22" s="202"/>
      <c r="L22" s="202"/>
      <c r="M22" s="202"/>
      <c r="N22" s="202"/>
    </row>
    <row r="23" spans="3:14" s="142" customFormat="1" ht="9" x14ac:dyDescent="0.25">
      <c r="C23" s="202"/>
      <c r="D23" s="202"/>
      <c r="E23" s="202"/>
      <c r="F23" s="202"/>
      <c r="G23" s="202"/>
      <c r="H23" s="202"/>
      <c r="I23" s="202"/>
      <c r="J23" s="202"/>
      <c r="K23" s="202"/>
      <c r="L23" s="202"/>
      <c r="M23" s="202"/>
      <c r="N23" s="202"/>
    </row>
    <row r="24" spans="3:14" s="142" customFormat="1" ht="9" x14ac:dyDescent="0.25">
      <c r="C24" s="202"/>
      <c r="D24" s="202"/>
      <c r="E24" s="202"/>
      <c r="F24" s="202"/>
      <c r="G24" s="202"/>
      <c r="H24" s="202"/>
      <c r="I24" s="202"/>
      <c r="J24" s="202"/>
      <c r="K24" s="202"/>
      <c r="L24" s="202"/>
      <c r="M24" s="202"/>
      <c r="N24" s="202"/>
    </row>
    <row r="25" spans="3:14" s="142" customFormat="1" ht="9" x14ac:dyDescent="0.25">
      <c r="C25" s="202"/>
      <c r="D25" s="202"/>
      <c r="E25" s="202"/>
      <c r="F25" s="202"/>
      <c r="G25" s="202"/>
      <c r="H25" s="202"/>
      <c r="I25" s="202"/>
      <c r="J25" s="202"/>
      <c r="K25" s="202"/>
      <c r="L25" s="202"/>
      <c r="M25" s="202"/>
      <c r="N25" s="202"/>
    </row>
    <row r="26" spans="3:14" s="142" customFormat="1" ht="9" x14ac:dyDescent="0.25"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</row>
    <row r="27" spans="3:14" s="142" customFormat="1" ht="9" x14ac:dyDescent="0.25">
      <c r="C27" s="202"/>
      <c r="D27" s="202"/>
      <c r="E27" s="202"/>
      <c r="F27" s="202"/>
      <c r="G27" s="202"/>
      <c r="H27" s="202"/>
      <c r="I27" s="202"/>
      <c r="J27" s="202"/>
      <c r="K27" s="202"/>
      <c r="L27" s="202"/>
      <c r="M27" s="202"/>
      <c r="N27" s="202"/>
    </row>
    <row r="28" spans="3:14" s="142" customFormat="1" ht="9" x14ac:dyDescent="0.25"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</row>
    <row r="29" spans="3:14" s="142" customFormat="1" ht="9" x14ac:dyDescent="0.25"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</row>
    <row r="30" spans="3:14" s="142" customFormat="1" ht="9" x14ac:dyDescent="0.25"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</row>
    <row r="31" spans="3:14" s="142" customFormat="1" ht="9" x14ac:dyDescent="0.25"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</row>
    <row r="32" spans="3:14" s="142" customFormat="1" ht="9" x14ac:dyDescent="0.25"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</row>
    <row r="33" spans="3:14" s="142" customFormat="1" ht="9" x14ac:dyDescent="0.25"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</row>
    <row r="34" spans="3:14" s="142" customFormat="1" ht="9" x14ac:dyDescent="0.25"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</row>
    <row r="35" spans="3:14" s="142" customFormat="1" ht="9" x14ac:dyDescent="0.25"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</row>
    <row r="36" spans="3:14" s="142" customFormat="1" ht="9" x14ac:dyDescent="0.25"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</row>
    <row r="37" spans="3:14" s="142" customFormat="1" ht="9" x14ac:dyDescent="0.25"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</row>
    <row r="38" spans="3:14" s="142" customFormat="1" ht="9" x14ac:dyDescent="0.25"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</row>
    <row r="39" spans="3:14" s="142" customFormat="1" ht="9" x14ac:dyDescent="0.25"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</row>
    <row r="40" spans="3:14" s="142" customFormat="1" ht="9" x14ac:dyDescent="0.25"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</row>
    <row r="41" spans="3:14" s="142" customFormat="1" ht="9" x14ac:dyDescent="0.25"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</row>
    <row r="42" spans="3:14" s="142" customFormat="1" ht="9" x14ac:dyDescent="0.25"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</row>
    <row r="43" spans="3:14" s="142" customFormat="1" ht="9" x14ac:dyDescent="0.25"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</row>
    <row r="44" spans="3:14" s="142" customFormat="1" ht="9" x14ac:dyDescent="0.25"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</row>
    <row r="45" spans="3:14" s="142" customFormat="1" ht="9" x14ac:dyDescent="0.25"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</row>
    <row r="46" spans="3:14" s="142" customFormat="1" ht="9" x14ac:dyDescent="0.25"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</row>
    <row r="47" spans="3:14" s="142" customFormat="1" ht="9" x14ac:dyDescent="0.25"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</row>
    <row r="48" spans="3:14" s="142" customFormat="1" ht="9" x14ac:dyDescent="0.25"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</row>
    <row r="49" spans="3:14" s="142" customFormat="1" ht="9" x14ac:dyDescent="0.25"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</row>
    <row r="50" spans="3:14" s="142" customFormat="1" ht="9" x14ac:dyDescent="0.25"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</row>
    <row r="51" spans="3:14" s="142" customFormat="1" ht="9" x14ac:dyDescent="0.25">
      <c r="C51" s="202"/>
      <c r="D51" s="202"/>
      <c r="E51" s="202"/>
      <c r="F51" s="202"/>
      <c r="G51" s="202"/>
      <c r="H51" s="202"/>
      <c r="I51" s="202"/>
      <c r="J51" s="202"/>
      <c r="K51" s="202"/>
      <c r="L51" s="202"/>
      <c r="M51" s="202"/>
      <c r="N51" s="202"/>
    </row>
    <row r="52" spans="3:14" s="142" customFormat="1" ht="9" x14ac:dyDescent="0.25">
      <c r="C52" s="202"/>
      <c r="D52" s="202"/>
      <c r="E52" s="202"/>
      <c r="F52" s="202"/>
      <c r="G52" s="202"/>
      <c r="H52" s="202"/>
      <c r="I52" s="202"/>
      <c r="J52" s="202"/>
      <c r="K52" s="202"/>
      <c r="L52" s="202"/>
      <c r="M52" s="202"/>
      <c r="N52" s="202"/>
    </row>
    <row r="53" spans="3:14" s="142" customFormat="1" ht="9" x14ac:dyDescent="0.25">
      <c r="C53" s="202"/>
      <c r="D53" s="202"/>
      <c r="E53" s="202"/>
      <c r="F53" s="202"/>
      <c r="G53" s="202"/>
      <c r="H53" s="202"/>
      <c r="I53" s="202"/>
      <c r="J53" s="202"/>
      <c r="K53" s="202"/>
      <c r="L53" s="202"/>
      <c r="M53" s="202"/>
      <c r="N53" s="202"/>
    </row>
    <row r="54" spans="3:14" s="142" customFormat="1" ht="9" x14ac:dyDescent="0.25">
      <c r="C54" s="202"/>
      <c r="D54" s="202"/>
      <c r="E54" s="202"/>
      <c r="F54" s="202"/>
      <c r="G54" s="202"/>
      <c r="H54" s="202"/>
      <c r="I54" s="202"/>
      <c r="J54" s="202"/>
      <c r="K54" s="202"/>
      <c r="L54" s="202"/>
      <c r="M54" s="202"/>
      <c r="N54" s="202"/>
    </row>
    <row r="55" spans="3:14" s="142" customFormat="1" ht="9" x14ac:dyDescent="0.25">
      <c r="C55" s="202"/>
      <c r="D55" s="202"/>
      <c r="E55" s="202"/>
      <c r="F55" s="202"/>
      <c r="G55" s="202"/>
      <c r="H55" s="202"/>
      <c r="I55" s="202"/>
      <c r="J55" s="202"/>
      <c r="K55" s="202"/>
      <c r="L55" s="202"/>
      <c r="M55" s="202"/>
      <c r="N55" s="202"/>
    </row>
    <row r="56" spans="3:14" s="142" customFormat="1" ht="9" x14ac:dyDescent="0.25">
      <c r="C56" s="202"/>
      <c r="D56" s="202"/>
      <c r="E56" s="202"/>
      <c r="F56" s="202"/>
      <c r="G56" s="202"/>
      <c r="H56" s="202"/>
      <c r="I56" s="202"/>
      <c r="J56" s="202"/>
      <c r="K56" s="202"/>
      <c r="L56" s="202"/>
      <c r="M56" s="202"/>
      <c r="N56" s="202"/>
    </row>
    <row r="57" spans="3:14" s="142" customFormat="1" ht="9" x14ac:dyDescent="0.25">
      <c r="C57" s="202"/>
      <c r="D57" s="202"/>
      <c r="E57" s="202"/>
      <c r="F57" s="202"/>
      <c r="G57" s="202"/>
      <c r="H57" s="202"/>
      <c r="I57" s="202"/>
      <c r="J57" s="202"/>
      <c r="K57" s="202"/>
      <c r="L57" s="202"/>
      <c r="M57" s="202"/>
      <c r="N57" s="202"/>
    </row>
    <row r="58" spans="3:14" s="142" customFormat="1" ht="9" x14ac:dyDescent="0.25">
      <c r="C58" s="202"/>
      <c r="D58" s="202"/>
      <c r="E58" s="202"/>
      <c r="F58" s="202"/>
      <c r="G58" s="202"/>
      <c r="H58" s="202"/>
      <c r="I58" s="202"/>
      <c r="J58" s="202"/>
      <c r="K58" s="202"/>
      <c r="L58" s="202"/>
      <c r="M58" s="202"/>
      <c r="N58" s="202"/>
    </row>
    <row r="59" spans="3:14" s="142" customFormat="1" ht="9" x14ac:dyDescent="0.25">
      <c r="C59" s="202"/>
      <c r="D59" s="202"/>
      <c r="E59" s="202"/>
      <c r="F59" s="202"/>
      <c r="G59" s="202"/>
      <c r="H59" s="202"/>
      <c r="I59" s="202"/>
      <c r="J59" s="202"/>
      <c r="K59" s="202"/>
      <c r="L59" s="202"/>
      <c r="M59" s="202"/>
      <c r="N59" s="202"/>
    </row>
    <row r="60" spans="3:14" s="142" customFormat="1" ht="9" x14ac:dyDescent="0.25">
      <c r="C60" s="202"/>
      <c r="D60" s="202"/>
      <c r="E60" s="202"/>
      <c r="F60" s="202"/>
      <c r="G60" s="202"/>
      <c r="H60" s="202"/>
      <c r="I60" s="202"/>
      <c r="J60" s="202"/>
      <c r="K60" s="202"/>
      <c r="L60" s="202"/>
      <c r="M60" s="202"/>
      <c r="N60" s="202"/>
    </row>
    <row r="61" spans="3:14" s="142" customFormat="1" ht="9" x14ac:dyDescent="0.25">
      <c r="C61" s="202"/>
      <c r="D61" s="202"/>
      <c r="E61" s="202"/>
      <c r="F61" s="202"/>
      <c r="G61" s="202"/>
      <c r="H61" s="202"/>
      <c r="I61" s="202"/>
      <c r="J61" s="202"/>
      <c r="K61" s="202"/>
      <c r="L61" s="202"/>
      <c r="M61" s="202"/>
      <c r="N61" s="202"/>
    </row>
    <row r="62" spans="3:14" s="142" customFormat="1" ht="9" x14ac:dyDescent="0.25">
      <c r="C62" s="202"/>
      <c r="D62" s="202"/>
      <c r="E62" s="202"/>
      <c r="F62" s="202"/>
      <c r="G62" s="202"/>
      <c r="H62" s="202"/>
      <c r="I62" s="202"/>
      <c r="J62" s="202"/>
      <c r="K62" s="202"/>
      <c r="L62" s="202"/>
      <c r="M62" s="202"/>
      <c r="N62" s="202"/>
    </row>
    <row r="63" spans="3:14" s="142" customFormat="1" ht="9" x14ac:dyDescent="0.25">
      <c r="C63" s="202"/>
      <c r="D63" s="202"/>
      <c r="E63" s="202"/>
      <c r="F63" s="202"/>
      <c r="G63" s="202"/>
      <c r="H63" s="202"/>
      <c r="I63" s="202"/>
      <c r="J63" s="202"/>
      <c r="K63" s="202"/>
      <c r="L63" s="202"/>
      <c r="M63" s="202"/>
      <c r="N63" s="202"/>
    </row>
    <row r="64" spans="3:14" s="142" customFormat="1" ht="9" x14ac:dyDescent="0.25">
      <c r="C64" s="202"/>
      <c r="D64" s="202"/>
      <c r="E64" s="202"/>
      <c r="F64" s="202"/>
      <c r="G64" s="202"/>
      <c r="H64" s="202"/>
      <c r="I64" s="202"/>
      <c r="J64" s="202"/>
      <c r="K64" s="202"/>
      <c r="L64" s="202"/>
      <c r="M64" s="202"/>
      <c r="N64" s="202"/>
    </row>
    <row r="65" spans="3:14" s="142" customFormat="1" ht="9" x14ac:dyDescent="0.25">
      <c r="C65" s="202"/>
      <c r="D65" s="202"/>
      <c r="E65" s="202"/>
      <c r="F65" s="202"/>
      <c r="G65" s="202"/>
      <c r="H65" s="202"/>
      <c r="I65" s="202"/>
      <c r="J65" s="202"/>
      <c r="K65" s="202"/>
      <c r="L65" s="202"/>
      <c r="M65" s="202"/>
      <c r="N65" s="202"/>
    </row>
    <row r="66" spans="3:14" s="142" customFormat="1" ht="9" x14ac:dyDescent="0.25">
      <c r="C66" s="202"/>
      <c r="D66" s="202"/>
      <c r="E66" s="202"/>
      <c r="F66" s="202"/>
      <c r="G66" s="202"/>
      <c r="H66" s="202"/>
      <c r="I66" s="202"/>
      <c r="J66" s="202"/>
      <c r="K66" s="202"/>
      <c r="L66" s="202"/>
      <c r="M66" s="202"/>
      <c r="N66" s="202"/>
    </row>
    <row r="67" spans="3:14" s="142" customFormat="1" ht="9" x14ac:dyDescent="0.25">
      <c r="C67" s="202"/>
      <c r="D67" s="202"/>
      <c r="E67" s="202"/>
      <c r="F67" s="202"/>
      <c r="G67" s="202"/>
      <c r="H67" s="202"/>
      <c r="I67" s="202"/>
      <c r="J67" s="202"/>
      <c r="K67" s="202"/>
      <c r="L67" s="202"/>
      <c r="M67" s="202"/>
      <c r="N67" s="202"/>
    </row>
    <row r="68" spans="3:14" s="142" customFormat="1" ht="9" x14ac:dyDescent="0.25">
      <c r="C68" s="202"/>
      <c r="D68" s="202"/>
      <c r="E68" s="202"/>
      <c r="F68" s="202"/>
      <c r="G68" s="202"/>
      <c r="H68" s="202"/>
      <c r="I68" s="202"/>
      <c r="J68" s="202"/>
      <c r="K68" s="202"/>
      <c r="L68" s="202"/>
      <c r="M68" s="202"/>
      <c r="N68" s="202"/>
    </row>
    <row r="69" spans="3:14" s="142" customFormat="1" ht="9" x14ac:dyDescent="0.25">
      <c r="C69" s="202"/>
      <c r="D69" s="202"/>
      <c r="E69" s="202"/>
      <c r="F69" s="202"/>
      <c r="G69" s="202"/>
      <c r="H69" s="202"/>
      <c r="I69" s="202"/>
      <c r="J69" s="202"/>
      <c r="K69" s="202"/>
      <c r="L69" s="202"/>
      <c r="M69" s="202"/>
      <c r="N69" s="202"/>
    </row>
    <row r="70" spans="3:14" s="142" customFormat="1" ht="9" x14ac:dyDescent="0.25">
      <c r="C70" s="202"/>
      <c r="D70" s="202"/>
      <c r="E70" s="202"/>
      <c r="F70" s="202"/>
      <c r="G70" s="202"/>
      <c r="H70" s="202"/>
      <c r="I70" s="202"/>
      <c r="J70" s="202"/>
      <c r="K70" s="202"/>
      <c r="L70" s="202"/>
      <c r="M70" s="202"/>
      <c r="N70" s="202"/>
    </row>
    <row r="71" spans="3:14" s="142" customFormat="1" ht="9" x14ac:dyDescent="0.25">
      <c r="C71" s="202"/>
      <c r="D71" s="202"/>
      <c r="E71" s="202"/>
      <c r="F71" s="202"/>
      <c r="G71" s="202"/>
      <c r="H71" s="202"/>
      <c r="I71" s="202"/>
      <c r="J71" s="202"/>
      <c r="K71" s="202"/>
      <c r="L71" s="202"/>
      <c r="M71" s="202"/>
      <c r="N71" s="202"/>
    </row>
    <row r="72" spans="3:14" s="142" customFormat="1" ht="9" x14ac:dyDescent="0.25">
      <c r="C72" s="202"/>
      <c r="D72" s="202"/>
      <c r="E72" s="202"/>
      <c r="F72" s="202"/>
      <c r="G72" s="202"/>
      <c r="H72" s="202"/>
      <c r="I72" s="202"/>
      <c r="J72" s="202"/>
      <c r="K72" s="202"/>
      <c r="L72" s="202"/>
      <c r="M72" s="202"/>
      <c r="N72" s="202"/>
    </row>
    <row r="73" spans="3:14" s="142" customFormat="1" ht="9" x14ac:dyDescent="0.25">
      <c r="C73" s="202"/>
      <c r="D73" s="202"/>
      <c r="E73" s="202"/>
      <c r="F73" s="202"/>
      <c r="G73" s="202"/>
      <c r="H73" s="202"/>
      <c r="I73" s="202"/>
      <c r="J73" s="202"/>
      <c r="K73" s="202"/>
      <c r="L73" s="202"/>
      <c r="M73" s="202"/>
      <c r="N73" s="202"/>
    </row>
    <row r="74" spans="3:14" s="142" customFormat="1" ht="9" x14ac:dyDescent="0.25">
      <c r="C74" s="202"/>
      <c r="D74" s="202"/>
      <c r="E74" s="202"/>
      <c r="F74" s="202"/>
      <c r="G74" s="202"/>
      <c r="H74" s="202"/>
      <c r="I74" s="202"/>
      <c r="J74" s="202"/>
      <c r="K74" s="202"/>
      <c r="L74" s="202"/>
      <c r="M74" s="202"/>
      <c r="N74" s="202"/>
    </row>
    <row r="75" spans="3:14" s="142" customFormat="1" ht="9" x14ac:dyDescent="0.25">
      <c r="C75" s="202"/>
      <c r="D75" s="202"/>
      <c r="E75" s="202"/>
      <c r="F75" s="202"/>
      <c r="G75" s="202"/>
      <c r="H75" s="202"/>
      <c r="I75" s="202"/>
      <c r="J75" s="202"/>
      <c r="K75" s="202"/>
      <c r="L75" s="202"/>
      <c r="M75" s="202"/>
      <c r="N75" s="202"/>
    </row>
    <row r="76" spans="3:14" s="142" customFormat="1" ht="9" x14ac:dyDescent="0.25">
      <c r="C76" s="202"/>
      <c r="D76" s="202"/>
      <c r="E76" s="202"/>
      <c r="F76" s="202"/>
      <c r="G76" s="202"/>
      <c r="H76" s="202"/>
      <c r="I76" s="202"/>
      <c r="J76" s="202"/>
      <c r="K76" s="202"/>
      <c r="L76" s="202"/>
      <c r="M76" s="202"/>
      <c r="N76" s="202"/>
    </row>
    <row r="77" spans="3:14" s="142" customFormat="1" ht="9" x14ac:dyDescent="0.25">
      <c r="C77" s="202"/>
      <c r="D77" s="202"/>
      <c r="E77" s="202"/>
      <c r="F77" s="202"/>
      <c r="G77" s="202"/>
      <c r="H77" s="202"/>
      <c r="I77" s="202"/>
      <c r="J77" s="202"/>
      <c r="K77" s="202"/>
      <c r="L77" s="202"/>
      <c r="M77" s="202"/>
      <c r="N77" s="202"/>
    </row>
    <row r="78" spans="3:14" s="142" customFormat="1" ht="9" x14ac:dyDescent="0.25">
      <c r="C78" s="202"/>
      <c r="D78" s="202"/>
      <c r="E78" s="202"/>
      <c r="F78" s="202"/>
      <c r="G78" s="202"/>
      <c r="H78" s="202"/>
      <c r="I78" s="202"/>
      <c r="J78" s="202"/>
      <c r="K78" s="202"/>
      <c r="L78" s="202"/>
      <c r="M78" s="202"/>
      <c r="N78" s="202"/>
    </row>
    <row r="79" spans="3:14" s="142" customFormat="1" ht="9" x14ac:dyDescent="0.25">
      <c r="C79" s="202"/>
      <c r="D79" s="202"/>
      <c r="E79" s="202"/>
      <c r="F79" s="202"/>
      <c r="G79" s="202"/>
      <c r="H79" s="202"/>
      <c r="I79" s="202"/>
      <c r="J79" s="202"/>
      <c r="K79" s="202"/>
      <c r="L79" s="202"/>
      <c r="M79" s="202"/>
      <c r="N79" s="202"/>
    </row>
    <row r="80" spans="3:14" s="142" customFormat="1" ht="9" x14ac:dyDescent="0.25">
      <c r="C80" s="202"/>
      <c r="D80" s="202"/>
      <c r="E80" s="202"/>
      <c r="F80" s="202"/>
      <c r="G80" s="202"/>
      <c r="H80" s="202"/>
      <c r="I80" s="202"/>
      <c r="J80" s="202"/>
      <c r="K80" s="202"/>
      <c r="L80" s="202"/>
      <c r="M80" s="202"/>
      <c r="N80" s="202"/>
    </row>
    <row r="81" spans="3:14" s="142" customFormat="1" ht="9" x14ac:dyDescent="0.25">
      <c r="C81" s="202"/>
      <c r="D81" s="202"/>
      <c r="E81" s="202"/>
      <c r="F81" s="202"/>
      <c r="G81" s="202"/>
      <c r="H81" s="202"/>
      <c r="I81" s="202"/>
      <c r="J81" s="202"/>
      <c r="K81" s="202"/>
      <c r="L81" s="202"/>
      <c r="M81" s="202"/>
      <c r="N81" s="202"/>
    </row>
    <row r="82" spans="3:14" s="142" customFormat="1" ht="9" x14ac:dyDescent="0.25">
      <c r="C82" s="202"/>
      <c r="D82" s="202"/>
      <c r="E82" s="202"/>
      <c r="F82" s="202"/>
      <c r="G82" s="202"/>
      <c r="H82" s="202"/>
      <c r="I82" s="202"/>
      <c r="J82" s="202"/>
      <c r="K82" s="202"/>
      <c r="L82" s="202"/>
      <c r="M82" s="202"/>
      <c r="N82" s="202"/>
    </row>
    <row r="83" spans="3:14" s="142" customFormat="1" ht="9" x14ac:dyDescent="0.25">
      <c r="C83" s="202"/>
      <c r="D83" s="202"/>
      <c r="E83" s="202"/>
      <c r="F83" s="202"/>
      <c r="G83" s="202"/>
      <c r="H83" s="202"/>
      <c r="I83" s="202"/>
      <c r="J83" s="202"/>
      <c r="K83" s="202"/>
      <c r="L83" s="202"/>
      <c r="M83" s="202"/>
      <c r="N83" s="202"/>
    </row>
    <row r="84" spans="3:14" s="142" customFormat="1" ht="9" x14ac:dyDescent="0.25">
      <c r="C84" s="202"/>
      <c r="D84" s="202"/>
      <c r="E84" s="202"/>
      <c r="F84" s="202"/>
      <c r="G84" s="202"/>
      <c r="H84" s="202"/>
      <c r="I84" s="202"/>
      <c r="J84" s="202"/>
      <c r="K84" s="202"/>
      <c r="L84" s="202"/>
      <c r="M84" s="202"/>
      <c r="N84" s="202"/>
    </row>
    <row r="85" spans="3:14" s="142" customFormat="1" ht="9" x14ac:dyDescent="0.25">
      <c r="C85" s="202"/>
      <c r="D85" s="202"/>
      <c r="E85" s="202"/>
      <c r="F85" s="202"/>
      <c r="G85" s="202"/>
      <c r="H85" s="202"/>
      <c r="I85" s="202"/>
      <c r="J85" s="202"/>
      <c r="K85" s="202"/>
      <c r="L85" s="202"/>
      <c r="M85" s="202"/>
      <c r="N85" s="202"/>
    </row>
    <row r="86" spans="3:14" s="142" customFormat="1" ht="9" x14ac:dyDescent="0.25">
      <c r="C86" s="202"/>
      <c r="D86" s="202"/>
      <c r="E86" s="202"/>
      <c r="F86" s="202"/>
      <c r="G86" s="202"/>
      <c r="H86" s="202"/>
      <c r="I86" s="202"/>
      <c r="J86" s="202"/>
      <c r="K86" s="202"/>
      <c r="L86" s="202"/>
      <c r="M86" s="202"/>
      <c r="N86" s="202"/>
    </row>
    <row r="87" spans="3:14" s="142" customFormat="1" ht="9" x14ac:dyDescent="0.25">
      <c r="C87" s="202"/>
      <c r="D87" s="202"/>
      <c r="E87" s="202"/>
      <c r="F87" s="202"/>
      <c r="G87" s="202"/>
      <c r="H87" s="202"/>
      <c r="I87" s="202"/>
      <c r="J87" s="202"/>
      <c r="K87" s="202"/>
      <c r="L87" s="202"/>
      <c r="M87" s="202"/>
      <c r="N87" s="202"/>
    </row>
    <row r="88" spans="3:14" s="142" customFormat="1" ht="9" x14ac:dyDescent="0.25">
      <c r="C88" s="202"/>
      <c r="D88" s="202"/>
      <c r="E88" s="202"/>
      <c r="F88" s="202"/>
      <c r="G88" s="202"/>
      <c r="H88" s="202"/>
      <c r="I88" s="202"/>
      <c r="J88" s="202"/>
      <c r="K88" s="202"/>
      <c r="L88" s="202"/>
      <c r="M88" s="202"/>
      <c r="N88" s="202"/>
    </row>
    <row r="89" spans="3:14" s="142" customFormat="1" ht="9" x14ac:dyDescent="0.25">
      <c r="C89" s="202"/>
      <c r="D89" s="202"/>
      <c r="E89" s="202"/>
      <c r="F89" s="202"/>
      <c r="G89" s="202"/>
      <c r="H89" s="202"/>
      <c r="I89" s="202"/>
      <c r="J89" s="202"/>
      <c r="K89" s="202"/>
      <c r="L89" s="202"/>
      <c r="M89" s="202"/>
      <c r="N89" s="202"/>
    </row>
    <row r="90" spans="3:14" s="142" customFormat="1" ht="9" x14ac:dyDescent="0.25">
      <c r="C90" s="202"/>
      <c r="D90" s="202"/>
      <c r="E90" s="202"/>
      <c r="F90" s="202"/>
      <c r="G90" s="202"/>
      <c r="H90" s="202"/>
      <c r="I90" s="202"/>
      <c r="J90" s="202"/>
      <c r="K90" s="202"/>
      <c r="L90" s="202"/>
      <c r="M90" s="202"/>
      <c r="N90" s="202"/>
    </row>
    <row r="91" spans="3:14" s="142" customFormat="1" ht="9" x14ac:dyDescent="0.25">
      <c r="C91" s="202"/>
      <c r="D91" s="202"/>
      <c r="E91" s="202"/>
      <c r="F91" s="202"/>
      <c r="G91" s="202"/>
      <c r="H91" s="202"/>
      <c r="I91" s="202"/>
      <c r="J91" s="202"/>
      <c r="K91" s="202"/>
      <c r="L91" s="202"/>
      <c r="M91" s="202"/>
      <c r="N91" s="202"/>
    </row>
    <row r="92" spans="3:14" s="142" customFormat="1" ht="9" x14ac:dyDescent="0.25">
      <c r="C92" s="202"/>
      <c r="D92" s="202"/>
      <c r="E92" s="202"/>
      <c r="F92" s="202"/>
      <c r="G92" s="202"/>
      <c r="H92" s="202"/>
      <c r="I92" s="202"/>
      <c r="J92" s="202"/>
      <c r="K92" s="202"/>
      <c r="L92" s="202"/>
      <c r="M92" s="202"/>
      <c r="N92" s="202"/>
    </row>
    <row r="93" spans="3:14" s="142" customFormat="1" ht="9" x14ac:dyDescent="0.25">
      <c r="C93" s="202"/>
      <c r="D93" s="202"/>
      <c r="E93" s="202"/>
      <c r="F93" s="202"/>
      <c r="G93" s="202"/>
      <c r="H93" s="202"/>
      <c r="I93" s="202"/>
      <c r="J93" s="202"/>
      <c r="K93" s="202"/>
      <c r="L93" s="202"/>
      <c r="M93" s="202"/>
      <c r="N93" s="202"/>
    </row>
    <row r="94" spans="3:14" s="142" customFormat="1" ht="9" x14ac:dyDescent="0.25">
      <c r="C94" s="202"/>
      <c r="D94" s="202"/>
      <c r="E94" s="202"/>
      <c r="F94" s="202"/>
      <c r="G94" s="202"/>
      <c r="H94" s="202"/>
      <c r="I94" s="202"/>
      <c r="J94" s="202"/>
      <c r="K94" s="202"/>
      <c r="L94" s="202"/>
      <c r="M94" s="202"/>
      <c r="N94" s="202"/>
    </row>
    <row r="95" spans="3:14" s="142" customFormat="1" ht="9" x14ac:dyDescent="0.25">
      <c r="C95" s="202"/>
      <c r="D95" s="202"/>
      <c r="E95" s="202"/>
      <c r="F95" s="202"/>
      <c r="G95" s="202"/>
      <c r="H95" s="202"/>
      <c r="I95" s="202"/>
      <c r="J95" s="202"/>
      <c r="K95" s="202"/>
      <c r="L95" s="202"/>
      <c r="M95" s="202"/>
      <c r="N95" s="202"/>
    </row>
    <row r="96" spans="3:14" s="142" customFormat="1" ht="9" x14ac:dyDescent="0.25">
      <c r="C96" s="202"/>
      <c r="D96" s="202"/>
      <c r="E96" s="202"/>
      <c r="F96" s="202"/>
      <c r="G96" s="202"/>
      <c r="H96" s="202"/>
      <c r="I96" s="202"/>
      <c r="J96" s="202"/>
      <c r="K96" s="202"/>
      <c r="L96" s="202"/>
      <c r="M96" s="202"/>
      <c r="N96" s="202"/>
    </row>
    <row r="97" spans="3:14" s="142" customFormat="1" ht="9" x14ac:dyDescent="0.25">
      <c r="C97" s="202"/>
      <c r="D97" s="202"/>
      <c r="E97" s="202"/>
      <c r="F97" s="202"/>
      <c r="G97" s="202"/>
      <c r="H97" s="202"/>
      <c r="I97" s="202"/>
      <c r="J97" s="202"/>
      <c r="K97" s="202"/>
      <c r="L97" s="202"/>
      <c r="M97" s="202"/>
      <c r="N97" s="202"/>
    </row>
    <row r="98" spans="3:14" s="142" customFormat="1" ht="9" x14ac:dyDescent="0.25">
      <c r="C98" s="202"/>
      <c r="D98" s="202"/>
      <c r="E98" s="202"/>
      <c r="F98" s="202"/>
      <c r="G98" s="202"/>
      <c r="H98" s="202"/>
      <c r="I98" s="202"/>
      <c r="J98" s="202"/>
      <c r="K98" s="202"/>
      <c r="L98" s="202"/>
      <c r="M98" s="202"/>
      <c r="N98" s="202"/>
    </row>
  </sheetData>
  <mergeCells count="5">
    <mergeCell ref="C4:E4"/>
    <mergeCell ref="F4:H4"/>
    <mergeCell ref="I4:K4"/>
    <mergeCell ref="L4:N4"/>
    <mergeCell ref="A6:B6"/>
  </mergeCells>
  <pageMargins left="0.08" right="0.08" top="1" bottom="1" header="0.5" footer="0.4921259845"/>
  <pageSetup orientation="portrait" horizontalDpi="300" verticalDpi="300"/>
  <headerFooter>
    <oddHeader>Régime scolaire des établissements privés - Cantal_x000D_Année scolaire 2018-2019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8A351-5C69-4703-BA46-8B08B6B994D7}">
  <dimension ref="A1:N98"/>
  <sheetViews>
    <sheetView showGridLines="0" zoomScaleNormal="100" workbookViewId="0">
      <selection activeCell="P10" sqref="P10"/>
    </sheetView>
  </sheetViews>
  <sheetFormatPr baseColWidth="10" defaultRowHeight="15" x14ac:dyDescent="0.25"/>
  <cols>
    <col min="1" max="1" width="25.7109375" style="89" customWidth="1"/>
    <col min="2" max="2" width="28.7109375" style="89" customWidth="1"/>
    <col min="3" max="14" width="5.7109375" style="89" customWidth="1"/>
    <col min="15" max="16384" width="11.42578125" style="89"/>
  </cols>
  <sheetData>
    <row r="1" spans="1:14" s="7" customFormat="1" ht="18" x14ac:dyDescent="0.25">
      <c r="A1" s="119" t="s">
        <v>433</v>
      </c>
      <c r="B1" s="4"/>
      <c r="C1" s="5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s="154" customFormat="1" ht="15.75" x14ac:dyDescent="0.25">
      <c r="A2" s="1" t="s">
        <v>509</v>
      </c>
      <c r="B2" s="159"/>
      <c r="C2" s="160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</row>
    <row r="3" spans="1:14" s="7" customFormat="1" x14ac:dyDescent="0.25">
      <c r="A3" s="8"/>
      <c r="B3" s="8"/>
      <c r="C3" s="9"/>
    </row>
    <row r="4" spans="1:14" ht="15.75" x14ac:dyDescent="0.25">
      <c r="A4" s="41" t="s">
        <v>126</v>
      </c>
      <c r="B4" s="42"/>
      <c r="C4" s="674" t="s">
        <v>0</v>
      </c>
      <c r="D4" s="675"/>
      <c r="E4" s="676"/>
      <c r="F4" s="674" t="s">
        <v>137</v>
      </c>
      <c r="G4" s="675"/>
      <c r="H4" s="676"/>
      <c r="I4" s="674" t="s">
        <v>2</v>
      </c>
      <c r="J4" s="675"/>
      <c r="K4" s="676"/>
      <c r="L4" s="674" t="s">
        <v>3</v>
      </c>
      <c r="M4" s="675"/>
      <c r="N4" s="676"/>
    </row>
    <row r="5" spans="1:14" ht="34.5" x14ac:dyDescent="0.25">
      <c r="A5" s="43"/>
      <c r="B5" s="44"/>
      <c r="C5" s="168" t="s">
        <v>150</v>
      </c>
      <c r="D5" s="169" t="s">
        <v>149</v>
      </c>
      <c r="E5" s="170" t="s">
        <v>3</v>
      </c>
      <c r="F5" s="171" t="s">
        <v>150</v>
      </c>
      <c r="G5" s="172" t="s">
        <v>149</v>
      </c>
      <c r="H5" s="173" t="s">
        <v>3</v>
      </c>
      <c r="I5" s="172" t="s">
        <v>150</v>
      </c>
      <c r="J5" s="169" t="s">
        <v>149</v>
      </c>
      <c r="K5" s="174" t="s">
        <v>3</v>
      </c>
      <c r="L5" s="172" t="s">
        <v>150</v>
      </c>
      <c r="M5" s="169" t="s">
        <v>149</v>
      </c>
      <c r="N5" s="170" t="s">
        <v>3</v>
      </c>
    </row>
    <row r="6" spans="1:14" x14ac:dyDescent="0.25">
      <c r="A6" s="681" t="s">
        <v>223</v>
      </c>
      <c r="B6" s="682"/>
      <c r="C6" s="245">
        <v>185</v>
      </c>
      <c r="D6" s="246">
        <v>207</v>
      </c>
      <c r="E6" s="247">
        <v>392</v>
      </c>
      <c r="F6" s="248">
        <v>2420</v>
      </c>
      <c r="G6" s="246">
        <v>2707</v>
      </c>
      <c r="H6" s="247">
        <v>5127</v>
      </c>
      <c r="I6" s="248">
        <v>1086</v>
      </c>
      <c r="J6" s="246">
        <v>1003</v>
      </c>
      <c r="K6" s="249">
        <v>2089</v>
      </c>
      <c r="L6" s="248">
        <v>3691</v>
      </c>
      <c r="M6" s="246">
        <v>3917</v>
      </c>
      <c r="N6" s="246">
        <v>7608</v>
      </c>
    </row>
    <row r="7" spans="1:14" s="142" customFormat="1" ht="9" x14ac:dyDescent="0.25">
      <c r="A7" s="45" t="s">
        <v>11</v>
      </c>
      <c r="B7" s="46" t="s">
        <v>337</v>
      </c>
      <c r="C7" s="183"/>
      <c r="D7" s="184"/>
      <c r="E7" s="185"/>
      <c r="F7" s="186">
        <v>55</v>
      </c>
      <c r="G7" s="187">
        <v>49</v>
      </c>
      <c r="H7" s="188">
        <v>104</v>
      </c>
      <c r="I7" s="187">
        <v>54</v>
      </c>
      <c r="J7" s="184">
        <v>55</v>
      </c>
      <c r="K7" s="189">
        <v>109</v>
      </c>
      <c r="L7" s="190">
        <v>109</v>
      </c>
      <c r="M7" s="191">
        <v>104</v>
      </c>
      <c r="N7" s="185">
        <v>213</v>
      </c>
    </row>
    <row r="8" spans="1:14" s="142" customFormat="1" ht="9" x14ac:dyDescent="0.25">
      <c r="A8" s="45" t="s">
        <v>22</v>
      </c>
      <c r="B8" s="46" t="s">
        <v>338</v>
      </c>
      <c r="C8" s="183">
        <v>3</v>
      </c>
      <c r="D8" s="184">
        <v>2</v>
      </c>
      <c r="E8" s="185">
        <v>5</v>
      </c>
      <c r="F8" s="186">
        <v>133</v>
      </c>
      <c r="G8" s="187">
        <v>123</v>
      </c>
      <c r="H8" s="188">
        <v>256</v>
      </c>
      <c r="I8" s="187">
        <v>39</v>
      </c>
      <c r="J8" s="184">
        <v>64</v>
      </c>
      <c r="K8" s="189">
        <v>103</v>
      </c>
      <c r="L8" s="190">
        <v>175</v>
      </c>
      <c r="M8" s="191">
        <v>189</v>
      </c>
      <c r="N8" s="185">
        <v>364</v>
      </c>
    </row>
    <row r="9" spans="1:14" s="142" customFormat="1" ht="9" x14ac:dyDescent="0.25">
      <c r="A9" s="45"/>
      <c r="B9" s="46" t="s">
        <v>339</v>
      </c>
      <c r="C9" s="183">
        <v>8</v>
      </c>
      <c r="D9" s="184">
        <v>12</v>
      </c>
      <c r="E9" s="185">
        <v>20</v>
      </c>
      <c r="F9" s="186">
        <v>65</v>
      </c>
      <c r="G9" s="187">
        <v>61</v>
      </c>
      <c r="H9" s="188">
        <v>126</v>
      </c>
      <c r="I9" s="187">
        <v>38</v>
      </c>
      <c r="J9" s="184">
        <v>26</v>
      </c>
      <c r="K9" s="189">
        <v>64</v>
      </c>
      <c r="L9" s="190">
        <v>111</v>
      </c>
      <c r="M9" s="191">
        <v>99</v>
      </c>
      <c r="N9" s="185">
        <v>210</v>
      </c>
    </row>
    <row r="10" spans="1:14" s="142" customFormat="1" ht="9" x14ac:dyDescent="0.25">
      <c r="A10" s="45" t="s">
        <v>23</v>
      </c>
      <c r="B10" s="46" t="s">
        <v>340</v>
      </c>
      <c r="C10" s="183"/>
      <c r="D10" s="184"/>
      <c r="E10" s="185"/>
      <c r="F10" s="186">
        <v>149</v>
      </c>
      <c r="G10" s="187">
        <v>185</v>
      </c>
      <c r="H10" s="188">
        <v>334</v>
      </c>
      <c r="I10" s="187">
        <v>20</v>
      </c>
      <c r="J10" s="184">
        <v>24</v>
      </c>
      <c r="K10" s="189">
        <v>44</v>
      </c>
      <c r="L10" s="190">
        <v>169</v>
      </c>
      <c r="M10" s="191">
        <v>209</v>
      </c>
      <c r="N10" s="185">
        <v>378</v>
      </c>
    </row>
    <row r="11" spans="1:14" s="142" customFormat="1" ht="9" x14ac:dyDescent="0.25">
      <c r="A11" s="45"/>
      <c r="B11" s="46" t="s">
        <v>341</v>
      </c>
      <c r="C11" s="183">
        <v>7</v>
      </c>
      <c r="D11" s="184">
        <v>55</v>
      </c>
      <c r="E11" s="185">
        <v>62</v>
      </c>
      <c r="F11" s="186">
        <v>7</v>
      </c>
      <c r="G11" s="187">
        <v>99</v>
      </c>
      <c r="H11" s="188">
        <v>106</v>
      </c>
      <c r="I11" s="187">
        <v>2</v>
      </c>
      <c r="J11" s="184">
        <v>35</v>
      </c>
      <c r="K11" s="189">
        <v>37</v>
      </c>
      <c r="L11" s="190">
        <v>16</v>
      </c>
      <c r="M11" s="191">
        <v>189</v>
      </c>
      <c r="N11" s="185">
        <v>205</v>
      </c>
    </row>
    <row r="12" spans="1:14" s="142" customFormat="1" ht="9" x14ac:dyDescent="0.25">
      <c r="A12" s="45"/>
      <c r="B12" s="46" t="s">
        <v>342</v>
      </c>
      <c r="C12" s="183">
        <v>33</v>
      </c>
      <c r="D12" s="184">
        <v>49</v>
      </c>
      <c r="E12" s="185">
        <v>82</v>
      </c>
      <c r="F12" s="186">
        <v>188</v>
      </c>
      <c r="G12" s="187">
        <v>202</v>
      </c>
      <c r="H12" s="188">
        <v>390</v>
      </c>
      <c r="I12" s="187">
        <v>18</v>
      </c>
      <c r="J12" s="184">
        <v>23</v>
      </c>
      <c r="K12" s="189">
        <v>41</v>
      </c>
      <c r="L12" s="190">
        <v>239</v>
      </c>
      <c r="M12" s="191">
        <v>274</v>
      </c>
      <c r="N12" s="185">
        <v>513</v>
      </c>
    </row>
    <row r="13" spans="1:14" s="142" customFormat="1" ht="9" x14ac:dyDescent="0.25">
      <c r="A13" s="45" t="s">
        <v>36</v>
      </c>
      <c r="B13" s="46" t="s">
        <v>343</v>
      </c>
      <c r="C13" s="183"/>
      <c r="D13" s="184"/>
      <c r="E13" s="185"/>
      <c r="F13" s="186">
        <v>48</v>
      </c>
      <c r="G13" s="187">
        <v>46</v>
      </c>
      <c r="H13" s="188">
        <v>94</v>
      </c>
      <c r="I13" s="187">
        <v>4</v>
      </c>
      <c r="J13" s="184">
        <v>5</v>
      </c>
      <c r="K13" s="189">
        <v>9</v>
      </c>
      <c r="L13" s="190">
        <v>52</v>
      </c>
      <c r="M13" s="191">
        <v>51</v>
      </c>
      <c r="N13" s="185">
        <v>103</v>
      </c>
    </row>
    <row r="14" spans="1:14" s="142" customFormat="1" ht="9" x14ac:dyDescent="0.25">
      <c r="A14" s="45" t="s">
        <v>43</v>
      </c>
      <c r="B14" s="46" t="s">
        <v>344</v>
      </c>
      <c r="C14" s="183"/>
      <c r="D14" s="184"/>
      <c r="E14" s="185"/>
      <c r="F14" s="186">
        <v>52</v>
      </c>
      <c r="G14" s="187">
        <v>59</v>
      </c>
      <c r="H14" s="188">
        <v>111</v>
      </c>
      <c r="I14" s="187">
        <v>39</v>
      </c>
      <c r="J14" s="184">
        <v>39</v>
      </c>
      <c r="K14" s="189">
        <v>78</v>
      </c>
      <c r="L14" s="190">
        <v>91</v>
      </c>
      <c r="M14" s="191">
        <v>98</v>
      </c>
      <c r="N14" s="185">
        <v>189</v>
      </c>
    </row>
    <row r="15" spans="1:14" s="142" customFormat="1" ht="9" x14ac:dyDescent="0.25">
      <c r="A15" s="45" t="s">
        <v>54</v>
      </c>
      <c r="B15" s="46" t="s">
        <v>319</v>
      </c>
      <c r="C15" s="183"/>
      <c r="D15" s="184"/>
      <c r="E15" s="185"/>
      <c r="F15" s="186">
        <v>34</v>
      </c>
      <c r="G15" s="187">
        <v>31</v>
      </c>
      <c r="H15" s="188">
        <v>65</v>
      </c>
      <c r="I15" s="187">
        <v>20</v>
      </c>
      <c r="J15" s="184">
        <v>21</v>
      </c>
      <c r="K15" s="189">
        <v>41</v>
      </c>
      <c r="L15" s="190">
        <v>54</v>
      </c>
      <c r="M15" s="191">
        <v>52</v>
      </c>
      <c r="N15" s="185">
        <v>106</v>
      </c>
    </row>
    <row r="16" spans="1:14" s="142" customFormat="1" ht="9" x14ac:dyDescent="0.25">
      <c r="A16" s="45" t="s">
        <v>60</v>
      </c>
      <c r="B16" s="46" t="s">
        <v>328</v>
      </c>
      <c r="C16" s="183"/>
      <c r="D16" s="184"/>
      <c r="E16" s="185"/>
      <c r="F16" s="186">
        <v>12</v>
      </c>
      <c r="G16" s="187">
        <v>16</v>
      </c>
      <c r="H16" s="188">
        <v>28</v>
      </c>
      <c r="I16" s="187">
        <v>50</v>
      </c>
      <c r="J16" s="184">
        <v>61</v>
      </c>
      <c r="K16" s="189">
        <v>111</v>
      </c>
      <c r="L16" s="190">
        <v>62</v>
      </c>
      <c r="M16" s="191">
        <v>77</v>
      </c>
      <c r="N16" s="185">
        <v>139</v>
      </c>
    </row>
    <row r="17" spans="1:14" s="142" customFormat="1" ht="9" x14ac:dyDescent="0.25">
      <c r="A17" s="45" t="s">
        <v>61</v>
      </c>
      <c r="B17" s="46" t="s">
        <v>472</v>
      </c>
      <c r="C17" s="183">
        <v>5</v>
      </c>
      <c r="D17" s="184">
        <v>2</v>
      </c>
      <c r="E17" s="185">
        <v>7</v>
      </c>
      <c r="F17" s="186">
        <v>47</v>
      </c>
      <c r="G17" s="187">
        <v>54</v>
      </c>
      <c r="H17" s="188">
        <v>101</v>
      </c>
      <c r="I17" s="187">
        <v>52</v>
      </c>
      <c r="J17" s="184">
        <v>47</v>
      </c>
      <c r="K17" s="189">
        <v>99</v>
      </c>
      <c r="L17" s="190">
        <v>104</v>
      </c>
      <c r="M17" s="191">
        <v>103</v>
      </c>
      <c r="N17" s="185">
        <v>207</v>
      </c>
    </row>
    <row r="18" spans="1:14" s="142" customFormat="1" ht="9" x14ac:dyDescent="0.25">
      <c r="A18" s="45"/>
      <c r="B18" s="46" t="s">
        <v>345</v>
      </c>
      <c r="C18" s="183"/>
      <c r="D18" s="184"/>
      <c r="E18" s="185"/>
      <c r="F18" s="186">
        <v>186</v>
      </c>
      <c r="G18" s="187">
        <v>172</v>
      </c>
      <c r="H18" s="188">
        <v>358</v>
      </c>
      <c r="I18" s="187">
        <v>39</v>
      </c>
      <c r="J18" s="184">
        <v>24</v>
      </c>
      <c r="K18" s="189">
        <v>63</v>
      </c>
      <c r="L18" s="190">
        <v>225</v>
      </c>
      <c r="M18" s="191">
        <v>196</v>
      </c>
      <c r="N18" s="185">
        <v>421</v>
      </c>
    </row>
    <row r="19" spans="1:14" s="142" customFormat="1" ht="9" x14ac:dyDescent="0.25">
      <c r="A19" s="45"/>
      <c r="B19" s="46" t="s">
        <v>520</v>
      </c>
      <c r="C19" s="183"/>
      <c r="D19" s="184"/>
      <c r="E19" s="185"/>
      <c r="F19" s="186">
        <v>140</v>
      </c>
      <c r="G19" s="187">
        <v>179</v>
      </c>
      <c r="H19" s="188">
        <v>319</v>
      </c>
      <c r="I19" s="187">
        <v>47</v>
      </c>
      <c r="J19" s="184">
        <v>39</v>
      </c>
      <c r="K19" s="189">
        <v>86</v>
      </c>
      <c r="L19" s="190">
        <v>187</v>
      </c>
      <c r="M19" s="191">
        <v>218</v>
      </c>
      <c r="N19" s="185">
        <v>405</v>
      </c>
    </row>
    <row r="20" spans="1:14" s="142" customFormat="1" ht="9" x14ac:dyDescent="0.25">
      <c r="A20" s="45"/>
      <c r="B20" s="46" t="s">
        <v>521</v>
      </c>
      <c r="C20" s="183">
        <v>78</v>
      </c>
      <c r="D20" s="184">
        <v>36</v>
      </c>
      <c r="E20" s="185">
        <v>114</v>
      </c>
      <c r="F20" s="186">
        <v>154</v>
      </c>
      <c r="G20" s="187">
        <v>76</v>
      </c>
      <c r="H20" s="188">
        <v>230</v>
      </c>
      <c r="I20" s="187">
        <v>222</v>
      </c>
      <c r="J20" s="184">
        <v>130</v>
      </c>
      <c r="K20" s="189">
        <v>352</v>
      </c>
      <c r="L20" s="190">
        <v>454</v>
      </c>
      <c r="M20" s="191">
        <v>242</v>
      </c>
      <c r="N20" s="185">
        <v>696</v>
      </c>
    </row>
    <row r="21" spans="1:14" s="142" customFormat="1" ht="9" x14ac:dyDescent="0.25">
      <c r="A21" s="45" t="s">
        <v>73</v>
      </c>
      <c r="B21" s="46" t="s">
        <v>346</v>
      </c>
      <c r="C21" s="183"/>
      <c r="D21" s="184"/>
      <c r="E21" s="185"/>
      <c r="F21" s="186">
        <v>304</v>
      </c>
      <c r="G21" s="187">
        <v>298</v>
      </c>
      <c r="H21" s="188">
        <v>602</v>
      </c>
      <c r="I21" s="187">
        <v>116</v>
      </c>
      <c r="J21" s="184">
        <v>114</v>
      </c>
      <c r="K21" s="189">
        <v>230</v>
      </c>
      <c r="L21" s="190">
        <v>420</v>
      </c>
      <c r="M21" s="191">
        <v>412</v>
      </c>
      <c r="N21" s="185">
        <v>832</v>
      </c>
    </row>
    <row r="22" spans="1:14" s="142" customFormat="1" ht="9" x14ac:dyDescent="0.25">
      <c r="A22" s="45"/>
      <c r="B22" s="46" t="s">
        <v>347</v>
      </c>
      <c r="C22" s="183">
        <v>1</v>
      </c>
      <c r="D22" s="184">
        <v>4</v>
      </c>
      <c r="E22" s="185">
        <v>5</v>
      </c>
      <c r="F22" s="186">
        <v>48</v>
      </c>
      <c r="G22" s="187">
        <v>191</v>
      </c>
      <c r="H22" s="188">
        <v>239</v>
      </c>
      <c r="I22" s="187">
        <v>18</v>
      </c>
      <c r="J22" s="184">
        <v>46</v>
      </c>
      <c r="K22" s="189">
        <v>64</v>
      </c>
      <c r="L22" s="190">
        <v>67</v>
      </c>
      <c r="M22" s="191">
        <v>241</v>
      </c>
      <c r="N22" s="185">
        <v>308</v>
      </c>
    </row>
    <row r="23" spans="1:14" s="142" customFormat="1" ht="9" x14ac:dyDescent="0.25">
      <c r="A23" s="45"/>
      <c r="B23" s="46" t="s">
        <v>348</v>
      </c>
      <c r="C23" s="183">
        <v>28</v>
      </c>
      <c r="D23" s="184">
        <v>36</v>
      </c>
      <c r="E23" s="185">
        <v>64</v>
      </c>
      <c r="F23" s="186">
        <v>232</v>
      </c>
      <c r="G23" s="187">
        <v>248</v>
      </c>
      <c r="H23" s="188">
        <v>480</v>
      </c>
      <c r="I23" s="187">
        <v>43</v>
      </c>
      <c r="J23" s="184">
        <v>29</v>
      </c>
      <c r="K23" s="189">
        <v>72</v>
      </c>
      <c r="L23" s="190">
        <v>303</v>
      </c>
      <c r="M23" s="191">
        <v>313</v>
      </c>
      <c r="N23" s="185">
        <v>616</v>
      </c>
    </row>
    <row r="24" spans="1:14" s="142" customFormat="1" ht="9" x14ac:dyDescent="0.25">
      <c r="A24" s="45" t="s">
        <v>98</v>
      </c>
      <c r="B24" s="46" t="s">
        <v>268</v>
      </c>
      <c r="C24" s="183"/>
      <c r="D24" s="184"/>
      <c r="E24" s="185"/>
      <c r="F24" s="186">
        <v>169</v>
      </c>
      <c r="G24" s="187">
        <v>160</v>
      </c>
      <c r="H24" s="188">
        <v>329</v>
      </c>
      <c r="I24" s="187">
        <v>20</v>
      </c>
      <c r="J24" s="184">
        <v>13</v>
      </c>
      <c r="K24" s="189">
        <v>33</v>
      </c>
      <c r="L24" s="190">
        <v>189</v>
      </c>
      <c r="M24" s="191">
        <v>173</v>
      </c>
      <c r="N24" s="185">
        <v>362</v>
      </c>
    </row>
    <row r="25" spans="1:14" s="142" customFormat="1" ht="9" x14ac:dyDescent="0.25">
      <c r="A25" s="45" t="s">
        <v>111</v>
      </c>
      <c r="B25" s="46" t="s">
        <v>349</v>
      </c>
      <c r="C25" s="183"/>
      <c r="D25" s="184"/>
      <c r="E25" s="185"/>
      <c r="F25" s="186">
        <v>19</v>
      </c>
      <c r="G25" s="187">
        <v>31</v>
      </c>
      <c r="H25" s="188">
        <v>50</v>
      </c>
      <c r="I25" s="187">
        <v>21</v>
      </c>
      <c r="J25" s="184">
        <v>14</v>
      </c>
      <c r="K25" s="189">
        <v>35</v>
      </c>
      <c r="L25" s="190">
        <v>40</v>
      </c>
      <c r="M25" s="191">
        <v>45</v>
      </c>
      <c r="N25" s="185">
        <v>85</v>
      </c>
    </row>
    <row r="26" spans="1:14" s="142" customFormat="1" ht="9" x14ac:dyDescent="0.25">
      <c r="A26" s="45" t="s">
        <v>112</v>
      </c>
      <c r="B26" s="46" t="s">
        <v>335</v>
      </c>
      <c r="C26" s="183"/>
      <c r="D26" s="184"/>
      <c r="E26" s="185"/>
      <c r="F26" s="186">
        <v>10</v>
      </c>
      <c r="G26" s="187">
        <v>14</v>
      </c>
      <c r="H26" s="188">
        <v>24</v>
      </c>
      <c r="I26" s="187">
        <v>95</v>
      </c>
      <c r="J26" s="184">
        <v>84</v>
      </c>
      <c r="K26" s="189">
        <v>179</v>
      </c>
      <c r="L26" s="190">
        <v>105</v>
      </c>
      <c r="M26" s="191">
        <v>98</v>
      </c>
      <c r="N26" s="185">
        <v>203</v>
      </c>
    </row>
    <row r="27" spans="1:14" s="142" customFormat="1" ht="9" x14ac:dyDescent="0.25">
      <c r="A27" s="45" t="s">
        <v>106</v>
      </c>
      <c r="B27" s="46" t="s">
        <v>319</v>
      </c>
      <c r="C27" s="183"/>
      <c r="D27" s="184"/>
      <c r="E27" s="185"/>
      <c r="F27" s="186">
        <v>79</v>
      </c>
      <c r="G27" s="187">
        <v>108</v>
      </c>
      <c r="H27" s="188">
        <v>187</v>
      </c>
      <c r="I27" s="187">
        <v>10</v>
      </c>
      <c r="J27" s="184">
        <v>5</v>
      </c>
      <c r="K27" s="189">
        <v>15</v>
      </c>
      <c r="L27" s="190">
        <v>89</v>
      </c>
      <c r="M27" s="191">
        <v>113</v>
      </c>
      <c r="N27" s="185">
        <v>202</v>
      </c>
    </row>
    <row r="28" spans="1:14" s="142" customFormat="1" ht="9" x14ac:dyDescent="0.25">
      <c r="A28" s="45" t="s">
        <v>113</v>
      </c>
      <c r="B28" s="46" t="s">
        <v>350</v>
      </c>
      <c r="C28" s="183"/>
      <c r="D28" s="184"/>
      <c r="E28" s="185"/>
      <c r="F28" s="186">
        <v>16</v>
      </c>
      <c r="G28" s="187">
        <v>16</v>
      </c>
      <c r="H28" s="188">
        <v>32</v>
      </c>
      <c r="I28" s="187">
        <v>11</v>
      </c>
      <c r="J28" s="184">
        <v>9</v>
      </c>
      <c r="K28" s="189">
        <v>20</v>
      </c>
      <c r="L28" s="190">
        <v>27</v>
      </c>
      <c r="M28" s="191">
        <v>25</v>
      </c>
      <c r="N28" s="185">
        <v>52</v>
      </c>
    </row>
    <row r="29" spans="1:14" s="142" customFormat="1" ht="9" x14ac:dyDescent="0.25">
      <c r="A29" s="45" t="s">
        <v>114</v>
      </c>
      <c r="B29" s="46" t="s">
        <v>351</v>
      </c>
      <c r="C29" s="183"/>
      <c r="D29" s="184"/>
      <c r="E29" s="185"/>
      <c r="F29" s="186">
        <v>53</v>
      </c>
      <c r="G29" s="187">
        <v>61</v>
      </c>
      <c r="H29" s="188">
        <v>114</v>
      </c>
      <c r="I29" s="187">
        <v>27</v>
      </c>
      <c r="J29" s="184">
        <v>25</v>
      </c>
      <c r="K29" s="189">
        <v>52</v>
      </c>
      <c r="L29" s="190">
        <v>80</v>
      </c>
      <c r="M29" s="191">
        <v>86</v>
      </c>
      <c r="N29" s="185">
        <v>166</v>
      </c>
    </row>
    <row r="30" spans="1:14" s="142" customFormat="1" ht="9" x14ac:dyDescent="0.25">
      <c r="A30" s="45" t="s">
        <v>124</v>
      </c>
      <c r="B30" s="46" t="s">
        <v>473</v>
      </c>
      <c r="C30" s="183">
        <v>3</v>
      </c>
      <c r="D30" s="184">
        <v>4</v>
      </c>
      <c r="E30" s="185">
        <v>7</v>
      </c>
      <c r="F30" s="186">
        <v>159</v>
      </c>
      <c r="G30" s="187">
        <v>194</v>
      </c>
      <c r="H30" s="188">
        <v>353</v>
      </c>
      <c r="I30" s="187">
        <v>22</v>
      </c>
      <c r="J30" s="184">
        <v>33</v>
      </c>
      <c r="K30" s="189">
        <v>55</v>
      </c>
      <c r="L30" s="190">
        <v>184</v>
      </c>
      <c r="M30" s="191">
        <v>231</v>
      </c>
      <c r="N30" s="185">
        <v>415</v>
      </c>
    </row>
    <row r="31" spans="1:14" s="142" customFormat="1" ht="9" x14ac:dyDescent="0.25">
      <c r="A31" s="47"/>
      <c r="B31" s="48" t="s">
        <v>474</v>
      </c>
      <c r="C31" s="193">
        <v>19</v>
      </c>
      <c r="D31" s="194">
        <v>7</v>
      </c>
      <c r="E31" s="195">
        <v>26</v>
      </c>
      <c r="F31" s="196">
        <v>61</v>
      </c>
      <c r="G31" s="197">
        <v>34</v>
      </c>
      <c r="H31" s="214">
        <v>95</v>
      </c>
      <c r="I31" s="197">
        <v>59</v>
      </c>
      <c r="J31" s="194">
        <v>38</v>
      </c>
      <c r="K31" s="199">
        <v>97</v>
      </c>
      <c r="L31" s="200">
        <v>139</v>
      </c>
      <c r="M31" s="201">
        <v>79</v>
      </c>
      <c r="N31" s="195">
        <v>218</v>
      </c>
    </row>
    <row r="32" spans="1:14" s="142" customFormat="1" ht="9" x14ac:dyDescent="0.25"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</row>
    <row r="33" spans="3:14" s="142" customFormat="1" ht="9" x14ac:dyDescent="0.25"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</row>
    <row r="34" spans="3:14" s="142" customFormat="1" ht="9" x14ac:dyDescent="0.25"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</row>
    <row r="35" spans="3:14" s="142" customFormat="1" ht="9" x14ac:dyDescent="0.25"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</row>
    <row r="36" spans="3:14" s="142" customFormat="1" ht="9" x14ac:dyDescent="0.25"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</row>
    <row r="37" spans="3:14" s="142" customFormat="1" ht="9" x14ac:dyDescent="0.25"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</row>
    <row r="38" spans="3:14" s="142" customFormat="1" ht="9" x14ac:dyDescent="0.25"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</row>
    <row r="39" spans="3:14" s="142" customFormat="1" ht="9" x14ac:dyDescent="0.25"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</row>
    <row r="40" spans="3:14" s="142" customFormat="1" ht="9" x14ac:dyDescent="0.25"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</row>
    <row r="41" spans="3:14" s="142" customFormat="1" ht="9" x14ac:dyDescent="0.25"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</row>
    <row r="42" spans="3:14" s="142" customFormat="1" ht="9" x14ac:dyDescent="0.25"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</row>
    <row r="43" spans="3:14" s="142" customFormat="1" ht="9" x14ac:dyDescent="0.25"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</row>
    <row r="44" spans="3:14" s="142" customFormat="1" ht="9" x14ac:dyDescent="0.25"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</row>
    <row r="45" spans="3:14" s="142" customFormat="1" ht="9" x14ac:dyDescent="0.25"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</row>
    <row r="46" spans="3:14" s="142" customFormat="1" ht="9" x14ac:dyDescent="0.25"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</row>
    <row r="47" spans="3:14" s="142" customFormat="1" ht="9" x14ac:dyDescent="0.25"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</row>
    <row r="48" spans="3:14" s="142" customFormat="1" ht="9" x14ac:dyDescent="0.25"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</row>
    <row r="49" spans="3:14" s="142" customFormat="1" ht="9" x14ac:dyDescent="0.25"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</row>
    <row r="50" spans="3:14" s="142" customFormat="1" ht="9" x14ac:dyDescent="0.25"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</row>
    <row r="51" spans="3:14" s="142" customFormat="1" ht="9" x14ac:dyDescent="0.25">
      <c r="C51" s="202"/>
      <c r="D51" s="202"/>
      <c r="E51" s="202"/>
      <c r="F51" s="202"/>
      <c r="G51" s="202"/>
      <c r="H51" s="202"/>
      <c r="I51" s="202"/>
      <c r="J51" s="202"/>
      <c r="K51" s="202"/>
      <c r="L51" s="202"/>
      <c r="M51" s="202"/>
      <c r="N51" s="202"/>
    </row>
    <row r="52" spans="3:14" s="142" customFormat="1" ht="9" x14ac:dyDescent="0.25">
      <c r="C52" s="202"/>
      <c r="D52" s="202"/>
      <c r="E52" s="202"/>
      <c r="F52" s="202"/>
      <c r="G52" s="202"/>
      <c r="H52" s="202"/>
      <c r="I52" s="202"/>
      <c r="J52" s="202"/>
      <c r="K52" s="202"/>
      <c r="L52" s="202"/>
      <c r="M52" s="202"/>
      <c r="N52" s="202"/>
    </row>
    <row r="53" spans="3:14" s="142" customFormat="1" ht="9" x14ac:dyDescent="0.25">
      <c r="C53" s="202"/>
      <c r="D53" s="202"/>
      <c r="E53" s="202"/>
      <c r="F53" s="202"/>
      <c r="G53" s="202"/>
      <c r="H53" s="202"/>
      <c r="I53" s="202"/>
      <c r="J53" s="202"/>
      <c r="K53" s="202"/>
      <c r="L53" s="202"/>
      <c r="M53" s="202"/>
      <c r="N53" s="202"/>
    </row>
    <row r="54" spans="3:14" s="142" customFormat="1" ht="9" x14ac:dyDescent="0.25">
      <c r="C54" s="202"/>
      <c r="D54" s="202"/>
      <c r="E54" s="202"/>
      <c r="F54" s="202"/>
      <c r="G54" s="202"/>
      <c r="H54" s="202"/>
      <c r="I54" s="202"/>
      <c r="J54" s="202"/>
      <c r="K54" s="202"/>
      <c r="L54" s="202"/>
      <c r="M54" s="202"/>
      <c r="N54" s="202"/>
    </row>
    <row r="55" spans="3:14" s="142" customFormat="1" ht="9" x14ac:dyDescent="0.25">
      <c r="C55" s="202"/>
      <c r="D55" s="202"/>
      <c r="E55" s="202"/>
      <c r="F55" s="202"/>
      <c r="G55" s="202"/>
      <c r="H55" s="202"/>
      <c r="I55" s="202"/>
      <c r="J55" s="202"/>
      <c r="K55" s="202"/>
      <c r="L55" s="202"/>
      <c r="M55" s="202"/>
      <c r="N55" s="202"/>
    </row>
    <row r="56" spans="3:14" s="142" customFormat="1" ht="9" x14ac:dyDescent="0.25">
      <c r="C56" s="202"/>
      <c r="D56" s="202"/>
      <c r="E56" s="202"/>
      <c r="F56" s="202"/>
      <c r="G56" s="202"/>
      <c r="H56" s="202"/>
      <c r="I56" s="202"/>
      <c r="J56" s="202"/>
      <c r="K56" s="202"/>
      <c r="L56" s="202"/>
      <c r="M56" s="202"/>
      <c r="N56" s="202"/>
    </row>
    <row r="57" spans="3:14" s="142" customFormat="1" ht="9" x14ac:dyDescent="0.25">
      <c r="C57" s="202"/>
      <c r="D57" s="202"/>
      <c r="E57" s="202"/>
      <c r="F57" s="202"/>
      <c r="G57" s="202"/>
      <c r="H57" s="202"/>
      <c r="I57" s="202"/>
      <c r="J57" s="202"/>
      <c r="K57" s="202"/>
      <c r="L57" s="202"/>
      <c r="M57" s="202"/>
      <c r="N57" s="202"/>
    </row>
    <row r="58" spans="3:14" s="142" customFormat="1" ht="9" x14ac:dyDescent="0.25">
      <c r="C58" s="202"/>
      <c r="D58" s="202"/>
      <c r="E58" s="202"/>
      <c r="F58" s="202"/>
      <c r="G58" s="202"/>
      <c r="H58" s="202"/>
      <c r="I58" s="202"/>
      <c r="J58" s="202"/>
      <c r="K58" s="202"/>
      <c r="L58" s="202"/>
      <c r="M58" s="202"/>
      <c r="N58" s="202"/>
    </row>
    <row r="59" spans="3:14" s="142" customFormat="1" ht="9" x14ac:dyDescent="0.25">
      <c r="C59" s="202"/>
      <c r="D59" s="202"/>
      <c r="E59" s="202"/>
      <c r="F59" s="202"/>
      <c r="G59" s="202"/>
      <c r="H59" s="202"/>
      <c r="I59" s="202"/>
      <c r="J59" s="202"/>
      <c r="K59" s="202"/>
      <c r="L59" s="202"/>
      <c r="M59" s="202"/>
      <c r="N59" s="202"/>
    </row>
    <row r="60" spans="3:14" s="142" customFormat="1" ht="9" x14ac:dyDescent="0.25">
      <c r="C60" s="202"/>
      <c r="D60" s="202"/>
      <c r="E60" s="202"/>
      <c r="F60" s="202"/>
      <c r="G60" s="202"/>
      <c r="H60" s="202"/>
      <c r="I60" s="202"/>
      <c r="J60" s="202"/>
      <c r="K60" s="202"/>
      <c r="L60" s="202"/>
      <c r="M60" s="202"/>
      <c r="N60" s="202"/>
    </row>
    <row r="61" spans="3:14" s="142" customFormat="1" ht="9" x14ac:dyDescent="0.25">
      <c r="C61" s="202"/>
      <c r="D61" s="202"/>
      <c r="E61" s="202"/>
      <c r="F61" s="202"/>
      <c r="G61" s="202"/>
      <c r="H61" s="202"/>
      <c r="I61" s="202"/>
      <c r="J61" s="202"/>
      <c r="K61" s="202"/>
      <c r="L61" s="202"/>
      <c r="M61" s="202"/>
      <c r="N61" s="202"/>
    </row>
    <row r="62" spans="3:14" s="142" customFormat="1" ht="9" x14ac:dyDescent="0.25">
      <c r="C62" s="202"/>
      <c r="D62" s="202"/>
      <c r="E62" s="202"/>
      <c r="F62" s="202"/>
      <c r="G62" s="202"/>
      <c r="H62" s="202"/>
      <c r="I62" s="202"/>
      <c r="J62" s="202"/>
      <c r="K62" s="202"/>
      <c r="L62" s="202"/>
      <c r="M62" s="202"/>
      <c r="N62" s="202"/>
    </row>
    <row r="63" spans="3:14" s="142" customFormat="1" ht="9" x14ac:dyDescent="0.25">
      <c r="C63" s="202"/>
      <c r="D63" s="202"/>
      <c r="E63" s="202"/>
      <c r="F63" s="202"/>
      <c r="G63" s="202"/>
      <c r="H63" s="202"/>
      <c r="I63" s="202"/>
      <c r="J63" s="202"/>
      <c r="K63" s="202"/>
      <c r="L63" s="202"/>
      <c r="M63" s="202"/>
      <c r="N63" s="202"/>
    </row>
    <row r="64" spans="3:14" s="142" customFormat="1" ht="9" x14ac:dyDescent="0.25">
      <c r="C64" s="202"/>
      <c r="D64" s="202"/>
      <c r="E64" s="202"/>
      <c r="F64" s="202"/>
      <c r="G64" s="202"/>
      <c r="H64" s="202"/>
      <c r="I64" s="202"/>
      <c r="J64" s="202"/>
      <c r="K64" s="202"/>
      <c r="L64" s="202"/>
      <c r="M64" s="202"/>
      <c r="N64" s="202"/>
    </row>
    <row r="65" spans="3:14" s="142" customFormat="1" ht="9" x14ac:dyDescent="0.25">
      <c r="C65" s="202"/>
      <c r="D65" s="202"/>
      <c r="E65" s="202"/>
      <c r="F65" s="202"/>
      <c r="G65" s="202"/>
      <c r="H65" s="202"/>
      <c r="I65" s="202"/>
      <c r="J65" s="202"/>
      <c r="K65" s="202"/>
      <c r="L65" s="202"/>
      <c r="M65" s="202"/>
      <c r="N65" s="202"/>
    </row>
    <row r="66" spans="3:14" s="142" customFormat="1" ht="9" x14ac:dyDescent="0.25">
      <c r="C66" s="202"/>
      <c r="D66" s="202"/>
      <c r="E66" s="202"/>
      <c r="F66" s="202"/>
      <c r="G66" s="202"/>
      <c r="H66" s="202"/>
      <c r="I66" s="202"/>
      <c r="J66" s="202"/>
      <c r="K66" s="202"/>
      <c r="L66" s="202"/>
      <c r="M66" s="202"/>
      <c r="N66" s="202"/>
    </row>
    <row r="67" spans="3:14" s="142" customFormat="1" ht="9" x14ac:dyDescent="0.25">
      <c r="C67" s="202"/>
      <c r="D67" s="202"/>
      <c r="E67" s="202"/>
      <c r="F67" s="202"/>
      <c r="G67" s="202"/>
      <c r="H67" s="202"/>
      <c r="I67" s="202"/>
      <c r="J67" s="202"/>
      <c r="K67" s="202"/>
      <c r="L67" s="202"/>
      <c r="M67" s="202"/>
      <c r="N67" s="202"/>
    </row>
    <row r="68" spans="3:14" s="142" customFormat="1" ht="9" x14ac:dyDescent="0.25">
      <c r="C68" s="202"/>
      <c r="D68" s="202"/>
      <c r="E68" s="202"/>
      <c r="F68" s="202"/>
      <c r="G68" s="202"/>
      <c r="H68" s="202"/>
      <c r="I68" s="202"/>
      <c r="J68" s="202"/>
      <c r="K68" s="202"/>
      <c r="L68" s="202"/>
      <c r="M68" s="202"/>
      <c r="N68" s="202"/>
    </row>
    <row r="69" spans="3:14" s="142" customFormat="1" ht="9" x14ac:dyDescent="0.25">
      <c r="C69" s="202"/>
      <c r="D69" s="202"/>
      <c r="E69" s="202"/>
      <c r="F69" s="202"/>
      <c r="G69" s="202"/>
      <c r="H69" s="202"/>
      <c r="I69" s="202"/>
      <c r="J69" s="202"/>
      <c r="K69" s="202"/>
      <c r="L69" s="202"/>
      <c r="M69" s="202"/>
      <c r="N69" s="202"/>
    </row>
    <row r="70" spans="3:14" s="142" customFormat="1" ht="9" x14ac:dyDescent="0.25">
      <c r="C70" s="202"/>
      <c r="D70" s="202"/>
      <c r="E70" s="202"/>
      <c r="F70" s="202"/>
      <c r="G70" s="202"/>
      <c r="H70" s="202"/>
      <c r="I70" s="202"/>
      <c r="J70" s="202"/>
      <c r="K70" s="202"/>
      <c r="L70" s="202"/>
      <c r="M70" s="202"/>
      <c r="N70" s="202"/>
    </row>
    <row r="71" spans="3:14" s="142" customFormat="1" ht="9" x14ac:dyDescent="0.25">
      <c r="C71" s="202"/>
      <c r="D71" s="202"/>
      <c r="E71" s="202"/>
      <c r="F71" s="202"/>
      <c r="G71" s="202"/>
      <c r="H71" s="202"/>
      <c r="I71" s="202"/>
      <c r="J71" s="202"/>
      <c r="K71" s="202"/>
      <c r="L71" s="202"/>
      <c r="M71" s="202"/>
      <c r="N71" s="202"/>
    </row>
    <row r="72" spans="3:14" s="142" customFormat="1" ht="9" x14ac:dyDescent="0.25">
      <c r="C72" s="202"/>
      <c r="D72" s="202"/>
      <c r="E72" s="202"/>
      <c r="F72" s="202"/>
      <c r="G72" s="202"/>
      <c r="H72" s="202"/>
      <c r="I72" s="202"/>
      <c r="J72" s="202"/>
      <c r="K72" s="202"/>
      <c r="L72" s="202"/>
      <c r="M72" s="202"/>
      <c r="N72" s="202"/>
    </row>
    <row r="73" spans="3:14" s="142" customFormat="1" ht="9" x14ac:dyDescent="0.25">
      <c r="C73" s="202"/>
      <c r="D73" s="202"/>
      <c r="E73" s="202"/>
      <c r="F73" s="202"/>
      <c r="G73" s="202"/>
      <c r="H73" s="202"/>
      <c r="I73" s="202"/>
      <c r="J73" s="202"/>
      <c r="K73" s="202"/>
      <c r="L73" s="202"/>
      <c r="M73" s="202"/>
      <c r="N73" s="202"/>
    </row>
    <row r="74" spans="3:14" s="142" customFormat="1" ht="9" x14ac:dyDescent="0.25">
      <c r="C74" s="202"/>
      <c r="D74" s="202"/>
      <c r="E74" s="202"/>
      <c r="F74" s="202"/>
      <c r="G74" s="202"/>
      <c r="H74" s="202"/>
      <c r="I74" s="202"/>
      <c r="J74" s="202"/>
      <c r="K74" s="202"/>
      <c r="L74" s="202"/>
      <c r="M74" s="202"/>
      <c r="N74" s="202"/>
    </row>
    <row r="75" spans="3:14" s="142" customFormat="1" ht="9" x14ac:dyDescent="0.25">
      <c r="C75" s="202"/>
      <c r="D75" s="202"/>
      <c r="E75" s="202"/>
      <c r="F75" s="202"/>
      <c r="G75" s="202"/>
      <c r="H75" s="202"/>
      <c r="I75" s="202"/>
      <c r="J75" s="202"/>
      <c r="K75" s="202"/>
      <c r="L75" s="202"/>
      <c r="M75" s="202"/>
      <c r="N75" s="202"/>
    </row>
    <row r="76" spans="3:14" s="142" customFormat="1" ht="9" x14ac:dyDescent="0.25">
      <c r="C76" s="202"/>
      <c r="D76" s="202"/>
      <c r="E76" s="202"/>
      <c r="F76" s="202"/>
      <c r="G76" s="202"/>
      <c r="H76" s="202"/>
      <c r="I76" s="202"/>
      <c r="J76" s="202"/>
      <c r="K76" s="202"/>
      <c r="L76" s="202"/>
      <c r="M76" s="202"/>
      <c r="N76" s="202"/>
    </row>
    <row r="77" spans="3:14" s="142" customFormat="1" ht="9" x14ac:dyDescent="0.25">
      <c r="C77" s="202"/>
      <c r="D77" s="202"/>
      <c r="E77" s="202"/>
      <c r="F77" s="202"/>
      <c r="G77" s="202"/>
      <c r="H77" s="202"/>
      <c r="I77" s="202"/>
      <c r="J77" s="202"/>
      <c r="K77" s="202"/>
      <c r="L77" s="202"/>
      <c r="M77" s="202"/>
      <c r="N77" s="202"/>
    </row>
    <row r="78" spans="3:14" s="142" customFormat="1" ht="9" x14ac:dyDescent="0.25">
      <c r="C78" s="202"/>
      <c r="D78" s="202"/>
      <c r="E78" s="202"/>
      <c r="F78" s="202"/>
      <c r="G78" s="202"/>
      <c r="H78" s="202"/>
      <c r="I78" s="202"/>
      <c r="J78" s="202"/>
      <c r="K78" s="202"/>
      <c r="L78" s="202"/>
      <c r="M78" s="202"/>
      <c r="N78" s="202"/>
    </row>
    <row r="79" spans="3:14" s="142" customFormat="1" ht="9" x14ac:dyDescent="0.25">
      <c r="C79" s="202"/>
      <c r="D79" s="202"/>
      <c r="E79" s="202"/>
      <c r="F79" s="202"/>
      <c r="G79" s="202"/>
      <c r="H79" s="202"/>
      <c r="I79" s="202"/>
      <c r="J79" s="202"/>
      <c r="K79" s="202"/>
      <c r="L79" s="202"/>
      <c r="M79" s="202"/>
      <c r="N79" s="202"/>
    </row>
    <row r="80" spans="3:14" s="142" customFormat="1" ht="9" x14ac:dyDescent="0.25">
      <c r="C80" s="202"/>
      <c r="D80" s="202"/>
      <c r="E80" s="202"/>
      <c r="F80" s="202"/>
      <c r="G80" s="202"/>
      <c r="H80" s="202"/>
      <c r="I80" s="202"/>
      <c r="J80" s="202"/>
      <c r="K80" s="202"/>
      <c r="L80" s="202"/>
      <c r="M80" s="202"/>
      <c r="N80" s="202"/>
    </row>
    <row r="81" spans="3:14" s="142" customFormat="1" ht="9" x14ac:dyDescent="0.25">
      <c r="C81" s="202"/>
      <c r="D81" s="202"/>
      <c r="E81" s="202"/>
      <c r="F81" s="202"/>
      <c r="G81" s="202"/>
      <c r="H81" s="202"/>
      <c r="I81" s="202"/>
      <c r="J81" s="202"/>
      <c r="K81" s="202"/>
      <c r="L81" s="202"/>
      <c r="M81" s="202"/>
      <c r="N81" s="202"/>
    </row>
    <row r="82" spans="3:14" s="142" customFormat="1" ht="9" x14ac:dyDescent="0.25">
      <c r="C82" s="202"/>
      <c r="D82" s="202"/>
      <c r="E82" s="202"/>
      <c r="F82" s="202"/>
      <c r="G82" s="202"/>
      <c r="H82" s="202"/>
      <c r="I82" s="202"/>
      <c r="J82" s="202"/>
      <c r="K82" s="202"/>
      <c r="L82" s="202"/>
      <c r="M82" s="202"/>
      <c r="N82" s="202"/>
    </row>
    <row r="83" spans="3:14" s="142" customFormat="1" ht="9" x14ac:dyDescent="0.25">
      <c r="C83" s="202"/>
      <c r="D83" s="202"/>
      <c r="E83" s="202"/>
      <c r="F83" s="202"/>
      <c r="G83" s="202"/>
      <c r="H83" s="202"/>
      <c r="I83" s="202"/>
      <c r="J83" s="202"/>
      <c r="K83" s="202"/>
      <c r="L83" s="202"/>
      <c r="M83" s="202"/>
      <c r="N83" s="202"/>
    </row>
    <row r="84" spans="3:14" s="142" customFormat="1" ht="9" x14ac:dyDescent="0.25">
      <c r="C84" s="202"/>
      <c r="D84" s="202"/>
      <c r="E84" s="202"/>
      <c r="F84" s="202"/>
      <c r="G84" s="202"/>
      <c r="H84" s="202"/>
      <c r="I84" s="202"/>
      <c r="J84" s="202"/>
      <c r="K84" s="202"/>
      <c r="L84" s="202"/>
      <c r="M84" s="202"/>
      <c r="N84" s="202"/>
    </row>
    <row r="85" spans="3:14" s="142" customFormat="1" ht="9" x14ac:dyDescent="0.25">
      <c r="C85" s="202"/>
      <c r="D85" s="202"/>
      <c r="E85" s="202"/>
      <c r="F85" s="202"/>
      <c r="G85" s="202"/>
      <c r="H85" s="202"/>
      <c r="I85" s="202"/>
      <c r="J85" s="202"/>
      <c r="K85" s="202"/>
      <c r="L85" s="202"/>
      <c r="M85" s="202"/>
      <c r="N85" s="202"/>
    </row>
    <row r="86" spans="3:14" s="142" customFormat="1" ht="9" x14ac:dyDescent="0.25">
      <c r="C86" s="202"/>
      <c r="D86" s="202"/>
      <c r="E86" s="202"/>
      <c r="F86" s="202"/>
      <c r="G86" s="202"/>
      <c r="H86" s="202"/>
      <c r="I86" s="202"/>
      <c r="J86" s="202"/>
      <c r="K86" s="202"/>
      <c r="L86" s="202"/>
      <c r="M86" s="202"/>
      <c r="N86" s="202"/>
    </row>
    <row r="87" spans="3:14" s="142" customFormat="1" ht="9" x14ac:dyDescent="0.25">
      <c r="C87" s="202"/>
      <c r="D87" s="202"/>
      <c r="E87" s="202"/>
      <c r="F87" s="202"/>
      <c r="G87" s="202"/>
      <c r="H87" s="202"/>
      <c r="I87" s="202"/>
      <c r="J87" s="202"/>
      <c r="K87" s="202"/>
      <c r="L87" s="202"/>
      <c r="M87" s="202"/>
      <c r="N87" s="202"/>
    </row>
    <row r="88" spans="3:14" s="142" customFormat="1" ht="9" x14ac:dyDescent="0.25">
      <c r="C88" s="202"/>
      <c r="D88" s="202"/>
      <c r="E88" s="202"/>
      <c r="F88" s="202"/>
      <c r="G88" s="202"/>
      <c r="H88" s="202"/>
      <c r="I88" s="202"/>
      <c r="J88" s="202"/>
      <c r="K88" s="202"/>
      <c r="L88" s="202"/>
      <c r="M88" s="202"/>
      <c r="N88" s="202"/>
    </row>
    <row r="89" spans="3:14" s="142" customFormat="1" ht="9" x14ac:dyDescent="0.25">
      <c r="C89" s="202"/>
      <c r="D89" s="202"/>
      <c r="E89" s="202"/>
      <c r="F89" s="202"/>
      <c r="G89" s="202"/>
      <c r="H89" s="202"/>
      <c r="I89" s="202"/>
      <c r="J89" s="202"/>
      <c r="K89" s="202"/>
      <c r="L89" s="202"/>
      <c r="M89" s="202"/>
      <c r="N89" s="202"/>
    </row>
    <row r="90" spans="3:14" s="142" customFormat="1" ht="9" x14ac:dyDescent="0.25">
      <c r="C90" s="202"/>
      <c r="D90" s="202"/>
      <c r="E90" s="202"/>
      <c r="F90" s="202"/>
      <c r="G90" s="202"/>
      <c r="H90" s="202"/>
      <c r="I90" s="202"/>
      <c r="J90" s="202"/>
      <c r="K90" s="202"/>
      <c r="L90" s="202"/>
      <c r="M90" s="202"/>
      <c r="N90" s="202"/>
    </row>
    <row r="91" spans="3:14" s="142" customFormat="1" ht="9" x14ac:dyDescent="0.25">
      <c r="C91" s="202"/>
      <c r="D91" s="202"/>
      <c r="E91" s="202"/>
      <c r="F91" s="202"/>
      <c r="G91" s="202"/>
      <c r="H91" s="202"/>
      <c r="I91" s="202"/>
      <c r="J91" s="202"/>
      <c r="K91" s="202"/>
      <c r="L91" s="202"/>
      <c r="M91" s="202"/>
      <c r="N91" s="202"/>
    </row>
    <row r="92" spans="3:14" s="142" customFormat="1" ht="9" x14ac:dyDescent="0.25">
      <c r="C92" s="202"/>
      <c r="D92" s="202"/>
      <c r="E92" s="202"/>
      <c r="F92" s="202"/>
      <c r="G92" s="202"/>
      <c r="H92" s="202"/>
      <c r="I92" s="202"/>
      <c r="J92" s="202"/>
      <c r="K92" s="202"/>
      <c r="L92" s="202"/>
      <c r="M92" s="202"/>
      <c r="N92" s="202"/>
    </row>
    <row r="93" spans="3:14" s="142" customFormat="1" ht="9" x14ac:dyDescent="0.25">
      <c r="C93" s="202"/>
      <c r="D93" s="202"/>
      <c r="E93" s="202"/>
      <c r="F93" s="202"/>
      <c r="G93" s="202"/>
      <c r="H93" s="202"/>
      <c r="I93" s="202"/>
      <c r="J93" s="202"/>
      <c r="K93" s="202"/>
      <c r="L93" s="202"/>
      <c r="M93" s="202"/>
      <c r="N93" s="202"/>
    </row>
    <row r="94" spans="3:14" s="142" customFormat="1" ht="9" x14ac:dyDescent="0.25">
      <c r="C94" s="202"/>
      <c r="D94" s="202"/>
      <c r="E94" s="202"/>
      <c r="F94" s="202"/>
      <c r="G94" s="202"/>
      <c r="H94" s="202"/>
      <c r="I94" s="202"/>
      <c r="J94" s="202"/>
      <c r="K94" s="202"/>
      <c r="L94" s="202"/>
      <c r="M94" s="202"/>
      <c r="N94" s="202"/>
    </row>
    <row r="95" spans="3:14" s="142" customFormat="1" ht="9" x14ac:dyDescent="0.25">
      <c r="C95" s="202"/>
      <c r="D95" s="202"/>
      <c r="E95" s="202"/>
      <c r="F95" s="202"/>
      <c r="G95" s="202"/>
      <c r="H95" s="202"/>
      <c r="I95" s="202"/>
      <c r="J95" s="202"/>
      <c r="K95" s="202"/>
      <c r="L95" s="202"/>
      <c r="M95" s="202"/>
      <c r="N95" s="202"/>
    </row>
    <row r="96" spans="3:14" s="142" customFormat="1" ht="9" x14ac:dyDescent="0.25">
      <c r="C96" s="202"/>
      <c r="D96" s="202"/>
      <c r="E96" s="202"/>
      <c r="F96" s="202"/>
      <c r="G96" s="202"/>
      <c r="H96" s="202"/>
      <c r="I96" s="202"/>
      <c r="J96" s="202"/>
      <c r="K96" s="202"/>
      <c r="L96" s="202"/>
      <c r="M96" s="202"/>
      <c r="N96" s="202"/>
    </row>
    <row r="97" spans="3:14" s="142" customFormat="1" ht="9" x14ac:dyDescent="0.25">
      <c r="C97" s="202"/>
      <c r="D97" s="202"/>
      <c r="E97" s="202"/>
      <c r="F97" s="202"/>
      <c r="G97" s="202"/>
      <c r="H97" s="202"/>
      <c r="I97" s="202"/>
      <c r="J97" s="202"/>
      <c r="K97" s="202"/>
      <c r="L97" s="202"/>
      <c r="M97" s="202"/>
      <c r="N97" s="202"/>
    </row>
    <row r="98" spans="3:14" s="142" customFormat="1" ht="9" x14ac:dyDescent="0.25">
      <c r="C98" s="202"/>
      <c r="D98" s="202"/>
      <c r="E98" s="202"/>
      <c r="F98" s="202"/>
      <c r="G98" s="202"/>
      <c r="H98" s="202"/>
      <c r="I98" s="202"/>
      <c r="J98" s="202"/>
      <c r="K98" s="202"/>
      <c r="L98" s="202"/>
      <c r="M98" s="202"/>
      <c r="N98" s="202"/>
    </row>
  </sheetData>
  <mergeCells count="5">
    <mergeCell ref="C4:E4"/>
    <mergeCell ref="F4:H4"/>
    <mergeCell ref="I4:K4"/>
    <mergeCell ref="L4:N4"/>
    <mergeCell ref="A6:B6"/>
  </mergeCells>
  <pageMargins left="0.08" right="0.08" top="1" bottom="1" header="0.5" footer="0.4921259845"/>
  <pageSetup orientation="portrait" horizontalDpi="300" verticalDpi="300"/>
  <headerFooter>
    <oddHeader>Régime scolaire des établissements privés - Haute-Loire_x000D_Année scolaire 2018-2019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7FBB4-DC54-4C0C-8E5F-0714EBEDFCB0}">
  <dimension ref="A1:N98"/>
  <sheetViews>
    <sheetView showGridLines="0" zoomScaleNormal="100" workbookViewId="0">
      <selection activeCell="P10" sqref="P10"/>
    </sheetView>
  </sheetViews>
  <sheetFormatPr baseColWidth="10" defaultRowHeight="15" x14ac:dyDescent="0.25"/>
  <cols>
    <col min="1" max="1" width="25.7109375" style="130" customWidth="1"/>
    <col min="2" max="2" width="32.28515625" style="130" bestFit="1" customWidth="1"/>
    <col min="3" max="14" width="5.7109375" style="130" customWidth="1"/>
    <col min="15" max="16384" width="11.42578125" style="89"/>
  </cols>
  <sheetData>
    <row r="1" spans="1:14" s="34" customFormat="1" ht="18" x14ac:dyDescent="0.25">
      <c r="A1" s="30" t="s">
        <v>434</v>
      </c>
      <c r="B1" s="31"/>
      <c r="C1" s="32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s="158" customFormat="1" ht="15.75" x14ac:dyDescent="0.25">
      <c r="A2" s="35" t="s">
        <v>509</v>
      </c>
      <c r="B2" s="155"/>
      <c r="C2" s="156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</row>
    <row r="3" spans="1:14" s="34" customFormat="1" x14ac:dyDescent="0.25">
      <c r="A3" s="36"/>
      <c r="B3" s="36"/>
      <c r="C3" s="37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4" s="129" customFormat="1" ht="12.75" x14ac:dyDescent="0.25">
      <c r="A4" s="710" t="s">
        <v>126</v>
      </c>
      <c r="B4" s="711"/>
      <c r="C4" s="712" t="s">
        <v>0</v>
      </c>
      <c r="D4" s="708"/>
      <c r="E4" s="708"/>
      <c r="F4" s="712" t="s">
        <v>137</v>
      </c>
      <c r="G4" s="708"/>
      <c r="H4" s="708"/>
      <c r="I4" s="712" t="s">
        <v>2</v>
      </c>
      <c r="J4" s="708"/>
      <c r="K4" s="713"/>
      <c r="L4" s="707" t="s">
        <v>3</v>
      </c>
      <c r="M4" s="708"/>
      <c r="N4" s="708"/>
    </row>
    <row r="5" spans="1:14" s="129" customFormat="1" ht="34.5" x14ac:dyDescent="0.25">
      <c r="A5" s="710"/>
      <c r="B5" s="711"/>
      <c r="C5" s="168" t="s">
        <v>150</v>
      </c>
      <c r="D5" s="169" t="s">
        <v>149</v>
      </c>
      <c r="E5" s="170" t="s">
        <v>3</v>
      </c>
      <c r="F5" s="171" t="s">
        <v>150</v>
      </c>
      <c r="G5" s="172" t="s">
        <v>149</v>
      </c>
      <c r="H5" s="173" t="s">
        <v>3</v>
      </c>
      <c r="I5" s="172" t="s">
        <v>150</v>
      </c>
      <c r="J5" s="169" t="s">
        <v>149</v>
      </c>
      <c r="K5" s="174" t="s">
        <v>3</v>
      </c>
      <c r="L5" s="172" t="s">
        <v>150</v>
      </c>
      <c r="M5" s="169" t="s">
        <v>149</v>
      </c>
      <c r="N5" s="170" t="s">
        <v>3</v>
      </c>
    </row>
    <row r="6" spans="1:14" s="129" customFormat="1" ht="12.75" x14ac:dyDescent="0.25">
      <c r="A6" s="709" t="s">
        <v>252</v>
      </c>
      <c r="B6" s="709"/>
      <c r="C6" s="241">
        <v>93</v>
      </c>
      <c r="D6" s="242">
        <v>164</v>
      </c>
      <c r="E6" s="243">
        <v>257</v>
      </c>
      <c r="F6" s="241">
        <v>3244</v>
      </c>
      <c r="G6" s="242">
        <v>3378</v>
      </c>
      <c r="H6" s="243">
        <v>6622</v>
      </c>
      <c r="I6" s="241">
        <v>1979</v>
      </c>
      <c r="J6" s="242">
        <v>1724</v>
      </c>
      <c r="K6" s="241">
        <v>3703</v>
      </c>
      <c r="L6" s="244">
        <v>5316</v>
      </c>
      <c r="M6" s="242">
        <v>5266</v>
      </c>
      <c r="N6" s="243">
        <v>10582</v>
      </c>
    </row>
    <row r="7" spans="1:14" s="177" customFormat="1" ht="9" x14ac:dyDescent="0.25">
      <c r="A7" s="175" t="s">
        <v>5</v>
      </c>
      <c r="B7" s="176" t="s">
        <v>352</v>
      </c>
      <c r="C7" s="203"/>
      <c r="D7" s="204"/>
      <c r="E7" s="205"/>
      <c r="F7" s="203">
        <v>51</v>
      </c>
      <c r="G7" s="204">
        <v>50</v>
      </c>
      <c r="H7" s="205">
        <v>101</v>
      </c>
      <c r="I7" s="203">
        <v>2</v>
      </c>
      <c r="J7" s="204">
        <v>4</v>
      </c>
      <c r="K7" s="206">
        <v>6</v>
      </c>
      <c r="L7" s="207">
        <v>53</v>
      </c>
      <c r="M7" s="204">
        <v>54</v>
      </c>
      <c r="N7" s="205">
        <v>107</v>
      </c>
    </row>
    <row r="8" spans="1:14" s="177" customFormat="1" ht="9" x14ac:dyDescent="0.25">
      <c r="A8" s="175" t="s">
        <v>8</v>
      </c>
      <c r="B8" s="176" t="s">
        <v>319</v>
      </c>
      <c r="C8" s="203"/>
      <c r="D8" s="204"/>
      <c r="E8" s="205"/>
      <c r="F8" s="203">
        <v>26</v>
      </c>
      <c r="G8" s="204">
        <v>55</v>
      </c>
      <c r="H8" s="205">
        <v>81</v>
      </c>
      <c r="I8" s="203">
        <v>1</v>
      </c>
      <c r="J8" s="204">
        <v>7</v>
      </c>
      <c r="K8" s="206">
        <v>8</v>
      </c>
      <c r="L8" s="207">
        <v>27</v>
      </c>
      <c r="M8" s="204">
        <v>62</v>
      </c>
      <c r="N8" s="205">
        <v>89</v>
      </c>
    </row>
    <row r="9" spans="1:14" s="177" customFormat="1" ht="9" x14ac:dyDescent="0.25">
      <c r="A9" s="175" t="s">
        <v>10</v>
      </c>
      <c r="B9" s="176" t="s">
        <v>522</v>
      </c>
      <c r="C9" s="203"/>
      <c r="D9" s="204"/>
      <c r="E9" s="205"/>
      <c r="F9" s="203">
        <v>70</v>
      </c>
      <c r="G9" s="204">
        <v>80</v>
      </c>
      <c r="H9" s="205">
        <v>150</v>
      </c>
      <c r="I9" s="203">
        <v>43</v>
      </c>
      <c r="J9" s="204">
        <v>49</v>
      </c>
      <c r="K9" s="206">
        <v>92</v>
      </c>
      <c r="L9" s="207">
        <v>113</v>
      </c>
      <c r="M9" s="204">
        <v>129</v>
      </c>
      <c r="N9" s="205">
        <v>242</v>
      </c>
    </row>
    <row r="10" spans="1:14" s="177" customFormat="1" ht="9" x14ac:dyDescent="0.25">
      <c r="A10" s="175" t="s">
        <v>17</v>
      </c>
      <c r="B10" s="176" t="s">
        <v>343</v>
      </c>
      <c r="C10" s="203"/>
      <c r="D10" s="204"/>
      <c r="E10" s="205"/>
      <c r="F10" s="203">
        <v>100</v>
      </c>
      <c r="G10" s="204">
        <v>121</v>
      </c>
      <c r="H10" s="205">
        <v>221</v>
      </c>
      <c r="I10" s="203">
        <v>2</v>
      </c>
      <c r="J10" s="204">
        <v>7</v>
      </c>
      <c r="K10" s="206">
        <v>9</v>
      </c>
      <c r="L10" s="207">
        <v>102</v>
      </c>
      <c r="M10" s="204">
        <v>128</v>
      </c>
      <c r="N10" s="205">
        <v>230</v>
      </c>
    </row>
    <row r="11" spans="1:14" s="177" customFormat="1" ht="9" x14ac:dyDescent="0.25">
      <c r="A11" s="178" t="s">
        <v>26</v>
      </c>
      <c r="B11" s="176" t="s">
        <v>353</v>
      </c>
      <c r="C11" s="203"/>
      <c r="D11" s="204"/>
      <c r="E11" s="205"/>
      <c r="F11" s="203">
        <v>210</v>
      </c>
      <c r="G11" s="204">
        <v>212</v>
      </c>
      <c r="H11" s="205">
        <v>422</v>
      </c>
      <c r="I11" s="203">
        <v>33</v>
      </c>
      <c r="J11" s="204">
        <v>33</v>
      </c>
      <c r="K11" s="206">
        <v>66</v>
      </c>
      <c r="L11" s="207">
        <v>243</v>
      </c>
      <c r="M11" s="204">
        <v>245</v>
      </c>
      <c r="N11" s="205">
        <v>488</v>
      </c>
    </row>
    <row r="12" spans="1:14" s="177" customFormat="1" ht="9" x14ac:dyDescent="0.25">
      <c r="A12" s="178"/>
      <c r="B12" s="176" t="s">
        <v>354</v>
      </c>
      <c r="C12" s="203"/>
      <c r="D12" s="204"/>
      <c r="E12" s="205"/>
      <c r="F12" s="203">
        <v>129</v>
      </c>
      <c r="G12" s="204">
        <v>76</v>
      </c>
      <c r="H12" s="205">
        <v>205</v>
      </c>
      <c r="I12" s="203">
        <v>45</v>
      </c>
      <c r="J12" s="204">
        <v>27</v>
      </c>
      <c r="K12" s="206">
        <v>72</v>
      </c>
      <c r="L12" s="207">
        <v>174</v>
      </c>
      <c r="M12" s="204">
        <v>103</v>
      </c>
      <c r="N12" s="205">
        <v>277</v>
      </c>
    </row>
    <row r="13" spans="1:14" s="177" customFormat="1" ht="9" x14ac:dyDescent="0.25">
      <c r="A13" s="178" t="s">
        <v>30</v>
      </c>
      <c r="B13" s="176" t="s">
        <v>523</v>
      </c>
      <c r="C13" s="203"/>
      <c r="D13" s="204"/>
      <c r="E13" s="205"/>
      <c r="F13" s="203">
        <v>174</v>
      </c>
      <c r="G13" s="204">
        <v>209</v>
      </c>
      <c r="H13" s="205">
        <v>383</v>
      </c>
      <c r="I13" s="203">
        <v>92</v>
      </c>
      <c r="J13" s="204">
        <v>75</v>
      </c>
      <c r="K13" s="206">
        <v>167</v>
      </c>
      <c r="L13" s="207">
        <v>266</v>
      </c>
      <c r="M13" s="204">
        <v>284</v>
      </c>
      <c r="N13" s="205">
        <v>550</v>
      </c>
    </row>
    <row r="14" spans="1:14" s="177" customFormat="1" ht="9" x14ac:dyDescent="0.25">
      <c r="A14" s="178"/>
      <c r="B14" s="176" t="s">
        <v>355</v>
      </c>
      <c r="C14" s="203"/>
      <c r="D14" s="204">
        <v>19</v>
      </c>
      <c r="E14" s="205">
        <v>19</v>
      </c>
      <c r="F14" s="203">
        <v>155</v>
      </c>
      <c r="G14" s="204">
        <v>262</v>
      </c>
      <c r="H14" s="205">
        <v>417</v>
      </c>
      <c r="I14" s="203">
        <v>89</v>
      </c>
      <c r="J14" s="204">
        <v>72</v>
      </c>
      <c r="K14" s="206">
        <v>161</v>
      </c>
      <c r="L14" s="207">
        <v>244</v>
      </c>
      <c r="M14" s="204">
        <v>353</v>
      </c>
      <c r="N14" s="205">
        <v>597</v>
      </c>
    </row>
    <row r="15" spans="1:14" s="177" customFormat="1" ht="9" x14ac:dyDescent="0.25">
      <c r="A15" s="178"/>
      <c r="B15" s="176" t="s">
        <v>356</v>
      </c>
      <c r="C15" s="203"/>
      <c r="D15" s="204"/>
      <c r="E15" s="205"/>
      <c r="F15" s="203">
        <v>62</v>
      </c>
      <c r="G15" s="204">
        <v>64</v>
      </c>
      <c r="H15" s="205">
        <v>126</v>
      </c>
      <c r="I15" s="203">
        <v>58</v>
      </c>
      <c r="J15" s="204">
        <v>47</v>
      </c>
      <c r="K15" s="206">
        <v>105</v>
      </c>
      <c r="L15" s="207">
        <v>120</v>
      </c>
      <c r="M15" s="204">
        <v>111</v>
      </c>
      <c r="N15" s="205">
        <v>231</v>
      </c>
    </row>
    <row r="16" spans="1:14" s="177" customFormat="1" ht="9" x14ac:dyDescent="0.25">
      <c r="A16" s="178"/>
      <c r="B16" s="176" t="s">
        <v>357</v>
      </c>
      <c r="C16" s="203"/>
      <c r="D16" s="204"/>
      <c r="E16" s="205"/>
      <c r="F16" s="203">
        <v>146</v>
      </c>
      <c r="G16" s="204">
        <v>159</v>
      </c>
      <c r="H16" s="205">
        <v>305</v>
      </c>
      <c r="I16" s="203">
        <v>90</v>
      </c>
      <c r="J16" s="204">
        <v>90</v>
      </c>
      <c r="K16" s="206">
        <v>180</v>
      </c>
      <c r="L16" s="207">
        <v>236</v>
      </c>
      <c r="M16" s="204">
        <v>249</v>
      </c>
      <c r="N16" s="205">
        <v>485</v>
      </c>
    </row>
    <row r="17" spans="1:14" s="177" customFormat="1" ht="9" x14ac:dyDescent="0.25">
      <c r="A17" s="178"/>
      <c r="B17" s="176" t="s">
        <v>358</v>
      </c>
      <c r="C17" s="203">
        <v>11</v>
      </c>
      <c r="D17" s="204">
        <v>13</v>
      </c>
      <c r="E17" s="205">
        <v>24</v>
      </c>
      <c r="F17" s="203">
        <v>262</v>
      </c>
      <c r="G17" s="204">
        <v>270</v>
      </c>
      <c r="H17" s="205">
        <v>532</v>
      </c>
      <c r="I17" s="203">
        <v>117</v>
      </c>
      <c r="J17" s="204">
        <v>97</v>
      </c>
      <c r="K17" s="206">
        <v>214</v>
      </c>
      <c r="L17" s="207">
        <v>390</v>
      </c>
      <c r="M17" s="204">
        <v>380</v>
      </c>
      <c r="N17" s="205">
        <v>770</v>
      </c>
    </row>
    <row r="18" spans="1:14" s="177" customFormat="1" ht="9" x14ac:dyDescent="0.25">
      <c r="A18" s="178"/>
      <c r="B18" s="176" t="s">
        <v>324</v>
      </c>
      <c r="C18" s="203">
        <v>2</v>
      </c>
      <c r="D18" s="204">
        <v>6</v>
      </c>
      <c r="E18" s="205">
        <v>8</v>
      </c>
      <c r="F18" s="203">
        <v>73</v>
      </c>
      <c r="G18" s="204">
        <v>17</v>
      </c>
      <c r="H18" s="205">
        <v>90</v>
      </c>
      <c r="I18" s="203">
        <v>67</v>
      </c>
      <c r="J18" s="204">
        <v>13</v>
      </c>
      <c r="K18" s="206">
        <v>80</v>
      </c>
      <c r="L18" s="207">
        <v>142</v>
      </c>
      <c r="M18" s="204">
        <v>36</v>
      </c>
      <c r="N18" s="205">
        <v>178</v>
      </c>
    </row>
    <row r="19" spans="1:14" s="177" customFormat="1" ht="9" x14ac:dyDescent="0.25">
      <c r="A19" s="178"/>
      <c r="B19" s="176" t="s">
        <v>475</v>
      </c>
      <c r="C19" s="203">
        <v>14</v>
      </c>
      <c r="D19" s="204">
        <v>16</v>
      </c>
      <c r="E19" s="205">
        <v>30</v>
      </c>
      <c r="F19" s="203">
        <v>52</v>
      </c>
      <c r="G19" s="204">
        <v>91</v>
      </c>
      <c r="H19" s="205">
        <v>143</v>
      </c>
      <c r="I19" s="203">
        <v>37</v>
      </c>
      <c r="J19" s="204">
        <v>78</v>
      </c>
      <c r="K19" s="206">
        <v>115</v>
      </c>
      <c r="L19" s="207">
        <v>103</v>
      </c>
      <c r="M19" s="204">
        <v>185</v>
      </c>
      <c r="N19" s="205">
        <v>288</v>
      </c>
    </row>
    <row r="20" spans="1:14" s="177" customFormat="1" ht="9" x14ac:dyDescent="0.25">
      <c r="A20" s="178"/>
      <c r="B20" s="176" t="s">
        <v>359</v>
      </c>
      <c r="C20" s="203"/>
      <c r="D20" s="204"/>
      <c r="E20" s="205"/>
      <c r="F20" s="203">
        <v>52</v>
      </c>
      <c r="G20" s="204">
        <v>51</v>
      </c>
      <c r="H20" s="205">
        <v>103</v>
      </c>
      <c r="I20" s="203">
        <v>114</v>
      </c>
      <c r="J20" s="204">
        <v>52</v>
      </c>
      <c r="K20" s="206">
        <v>166</v>
      </c>
      <c r="L20" s="207">
        <v>166</v>
      </c>
      <c r="M20" s="204">
        <v>103</v>
      </c>
      <c r="N20" s="205">
        <v>269</v>
      </c>
    </row>
    <row r="21" spans="1:14" s="177" customFormat="1" ht="9" x14ac:dyDescent="0.25">
      <c r="A21" s="178"/>
      <c r="B21" s="176" t="s">
        <v>476</v>
      </c>
      <c r="C21" s="203">
        <v>1</v>
      </c>
      <c r="D21" s="204"/>
      <c r="E21" s="205">
        <v>1</v>
      </c>
      <c r="F21" s="203"/>
      <c r="G21" s="204"/>
      <c r="H21" s="205"/>
      <c r="I21" s="203">
        <v>86</v>
      </c>
      <c r="J21" s="204">
        <v>21</v>
      </c>
      <c r="K21" s="206">
        <v>107</v>
      </c>
      <c r="L21" s="207">
        <v>87</v>
      </c>
      <c r="M21" s="204">
        <v>21</v>
      </c>
      <c r="N21" s="205">
        <v>108</v>
      </c>
    </row>
    <row r="22" spans="1:14" s="177" customFormat="1" ht="9" x14ac:dyDescent="0.25">
      <c r="A22" s="178"/>
      <c r="B22" s="176" t="s">
        <v>360</v>
      </c>
      <c r="C22" s="203">
        <v>4</v>
      </c>
      <c r="D22" s="204">
        <v>5</v>
      </c>
      <c r="E22" s="205">
        <v>9</v>
      </c>
      <c r="F22" s="203">
        <v>15</v>
      </c>
      <c r="G22" s="204">
        <v>16</v>
      </c>
      <c r="H22" s="205">
        <v>31</v>
      </c>
      <c r="I22" s="203">
        <v>26</v>
      </c>
      <c r="J22" s="204">
        <v>16</v>
      </c>
      <c r="K22" s="206">
        <v>42</v>
      </c>
      <c r="L22" s="207">
        <v>45</v>
      </c>
      <c r="M22" s="204">
        <v>37</v>
      </c>
      <c r="N22" s="205">
        <v>82</v>
      </c>
    </row>
    <row r="23" spans="1:14" s="177" customFormat="1" ht="9" x14ac:dyDescent="0.25">
      <c r="A23" s="178"/>
      <c r="B23" s="176" t="s">
        <v>524</v>
      </c>
      <c r="C23" s="203"/>
      <c r="D23" s="204"/>
      <c r="E23" s="205"/>
      <c r="F23" s="203">
        <v>128</v>
      </c>
      <c r="G23" s="204">
        <v>103</v>
      </c>
      <c r="H23" s="205">
        <v>231</v>
      </c>
      <c r="I23" s="203">
        <v>118</v>
      </c>
      <c r="J23" s="204">
        <v>105</v>
      </c>
      <c r="K23" s="206">
        <v>223</v>
      </c>
      <c r="L23" s="207">
        <v>246</v>
      </c>
      <c r="M23" s="204">
        <v>208</v>
      </c>
      <c r="N23" s="205">
        <v>454</v>
      </c>
    </row>
    <row r="24" spans="1:14" s="177" customFormat="1" ht="9" x14ac:dyDescent="0.25">
      <c r="A24" s="178"/>
      <c r="B24" s="176" t="s">
        <v>477</v>
      </c>
      <c r="C24" s="203">
        <v>18</v>
      </c>
      <c r="D24" s="204">
        <v>66</v>
      </c>
      <c r="E24" s="205">
        <v>84</v>
      </c>
      <c r="F24" s="203">
        <v>260</v>
      </c>
      <c r="G24" s="204">
        <v>282</v>
      </c>
      <c r="H24" s="205">
        <v>542</v>
      </c>
      <c r="I24" s="203">
        <v>162</v>
      </c>
      <c r="J24" s="204">
        <v>223</v>
      </c>
      <c r="K24" s="206">
        <v>385</v>
      </c>
      <c r="L24" s="207">
        <v>440</v>
      </c>
      <c r="M24" s="204">
        <v>571</v>
      </c>
      <c r="N24" s="205">
        <v>1011</v>
      </c>
    </row>
    <row r="25" spans="1:14" s="177" customFormat="1" ht="9" x14ac:dyDescent="0.25">
      <c r="A25" s="178"/>
      <c r="B25" s="176" t="s">
        <v>361</v>
      </c>
      <c r="C25" s="203"/>
      <c r="D25" s="204"/>
      <c r="E25" s="205"/>
      <c r="F25" s="203">
        <v>64</v>
      </c>
      <c r="G25" s="204">
        <v>76</v>
      </c>
      <c r="H25" s="205">
        <v>140</v>
      </c>
      <c r="I25" s="203">
        <v>142</v>
      </c>
      <c r="J25" s="204">
        <v>100</v>
      </c>
      <c r="K25" s="206">
        <v>242</v>
      </c>
      <c r="L25" s="207">
        <v>206</v>
      </c>
      <c r="M25" s="204">
        <v>176</v>
      </c>
      <c r="N25" s="205">
        <v>382</v>
      </c>
    </row>
    <row r="26" spans="1:14" s="177" customFormat="1" ht="9" x14ac:dyDescent="0.25">
      <c r="A26" s="178"/>
      <c r="B26" s="176" t="s">
        <v>362</v>
      </c>
      <c r="C26" s="203">
        <v>37</v>
      </c>
      <c r="D26" s="204">
        <v>25</v>
      </c>
      <c r="E26" s="205">
        <v>62</v>
      </c>
      <c r="F26" s="203">
        <v>204</v>
      </c>
      <c r="G26" s="204">
        <v>197</v>
      </c>
      <c r="H26" s="205">
        <v>401</v>
      </c>
      <c r="I26" s="203">
        <v>149</v>
      </c>
      <c r="J26" s="204">
        <v>123</v>
      </c>
      <c r="K26" s="206">
        <v>272</v>
      </c>
      <c r="L26" s="207">
        <v>390</v>
      </c>
      <c r="M26" s="204">
        <v>345</v>
      </c>
      <c r="N26" s="205">
        <v>735</v>
      </c>
    </row>
    <row r="27" spans="1:14" s="177" customFormat="1" ht="9" x14ac:dyDescent="0.25">
      <c r="A27" s="178" t="s">
        <v>35</v>
      </c>
      <c r="B27" s="176" t="s">
        <v>363</v>
      </c>
      <c r="C27" s="203"/>
      <c r="D27" s="204"/>
      <c r="E27" s="205"/>
      <c r="F27" s="203">
        <v>57</v>
      </c>
      <c r="G27" s="204">
        <v>51</v>
      </c>
      <c r="H27" s="205">
        <v>108</v>
      </c>
      <c r="I27" s="203">
        <v>16</v>
      </c>
      <c r="J27" s="204">
        <v>21</v>
      </c>
      <c r="K27" s="206">
        <v>37</v>
      </c>
      <c r="L27" s="207">
        <v>73</v>
      </c>
      <c r="M27" s="204">
        <v>72</v>
      </c>
      <c r="N27" s="205">
        <v>145</v>
      </c>
    </row>
    <row r="28" spans="1:14" s="177" customFormat="1" ht="9" x14ac:dyDescent="0.25">
      <c r="A28" s="178"/>
      <c r="B28" s="176" t="s">
        <v>320</v>
      </c>
      <c r="C28" s="203"/>
      <c r="D28" s="204"/>
      <c r="E28" s="205"/>
      <c r="F28" s="203">
        <v>45</v>
      </c>
      <c r="G28" s="204">
        <v>23</v>
      </c>
      <c r="H28" s="205">
        <v>68</v>
      </c>
      <c r="I28" s="203">
        <v>10</v>
      </c>
      <c r="J28" s="204">
        <v>6</v>
      </c>
      <c r="K28" s="206">
        <v>16</v>
      </c>
      <c r="L28" s="207">
        <v>55</v>
      </c>
      <c r="M28" s="204">
        <v>29</v>
      </c>
      <c r="N28" s="205">
        <v>84</v>
      </c>
    </row>
    <row r="29" spans="1:14" s="177" customFormat="1" ht="9" x14ac:dyDescent="0.25">
      <c r="A29" s="178" t="s">
        <v>48</v>
      </c>
      <c r="B29" s="176" t="s">
        <v>478</v>
      </c>
      <c r="C29" s="203">
        <v>2</v>
      </c>
      <c r="D29" s="204">
        <v>5</v>
      </c>
      <c r="E29" s="205">
        <v>7</v>
      </c>
      <c r="F29" s="203">
        <v>124</v>
      </c>
      <c r="G29" s="204">
        <v>153</v>
      </c>
      <c r="H29" s="205">
        <v>277</v>
      </c>
      <c r="I29" s="203">
        <v>78</v>
      </c>
      <c r="J29" s="204">
        <v>101</v>
      </c>
      <c r="K29" s="206">
        <v>179</v>
      </c>
      <c r="L29" s="207">
        <v>204</v>
      </c>
      <c r="M29" s="204">
        <v>259</v>
      </c>
      <c r="N29" s="205">
        <v>463</v>
      </c>
    </row>
    <row r="30" spans="1:14" s="177" customFormat="1" ht="9" x14ac:dyDescent="0.25">
      <c r="A30" s="178"/>
      <c r="B30" s="176" t="s">
        <v>479</v>
      </c>
      <c r="C30" s="203"/>
      <c r="D30" s="204"/>
      <c r="E30" s="205"/>
      <c r="F30" s="203">
        <v>32</v>
      </c>
      <c r="G30" s="204">
        <v>29</v>
      </c>
      <c r="H30" s="205">
        <v>61</v>
      </c>
      <c r="I30" s="203">
        <v>124</v>
      </c>
      <c r="J30" s="204">
        <v>83</v>
      </c>
      <c r="K30" s="206">
        <v>207</v>
      </c>
      <c r="L30" s="207">
        <v>156</v>
      </c>
      <c r="M30" s="204">
        <v>112</v>
      </c>
      <c r="N30" s="205">
        <v>268</v>
      </c>
    </row>
    <row r="31" spans="1:14" s="177" customFormat="1" ht="9" x14ac:dyDescent="0.25">
      <c r="A31" s="175" t="s">
        <v>69</v>
      </c>
      <c r="B31" s="176" t="s">
        <v>319</v>
      </c>
      <c r="C31" s="203"/>
      <c r="D31" s="204"/>
      <c r="E31" s="205"/>
      <c r="F31" s="203">
        <v>57</v>
      </c>
      <c r="G31" s="204">
        <v>42</v>
      </c>
      <c r="H31" s="205">
        <v>99</v>
      </c>
      <c r="I31" s="203">
        <v>7</v>
      </c>
      <c r="J31" s="204">
        <v>5</v>
      </c>
      <c r="K31" s="206">
        <v>12</v>
      </c>
      <c r="L31" s="207">
        <v>64</v>
      </c>
      <c r="M31" s="204">
        <v>47</v>
      </c>
      <c r="N31" s="205">
        <v>111</v>
      </c>
    </row>
    <row r="32" spans="1:14" s="177" customFormat="1" ht="9" x14ac:dyDescent="0.25">
      <c r="A32" s="175" t="s">
        <v>82</v>
      </c>
      <c r="B32" s="176" t="s">
        <v>364</v>
      </c>
      <c r="C32" s="203">
        <v>4</v>
      </c>
      <c r="D32" s="204">
        <v>9</v>
      </c>
      <c r="E32" s="205">
        <v>13</v>
      </c>
      <c r="F32" s="203">
        <v>26</v>
      </c>
      <c r="G32" s="204">
        <v>36</v>
      </c>
      <c r="H32" s="205">
        <v>62</v>
      </c>
      <c r="I32" s="203">
        <v>3</v>
      </c>
      <c r="J32" s="204">
        <v>2</v>
      </c>
      <c r="K32" s="206">
        <v>5</v>
      </c>
      <c r="L32" s="207">
        <v>33</v>
      </c>
      <c r="M32" s="204">
        <v>47</v>
      </c>
      <c r="N32" s="205">
        <v>80</v>
      </c>
    </row>
    <row r="33" spans="1:14" s="177" customFormat="1" ht="9" x14ac:dyDescent="0.25">
      <c r="A33" s="175" t="s">
        <v>87</v>
      </c>
      <c r="B33" s="176" t="s">
        <v>319</v>
      </c>
      <c r="C33" s="203"/>
      <c r="D33" s="204"/>
      <c r="E33" s="205"/>
      <c r="F33" s="203">
        <v>28</v>
      </c>
      <c r="G33" s="204">
        <v>31</v>
      </c>
      <c r="H33" s="205">
        <v>59</v>
      </c>
      <c r="I33" s="203">
        <v>125</v>
      </c>
      <c r="J33" s="204">
        <v>126</v>
      </c>
      <c r="K33" s="206">
        <v>251</v>
      </c>
      <c r="L33" s="207">
        <v>153</v>
      </c>
      <c r="M33" s="204">
        <v>157</v>
      </c>
      <c r="N33" s="205">
        <v>310</v>
      </c>
    </row>
    <row r="34" spans="1:14" s="177" customFormat="1" ht="9" x14ac:dyDescent="0.25">
      <c r="A34" s="178" t="s">
        <v>92</v>
      </c>
      <c r="B34" s="176" t="s">
        <v>365</v>
      </c>
      <c r="C34" s="203"/>
      <c r="D34" s="204"/>
      <c r="E34" s="205"/>
      <c r="F34" s="203">
        <v>269</v>
      </c>
      <c r="G34" s="204">
        <v>263</v>
      </c>
      <c r="H34" s="205">
        <v>532</v>
      </c>
      <c r="I34" s="203">
        <v>43</v>
      </c>
      <c r="J34" s="204">
        <v>45</v>
      </c>
      <c r="K34" s="206">
        <v>88</v>
      </c>
      <c r="L34" s="207">
        <v>312</v>
      </c>
      <c r="M34" s="204">
        <v>308</v>
      </c>
      <c r="N34" s="205">
        <v>620</v>
      </c>
    </row>
    <row r="35" spans="1:14" s="177" customFormat="1" ht="9" x14ac:dyDescent="0.25">
      <c r="A35" s="178"/>
      <c r="B35" s="176" t="s">
        <v>366</v>
      </c>
      <c r="C35" s="203"/>
      <c r="D35" s="204"/>
      <c r="E35" s="205"/>
      <c r="F35" s="203">
        <v>119</v>
      </c>
      <c r="G35" s="204">
        <v>111</v>
      </c>
      <c r="H35" s="205">
        <v>230</v>
      </c>
      <c r="I35" s="203">
        <v>59</v>
      </c>
      <c r="J35" s="204">
        <v>49</v>
      </c>
      <c r="K35" s="206">
        <v>108</v>
      </c>
      <c r="L35" s="207">
        <v>178</v>
      </c>
      <c r="M35" s="204">
        <v>160</v>
      </c>
      <c r="N35" s="205">
        <v>338</v>
      </c>
    </row>
    <row r="36" spans="1:14" s="177" customFormat="1" ht="9" x14ac:dyDescent="0.25">
      <c r="A36" s="175" t="s">
        <v>100</v>
      </c>
      <c r="B36" s="176" t="s">
        <v>268</v>
      </c>
      <c r="C36" s="203"/>
      <c r="D36" s="204"/>
      <c r="E36" s="205"/>
      <c r="F36" s="203">
        <v>30</v>
      </c>
      <c r="G36" s="204">
        <v>28</v>
      </c>
      <c r="H36" s="205">
        <v>58</v>
      </c>
      <c r="I36" s="203">
        <v>13</v>
      </c>
      <c r="J36" s="204">
        <v>13</v>
      </c>
      <c r="K36" s="206">
        <v>26</v>
      </c>
      <c r="L36" s="207">
        <v>43</v>
      </c>
      <c r="M36" s="204">
        <v>41</v>
      </c>
      <c r="N36" s="205">
        <v>84</v>
      </c>
    </row>
    <row r="37" spans="1:14" s="177" customFormat="1" ht="9" x14ac:dyDescent="0.25">
      <c r="A37" s="175" t="s">
        <v>109</v>
      </c>
      <c r="B37" s="176" t="s">
        <v>319</v>
      </c>
      <c r="C37" s="203"/>
      <c r="D37" s="204"/>
      <c r="E37" s="205"/>
      <c r="F37" s="203">
        <v>93</v>
      </c>
      <c r="G37" s="204">
        <v>111</v>
      </c>
      <c r="H37" s="205">
        <v>204</v>
      </c>
      <c r="I37" s="203">
        <v>2</v>
      </c>
      <c r="J37" s="204">
        <v>3</v>
      </c>
      <c r="K37" s="206">
        <v>5</v>
      </c>
      <c r="L37" s="207">
        <v>95</v>
      </c>
      <c r="M37" s="204">
        <v>114</v>
      </c>
      <c r="N37" s="205">
        <v>209</v>
      </c>
    </row>
    <row r="38" spans="1:14" s="177" customFormat="1" ht="9" x14ac:dyDescent="0.25">
      <c r="A38" s="175" t="s">
        <v>115</v>
      </c>
      <c r="B38" s="176" t="s">
        <v>480</v>
      </c>
      <c r="C38" s="203"/>
      <c r="D38" s="204"/>
      <c r="E38" s="205"/>
      <c r="F38" s="203">
        <v>69</v>
      </c>
      <c r="G38" s="204">
        <v>60</v>
      </c>
      <c r="H38" s="205">
        <v>129</v>
      </c>
      <c r="I38" s="203">
        <v>16</v>
      </c>
      <c r="J38" s="204">
        <v>24</v>
      </c>
      <c r="K38" s="206">
        <v>40</v>
      </c>
      <c r="L38" s="207">
        <v>85</v>
      </c>
      <c r="M38" s="204">
        <v>84</v>
      </c>
      <c r="N38" s="205">
        <v>169</v>
      </c>
    </row>
    <row r="39" spans="1:14" s="177" customFormat="1" ht="9" x14ac:dyDescent="0.25">
      <c r="A39" s="179" t="s">
        <v>122</v>
      </c>
      <c r="B39" s="180" t="s">
        <v>367</v>
      </c>
      <c r="C39" s="208"/>
      <c r="D39" s="209"/>
      <c r="E39" s="210"/>
      <c r="F39" s="208">
        <v>62</v>
      </c>
      <c r="G39" s="209">
        <v>49</v>
      </c>
      <c r="H39" s="210">
        <v>111</v>
      </c>
      <c r="I39" s="208">
        <v>10</v>
      </c>
      <c r="J39" s="209">
        <v>7</v>
      </c>
      <c r="K39" s="211">
        <v>17</v>
      </c>
      <c r="L39" s="212">
        <v>72</v>
      </c>
      <c r="M39" s="209">
        <v>56</v>
      </c>
      <c r="N39" s="210">
        <v>128</v>
      </c>
    </row>
    <row r="40" spans="1:14" s="142" customFormat="1" ht="9" x14ac:dyDescent="0.25">
      <c r="A40" s="181"/>
      <c r="B40" s="181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</row>
    <row r="41" spans="1:14" s="142" customFormat="1" ht="9" x14ac:dyDescent="0.25">
      <c r="A41" s="181"/>
      <c r="B41" s="181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</row>
    <row r="42" spans="1:14" s="142" customFormat="1" ht="9" x14ac:dyDescent="0.25">
      <c r="A42" s="181"/>
      <c r="B42" s="181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</row>
    <row r="43" spans="1:14" s="142" customFormat="1" ht="9" x14ac:dyDescent="0.25">
      <c r="A43" s="181"/>
      <c r="B43" s="181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</row>
    <row r="44" spans="1:14" s="142" customFormat="1" ht="9" x14ac:dyDescent="0.25">
      <c r="A44" s="181"/>
      <c r="B44" s="181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</row>
    <row r="45" spans="1:14" s="142" customFormat="1" ht="9" x14ac:dyDescent="0.25">
      <c r="A45" s="181"/>
      <c r="B45" s="181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</row>
    <row r="46" spans="1:14" s="142" customFormat="1" ht="9" x14ac:dyDescent="0.25">
      <c r="A46" s="181"/>
      <c r="B46" s="181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</row>
    <row r="47" spans="1:14" s="142" customFormat="1" ht="9" x14ac:dyDescent="0.25">
      <c r="A47" s="181"/>
      <c r="B47" s="181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</row>
    <row r="48" spans="1:14" s="142" customFormat="1" ht="9" x14ac:dyDescent="0.25">
      <c r="A48" s="181"/>
      <c r="B48" s="181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</row>
    <row r="49" spans="1:14" s="142" customFormat="1" ht="9" x14ac:dyDescent="0.25">
      <c r="A49" s="181"/>
      <c r="B49" s="181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</row>
    <row r="50" spans="1:14" s="142" customFormat="1" ht="9" x14ac:dyDescent="0.25">
      <c r="A50" s="181"/>
      <c r="B50" s="181"/>
      <c r="C50" s="213"/>
      <c r="D50" s="213"/>
      <c r="E50" s="213"/>
      <c r="F50" s="213"/>
      <c r="G50" s="213"/>
      <c r="H50" s="213"/>
      <c r="I50" s="213"/>
      <c r="J50" s="213"/>
      <c r="K50" s="213"/>
      <c r="L50" s="213"/>
      <c r="M50" s="213"/>
      <c r="N50" s="213"/>
    </row>
    <row r="51" spans="1:14" s="142" customFormat="1" ht="9" x14ac:dyDescent="0.25">
      <c r="A51" s="181"/>
      <c r="B51" s="181"/>
      <c r="C51" s="213"/>
      <c r="D51" s="213"/>
      <c r="E51" s="213"/>
      <c r="F51" s="213"/>
      <c r="G51" s="213"/>
      <c r="H51" s="213"/>
      <c r="I51" s="213"/>
      <c r="J51" s="213"/>
      <c r="K51" s="213"/>
      <c r="L51" s="213"/>
      <c r="M51" s="213"/>
      <c r="N51" s="213"/>
    </row>
    <row r="52" spans="1:14" s="142" customFormat="1" ht="9" x14ac:dyDescent="0.25">
      <c r="A52" s="181"/>
      <c r="B52" s="181"/>
      <c r="C52" s="213"/>
      <c r="D52" s="213"/>
      <c r="E52" s="213"/>
      <c r="F52" s="213"/>
      <c r="G52" s="213"/>
      <c r="H52" s="213"/>
      <c r="I52" s="213"/>
      <c r="J52" s="213"/>
      <c r="K52" s="213"/>
      <c r="L52" s="213"/>
      <c r="M52" s="213"/>
      <c r="N52" s="213"/>
    </row>
    <row r="53" spans="1:14" s="142" customFormat="1" ht="9" x14ac:dyDescent="0.25">
      <c r="A53" s="181"/>
      <c r="B53" s="181"/>
      <c r="C53" s="213"/>
      <c r="D53" s="213"/>
      <c r="E53" s="213"/>
      <c r="F53" s="213"/>
      <c r="G53" s="213"/>
      <c r="H53" s="213"/>
      <c r="I53" s="213"/>
      <c r="J53" s="213"/>
      <c r="K53" s="213"/>
      <c r="L53" s="213"/>
      <c r="M53" s="213"/>
      <c r="N53" s="213"/>
    </row>
    <row r="54" spans="1:14" s="142" customFormat="1" ht="9" x14ac:dyDescent="0.25">
      <c r="A54" s="181"/>
      <c r="B54" s="181"/>
      <c r="C54" s="213"/>
      <c r="D54" s="213"/>
      <c r="E54" s="213"/>
      <c r="F54" s="213"/>
      <c r="G54" s="213"/>
      <c r="H54" s="213"/>
      <c r="I54" s="213"/>
      <c r="J54" s="213"/>
      <c r="K54" s="213"/>
      <c r="L54" s="213"/>
      <c r="M54" s="213"/>
      <c r="N54" s="213"/>
    </row>
    <row r="55" spans="1:14" s="142" customFormat="1" ht="9" x14ac:dyDescent="0.25">
      <c r="A55" s="181"/>
      <c r="B55" s="181"/>
      <c r="C55" s="213"/>
      <c r="D55" s="213"/>
      <c r="E55" s="213"/>
      <c r="F55" s="213"/>
      <c r="G55" s="213"/>
      <c r="H55" s="213"/>
      <c r="I55" s="213"/>
      <c r="J55" s="213"/>
      <c r="K55" s="213"/>
      <c r="L55" s="213"/>
      <c r="M55" s="213"/>
      <c r="N55" s="213"/>
    </row>
    <row r="56" spans="1:14" s="142" customFormat="1" ht="9" x14ac:dyDescent="0.25">
      <c r="A56" s="181"/>
      <c r="B56" s="181"/>
      <c r="C56" s="213"/>
      <c r="D56" s="213"/>
      <c r="E56" s="213"/>
      <c r="F56" s="213"/>
      <c r="G56" s="213"/>
      <c r="H56" s="213"/>
      <c r="I56" s="213"/>
      <c r="J56" s="213"/>
      <c r="K56" s="213"/>
      <c r="L56" s="213"/>
      <c r="M56" s="213"/>
      <c r="N56" s="213"/>
    </row>
    <row r="57" spans="1:14" s="142" customFormat="1" ht="9" x14ac:dyDescent="0.25">
      <c r="A57" s="181"/>
      <c r="B57" s="181"/>
      <c r="C57" s="213"/>
      <c r="D57" s="213"/>
      <c r="E57" s="213"/>
      <c r="F57" s="213"/>
      <c r="G57" s="213"/>
      <c r="H57" s="213"/>
      <c r="I57" s="213"/>
      <c r="J57" s="213"/>
      <c r="K57" s="213"/>
      <c r="L57" s="213"/>
      <c r="M57" s="213"/>
      <c r="N57" s="213"/>
    </row>
    <row r="58" spans="1:14" s="142" customFormat="1" ht="9" x14ac:dyDescent="0.25">
      <c r="A58" s="181"/>
      <c r="B58" s="181"/>
      <c r="C58" s="213"/>
      <c r="D58" s="213"/>
      <c r="E58" s="213"/>
      <c r="F58" s="213"/>
      <c r="G58" s="213"/>
      <c r="H58" s="213"/>
      <c r="I58" s="213"/>
      <c r="J58" s="213"/>
      <c r="K58" s="213"/>
      <c r="L58" s="213"/>
      <c r="M58" s="213"/>
      <c r="N58" s="213"/>
    </row>
    <row r="59" spans="1:14" s="142" customFormat="1" ht="9" x14ac:dyDescent="0.25">
      <c r="A59" s="181"/>
      <c r="B59" s="181"/>
      <c r="C59" s="213"/>
      <c r="D59" s="213"/>
      <c r="E59" s="213"/>
      <c r="F59" s="213"/>
      <c r="G59" s="213"/>
      <c r="H59" s="213"/>
      <c r="I59" s="213"/>
      <c r="J59" s="213"/>
      <c r="K59" s="213"/>
      <c r="L59" s="213"/>
      <c r="M59" s="213"/>
      <c r="N59" s="213"/>
    </row>
    <row r="60" spans="1:14" s="142" customFormat="1" ht="9" x14ac:dyDescent="0.25">
      <c r="A60" s="181"/>
      <c r="B60" s="181"/>
      <c r="C60" s="213"/>
      <c r="D60" s="213"/>
      <c r="E60" s="213"/>
      <c r="F60" s="213"/>
      <c r="G60" s="213"/>
      <c r="H60" s="213"/>
      <c r="I60" s="213"/>
      <c r="J60" s="213"/>
      <c r="K60" s="213"/>
      <c r="L60" s="213"/>
      <c r="M60" s="213"/>
      <c r="N60" s="213"/>
    </row>
    <row r="61" spans="1:14" s="142" customFormat="1" ht="9" x14ac:dyDescent="0.25">
      <c r="A61" s="181"/>
      <c r="B61" s="181"/>
      <c r="C61" s="213"/>
      <c r="D61" s="213"/>
      <c r="E61" s="213"/>
      <c r="F61" s="213"/>
      <c r="G61" s="213"/>
      <c r="H61" s="213"/>
      <c r="I61" s="213"/>
      <c r="J61" s="213"/>
      <c r="K61" s="213"/>
      <c r="L61" s="213"/>
      <c r="M61" s="213"/>
      <c r="N61" s="213"/>
    </row>
    <row r="62" spans="1:14" s="142" customFormat="1" ht="9" x14ac:dyDescent="0.25">
      <c r="A62" s="181"/>
      <c r="B62" s="181"/>
      <c r="C62" s="213"/>
      <c r="D62" s="213"/>
      <c r="E62" s="213"/>
      <c r="F62" s="213"/>
      <c r="G62" s="213"/>
      <c r="H62" s="213"/>
      <c r="I62" s="213"/>
      <c r="J62" s="213"/>
      <c r="K62" s="213"/>
      <c r="L62" s="213"/>
      <c r="M62" s="213"/>
      <c r="N62" s="213"/>
    </row>
    <row r="63" spans="1:14" s="142" customFormat="1" ht="9" x14ac:dyDescent="0.25">
      <c r="A63" s="181"/>
      <c r="B63" s="181"/>
      <c r="C63" s="213"/>
      <c r="D63" s="213"/>
      <c r="E63" s="213"/>
      <c r="F63" s="213"/>
      <c r="G63" s="213"/>
      <c r="H63" s="213"/>
      <c r="I63" s="213"/>
      <c r="J63" s="213"/>
      <c r="K63" s="213"/>
      <c r="L63" s="213"/>
      <c r="M63" s="213"/>
      <c r="N63" s="213"/>
    </row>
    <row r="64" spans="1:14" s="142" customFormat="1" ht="9" x14ac:dyDescent="0.25">
      <c r="A64" s="181"/>
      <c r="B64" s="181"/>
      <c r="C64" s="213"/>
      <c r="D64" s="213"/>
      <c r="E64" s="213"/>
      <c r="F64" s="213"/>
      <c r="G64" s="213"/>
      <c r="H64" s="213"/>
      <c r="I64" s="213"/>
      <c r="J64" s="213"/>
      <c r="K64" s="213"/>
      <c r="L64" s="213"/>
      <c r="M64" s="213"/>
      <c r="N64" s="213"/>
    </row>
    <row r="65" spans="1:14" s="142" customFormat="1" ht="9" x14ac:dyDescent="0.25">
      <c r="A65" s="181"/>
      <c r="B65" s="181"/>
      <c r="C65" s="213"/>
      <c r="D65" s="213"/>
      <c r="E65" s="213"/>
      <c r="F65" s="213"/>
      <c r="G65" s="213"/>
      <c r="H65" s="213"/>
      <c r="I65" s="213"/>
      <c r="J65" s="213"/>
      <c r="K65" s="213"/>
      <c r="L65" s="213"/>
      <c r="M65" s="213"/>
      <c r="N65" s="213"/>
    </row>
    <row r="66" spans="1:14" s="142" customFormat="1" ht="9" x14ac:dyDescent="0.25">
      <c r="A66" s="181"/>
      <c r="B66" s="181"/>
      <c r="C66" s="213"/>
      <c r="D66" s="213"/>
      <c r="E66" s="213"/>
      <c r="F66" s="213"/>
      <c r="G66" s="213"/>
      <c r="H66" s="213"/>
      <c r="I66" s="213"/>
      <c r="J66" s="213"/>
      <c r="K66" s="213"/>
      <c r="L66" s="213"/>
      <c r="M66" s="213"/>
      <c r="N66" s="213"/>
    </row>
    <row r="67" spans="1:14" s="142" customFormat="1" ht="9" x14ac:dyDescent="0.25">
      <c r="A67" s="181"/>
      <c r="B67" s="181"/>
      <c r="C67" s="213"/>
      <c r="D67" s="213"/>
      <c r="E67" s="213"/>
      <c r="F67" s="213"/>
      <c r="G67" s="213"/>
      <c r="H67" s="213"/>
      <c r="I67" s="213"/>
      <c r="J67" s="213"/>
      <c r="K67" s="213"/>
      <c r="L67" s="213"/>
      <c r="M67" s="213"/>
      <c r="N67" s="213"/>
    </row>
    <row r="68" spans="1:14" s="142" customFormat="1" ht="9" x14ac:dyDescent="0.25">
      <c r="A68" s="181"/>
      <c r="B68" s="181"/>
      <c r="C68" s="213"/>
      <c r="D68" s="213"/>
      <c r="E68" s="213"/>
      <c r="F68" s="213"/>
      <c r="G68" s="213"/>
      <c r="H68" s="213"/>
      <c r="I68" s="213"/>
      <c r="J68" s="213"/>
      <c r="K68" s="213"/>
      <c r="L68" s="213"/>
      <c r="M68" s="213"/>
      <c r="N68" s="213"/>
    </row>
    <row r="69" spans="1:14" s="142" customFormat="1" ht="9" x14ac:dyDescent="0.25">
      <c r="A69" s="181"/>
      <c r="B69" s="181"/>
      <c r="C69" s="213"/>
      <c r="D69" s="213"/>
      <c r="E69" s="213"/>
      <c r="F69" s="213"/>
      <c r="G69" s="213"/>
      <c r="H69" s="213"/>
      <c r="I69" s="213"/>
      <c r="J69" s="213"/>
      <c r="K69" s="213"/>
      <c r="L69" s="213"/>
      <c r="M69" s="213"/>
      <c r="N69" s="213"/>
    </row>
    <row r="70" spans="1:14" s="142" customFormat="1" ht="9" x14ac:dyDescent="0.25">
      <c r="A70" s="181"/>
      <c r="B70" s="181"/>
      <c r="C70" s="213"/>
      <c r="D70" s="213"/>
      <c r="E70" s="213"/>
      <c r="F70" s="213"/>
      <c r="G70" s="213"/>
      <c r="H70" s="213"/>
      <c r="I70" s="213"/>
      <c r="J70" s="213"/>
      <c r="K70" s="213"/>
      <c r="L70" s="213"/>
      <c r="M70" s="213"/>
      <c r="N70" s="213"/>
    </row>
    <row r="71" spans="1:14" s="142" customFormat="1" ht="9" x14ac:dyDescent="0.25">
      <c r="A71" s="181"/>
      <c r="B71" s="181"/>
      <c r="C71" s="213"/>
      <c r="D71" s="213"/>
      <c r="E71" s="213"/>
      <c r="F71" s="213"/>
      <c r="G71" s="213"/>
      <c r="H71" s="213"/>
      <c r="I71" s="213"/>
      <c r="J71" s="213"/>
      <c r="K71" s="213"/>
      <c r="L71" s="213"/>
      <c r="M71" s="213"/>
      <c r="N71" s="213"/>
    </row>
    <row r="72" spans="1:14" s="142" customFormat="1" ht="9" x14ac:dyDescent="0.25">
      <c r="A72" s="181"/>
      <c r="B72" s="181"/>
      <c r="C72" s="213"/>
      <c r="D72" s="213"/>
      <c r="E72" s="213"/>
      <c r="F72" s="213"/>
      <c r="G72" s="213"/>
      <c r="H72" s="213"/>
      <c r="I72" s="213"/>
      <c r="J72" s="213"/>
      <c r="K72" s="213"/>
      <c r="L72" s="213"/>
      <c r="M72" s="213"/>
      <c r="N72" s="213"/>
    </row>
    <row r="73" spans="1:14" s="142" customFormat="1" ht="9" x14ac:dyDescent="0.25">
      <c r="A73" s="181"/>
      <c r="B73" s="181"/>
      <c r="C73" s="213"/>
      <c r="D73" s="213"/>
      <c r="E73" s="213"/>
      <c r="F73" s="213"/>
      <c r="G73" s="213"/>
      <c r="H73" s="213"/>
      <c r="I73" s="213"/>
      <c r="J73" s="213"/>
      <c r="K73" s="213"/>
      <c r="L73" s="213"/>
      <c r="M73" s="213"/>
      <c r="N73" s="213"/>
    </row>
    <row r="74" spans="1:14" s="142" customFormat="1" ht="9" x14ac:dyDescent="0.25">
      <c r="A74" s="181"/>
      <c r="B74" s="181"/>
      <c r="C74" s="213"/>
      <c r="D74" s="213"/>
      <c r="E74" s="213"/>
      <c r="F74" s="213"/>
      <c r="G74" s="213"/>
      <c r="H74" s="213"/>
      <c r="I74" s="213"/>
      <c r="J74" s="213"/>
      <c r="K74" s="213"/>
      <c r="L74" s="213"/>
      <c r="M74" s="213"/>
      <c r="N74" s="213"/>
    </row>
    <row r="75" spans="1:14" s="142" customFormat="1" ht="9" x14ac:dyDescent="0.25">
      <c r="A75" s="181"/>
      <c r="B75" s="181"/>
      <c r="C75" s="213"/>
      <c r="D75" s="213"/>
      <c r="E75" s="213"/>
      <c r="F75" s="213"/>
      <c r="G75" s="213"/>
      <c r="H75" s="213"/>
      <c r="I75" s="213"/>
      <c r="J75" s="213"/>
      <c r="K75" s="213"/>
      <c r="L75" s="213"/>
      <c r="M75" s="213"/>
      <c r="N75" s="213"/>
    </row>
    <row r="76" spans="1:14" s="142" customFormat="1" ht="9" x14ac:dyDescent="0.25">
      <c r="A76" s="181"/>
      <c r="B76" s="181"/>
      <c r="C76" s="213"/>
      <c r="D76" s="213"/>
      <c r="E76" s="213"/>
      <c r="F76" s="213"/>
      <c r="G76" s="213"/>
      <c r="H76" s="213"/>
      <c r="I76" s="213"/>
      <c r="J76" s="213"/>
      <c r="K76" s="213"/>
      <c r="L76" s="213"/>
      <c r="M76" s="213"/>
      <c r="N76" s="213"/>
    </row>
    <row r="77" spans="1:14" s="142" customFormat="1" ht="9" x14ac:dyDescent="0.25">
      <c r="A77" s="181"/>
      <c r="B77" s="181"/>
      <c r="C77" s="213"/>
      <c r="D77" s="213"/>
      <c r="E77" s="213"/>
      <c r="F77" s="213"/>
      <c r="G77" s="213"/>
      <c r="H77" s="213"/>
      <c r="I77" s="213"/>
      <c r="J77" s="213"/>
      <c r="K77" s="213"/>
      <c r="L77" s="213"/>
      <c r="M77" s="213"/>
      <c r="N77" s="213"/>
    </row>
    <row r="78" spans="1:14" s="142" customFormat="1" ht="9" x14ac:dyDescent="0.25">
      <c r="A78" s="181"/>
      <c r="B78" s="181"/>
      <c r="C78" s="213"/>
      <c r="D78" s="213"/>
      <c r="E78" s="213"/>
      <c r="F78" s="213"/>
      <c r="G78" s="213"/>
      <c r="H78" s="213"/>
      <c r="I78" s="213"/>
      <c r="J78" s="213"/>
      <c r="K78" s="213"/>
      <c r="L78" s="213"/>
      <c r="M78" s="213"/>
      <c r="N78" s="213"/>
    </row>
    <row r="79" spans="1:14" s="142" customFormat="1" ht="9" x14ac:dyDescent="0.25">
      <c r="A79" s="181"/>
      <c r="B79" s="181"/>
      <c r="C79" s="213"/>
      <c r="D79" s="213"/>
      <c r="E79" s="213"/>
      <c r="F79" s="213"/>
      <c r="G79" s="213"/>
      <c r="H79" s="213"/>
      <c r="I79" s="213"/>
      <c r="J79" s="213"/>
      <c r="K79" s="213"/>
      <c r="L79" s="213"/>
      <c r="M79" s="213"/>
      <c r="N79" s="213"/>
    </row>
    <row r="80" spans="1:14" s="142" customFormat="1" ht="9" x14ac:dyDescent="0.25">
      <c r="A80" s="181"/>
      <c r="B80" s="181"/>
      <c r="C80" s="213"/>
      <c r="D80" s="213"/>
      <c r="E80" s="213"/>
      <c r="F80" s="213"/>
      <c r="G80" s="213"/>
      <c r="H80" s="213"/>
      <c r="I80" s="213"/>
      <c r="J80" s="213"/>
      <c r="K80" s="213"/>
      <c r="L80" s="213"/>
      <c r="M80" s="213"/>
      <c r="N80" s="213"/>
    </row>
    <row r="81" spans="1:14" s="142" customFormat="1" ht="9" x14ac:dyDescent="0.25">
      <c r="A81" s="181"/>
      <c r="B81" s="181"/>
      <c r="C81" s="213"/>
      <c r="D81" s="213"/>
      <c r="E81" s="213"/>
      <c r="F81" s="213"/>
      <c r="G81" s="213"/>
      <c r="H81" s="213"/>
      <c r="I81" s="213"/>
      <c r="J81" s="213"/>
      <c r="K81" s="213"/>
      <c r="L81" s="213"/>
      <c r="M81" s="213"/>
      <c r="N81" s="213"/>
    </row>
    <row r="82" spans="1:14" s="142" customFormat="1" ht="9" x14ac:dyDescent="0.25">
      <c r="A82" s="181"/>
      <c r="B82" s="181"/>
      <c r="C82" s="213"/>
      <c r="D82" s="213"/>
      <c r="E82" s="213"/>
      <c r="F82" s="213"/>
      <c r="G82" s="213"/>
      <c r="H82" s="213"/>
      <c r="I82" s="213"/>
      <c r="J82" s="213"/>
      <c r="K82" s="213"/>
      <c r="L82" s="213"/>
      <c r="M82" s="213"/>
      <c r="N82" s="213"/>
    </row>
    <row r="83" spans="1:14" s="142" customFormat="1" ht="9" x14ac:dyDescent="0.25">
      <c r="A83" s="181"/>
      <c r="B83" s="181"/>
      <c r="C83" s="213"/>
      <c r="D83" s="213"/>
      <c r="E83" s="213"/>
      <c r="F83" s="213"/>
      <c r="G83" s="213"/>
      <c r="H83" s="213"/>
      <c r="I83" s="213"/>
      <c r="J83" s="213"/>
      <c r="K83" s="213"/>
      <c r="L83" s="213"/>
      <c r="M83" s="213"/>
      <c r="N83" s="213"/>
    </row>
    <row r="84" spans="1:14" s="142" customFormat="1" ht="9" x14ac:dyDescent="0.25">
      <c r="A84" s="181"/>
      <c r="B84" s="181"/>
      <c r="C84" s="213"/>
      <c r="D84" s="213"/>
      <c r="E84" s="213"/>
      <c r="F84" s="213"/>
      <c r="G84" s="213"/>
      <c r="H84" s="213"/>
      <c r="I84" s="213"/>
      <c r="J84" s="213"/>
      <c r="K84" s="213"/>
      <c r="L84" s="213"/>
      <c r="M84" s="213"/>
      <c r="N84" s="213"/>
    </row>
    <row r="85" spans="1:14" s="142" customFormat="1" ht="9" x14ac:dyDescent="0.25">
      <c r="A85" s="181"/>
      <c r="B85" s="181"/>
      <c r="C85" s="213"/>
      <c r="D85" s="213"/>
      <c r="E85" s="213"/>
      <c r="F85" s="213"/>
      <c r="G85" s="213"/>
      <c r="H85" s="213"/>
      <c r="I85" s="213"/>
      <c r="J85" s="213"/>
      <c r="K85" s="213"/>
      <c r="L85" s="213"/>
      <c r="M85" s="213"/>
      <c r="N85" s="213"/>
    </row>
    <row r="86" spans="1:14" s="142" customFormat="1" ht="9" x14ac:dyDescent="0.25">
      <c r="A86" s="181"/>
      <c r="B86" s="181"/>
      <c r="C86" s="213"/>
      <c r="D86" s="213"/>
      <c r="E86" s="213"/>
      <c r="F86" s="213"/>
      <c r="G86" s="213"/>
      <c r="H86" s="213"/>
      <c r="I86" s="213"/>
      <c r="J86" s="213"/>
      <c r="K86" s="213"/>
      <c r="L86" s="213"/>
      <c r="M86" s="213"/>
      <c r="N86" s="213"/>
    </row>
    <row r="87" spans="1:14" s="142" customFormat="1" ht="9" x14ac:dyDescent="0.25">
      <c r="A87" s="181"/>
      <c r="B87" s="181"/>
      <c r="C87" s="213"/>
      <c r="D87" s="213"/>
      <c r="E87" s="213"/>
      <c r="F87" s="213"/>
      <c r="G87" s="213"/>
      <c r="H87" s="213"/>
      <c r="I87" s="213"/>
      <c r="J87" s="213"/>
      <c r="K87" s="213"/>
      <c r="L87" s="213"/>
      <c r="M87" s="213"/>
      <c r="N87" s="213"/>
    </row>
    <row r="88" spans="1:14" s="142" customFormat="1" ht="9" x14ac:dyDescent="0.25">
      <c r="A88" s="181"/>
      <c r="B88" s="181"/>
      <c r="C88" s="213"/>
      <c r="D88" s="213"/>
      <c r="E88" s="213"/>
      <c r="F88" s="213"/>
      <c r="G88" s="213"/>
      <c r="H88" s="213"/>
      <c r="I88" s="213"/>
      <c r="J88" s="213"/>
      <c r="K88" s="213"/>
      <c r="L88" s="213"/>
      <c r="M88" s="213"/>
      <c r="N88" s="213"/>
    </row>
    <row r="89" spans="1:14" s="142" customFormat="1" ht="9" x14ac:dyDescent="0.25">
      <c r="A89" s="181"/>
      <c r="B89" s="181"/>
      <c r="C89" s="213"/>
      <c r="D89" s="213"/>
      <c r="E89" s="213"/>
      <c r="F89" s="213"/>
      <c r="G89" s="213"/>
      <c r="H89" s="213"/>
      <c r="I89" s="213"/>
      <c r="J89" s="213"/>
      <c r="K89" s="213"/>
      <c r="L89" s="213"/>
      <c r="M89" s="213"/>
      <c r="N89" s="213"/>
    </row>
    <row r="90" spans="1:14" s="142" customFormat="1" ht="9" x14ac:dyDescent="0.25">
      <c r="A90" s="181"/>
      <c r="B90" s="181"/>
      <c r="C90" s="213"/>
      <c r="D90" s="213"/>
      <c r="E90" s="213"/>
      <c r="F90" s="213"/>
      <c r="G90" s="213"/>
      <c r="H90" s="213"/>
      <c r="I90" s="213"/>
      <c r="J90" s="213"/>
      <c r="K90" s="213"/>
      <c r="L90" s="213"/>
      <c r="M90" s="213"/>
      <c r="N90" s="213"/>
    </row>
    <row r="91" spans="1:14" s="142" customFormat="1" ht="9" x14ac:dyDescent="0.25">
      <c r="A91" s="181"/>
      <c r="B91" s="181"/>
      <c r="C91" s="213"/>
      <c r="D91" s="213"/>
      <c r="E91" s="213"/>
      <c r="F91" s="213"/>
      <c r="G91" s="213"/>
      <c r="H91" s="213"/>
      <c r="I91" s="213"/>
      <c r="J91" s="213"/>
      <c r="K91" s="213"/>
      <c r="L91" s="213"/>
      <c r="M91" s="213"/>
      <c r="N91" s="213"/>
    </row>
    <row r="92" spans="1:14" s="142" customFormat="1" ht="9" x14ac:dyDescent="0.25">
      <c r="A92" s="181"/>
      <c r="B92" s="181"/>
      <c r="C92" s="213"/>
      <c r="D92" s="213"/>
      <c r="E92" s="213"/>
      <c r="F92" s="213"/>
      <c r="G92" s="213"/>
      <c r="H92" s="213"/>
      <c r="I92" s="213"/>
      <c r="J92" s="213"/>
      <c r="K92" s="213"/>
      <c r="L92" s="213"/>
      <c r="M92" s="213"/>
      <c r="N92" s="213"/>
    </row>
    <row r="93" spans="1:14" s="142" customFormat="1" ht="9" x14ac:dyDescent="0.25">
      <c r="A93" s="181"/>
      <c r="B93" s="181"/>
      <c r="C93" s="213"/>
      <c r="D93" s="213"/>
      <c r="E93" s="213"/>
      <c r="F93" s="213"/>
      <c r="G93" s="213"/>
      <c r="H93" s="213"/>
      <c r="I93" s="213"/>
      <c r="J93" s="213"/>
      <c r="K93" s="213"/>
      <c r="L93" s="213"/>
      <c r="M93" s="213"/>
      <c r="N93" s="213"/>
    </row>
    <row r="94" spans="1:14" s="142" customFormat="1" ht="9" x14ac:dyDescent="0.25">
      <c r="A94" s="181"/>
      <c r="B94" s="181"/>
      <c r="C94" s="213"/>
      <c r="D94" s="213"/>
      <c r="E94" s="213"/>
      <c r="F94" s="213"/>
      <c r="G94" s="213"/>
      <c r="H94" s="213"/>
      <c r="I94" s="213"/>
      <c r="J94" s="213"/>
      <c r="K94" s="213"/>
      <c r="L94" s="213"/>
      <c r="M94" s="213"/>
      <c r="N94" s="213"/>
    </row>
    <row r="95" spans="1:14" s="142" customFormat="1" ht="9" x14ac:dyDescent="0.25">
      <c r="A95" s="181"/>
      <c r="B95" s="181"/>
      <c r="C95" s="213"/>
      <c r="D95" s="213"/>
      <c r="E95" s="213"/>
      <c r="F95" s="213"/>
      <c r="G95" s="213"/>
      <c r="H95" s="213"/>
      <c r="I95" s="213"/>
      <c r="J95" s="213"/>
      <c r="K95" s="213"/>
      <c r="L95" s="213"/>
      <c r="M95" s="213"/>
      <c r="N95" s="213"/>
    </row>
    <row r="96" spans="1:14" s="142" customFormat="1" ht="9" x14ac:dyDescent="0.25">
      <c r="A96" s="181"/>
      <c r="B96" s="181"/>
      <c r="C96" s="213"/>
      <c r="D96" s="213"/>
      <c r="E96" s="213"/>
      <c r="F96" s="213"/>
      <c r="G96" s="213"/>
      <c r="H96" s="213"/>
      <c r="I96" s="213"/>
      <c r="J96" s="213"/>
      <c r="K96" s="213"/>
      <c r="L96" s="213"/>
      <c r="M96" s="213"/>
      <c r="N96" s="213"/>
    </row>
    <row r="97" spans="1:14" s="142" customFormat="1" ht="9" x14ac:dyDescent="0.25">
      <c r="A97" s="181"/>
      <c r="B97" s="181"/>
      <c r="C97" s="213"/>
      <c r="D97" s="213"/>
      <c r="E97" s="213"/>
      <c r="F97" s="213"/>
      <c r="G97" s="213"/>
      <c r="H97" s="213"/>
      <c r="I97" s="213"/>
      <c r="J97" s="213"/>
      <c r="K97" s="213"/>
      <c r="L97" s="213"/>
      <c r="M97" s="213"/>
      <c r="N97" s="213"/>
    </row>
    <row r="98" spans="1:14" s="142" customFormat="1" ht="9" x14ac:dyDescent="0.25">
      <c r="A98" s="181"/>
      <c r="B98" s="181"/>
      <c r="C98" s="213"/>
      <c r="D98" s="213"/>
      <c r="E98" s="213"/>
      <c r="F98" s="213"/>
      <c r="G98" s="213"/>
      <c r="H98" s="213"/>
      <c r="I98" s="213"/>
      <c r="J98" s="213"/>
      <c r="K98" s="213"/>
      <c r="L98" s="213"/>
      <c r="M98" s="213"/>
      <c r="N98" s="213"/>
    </row>
  </sheetData>
  <mergeCells count="6">
    <mergeCell ref="L4:N4"/>
    <mergeCell ref="A6:B6"/>
    <mergeCell ref="A4:B5"/>
    <mergeCell ref="C4:E4"/>
    <mergeCell ref="F4:H4"/>
    <mergeCell ref="I4:K4"/>
  </mergeCells>
  <pageMargins left="0.08" right="0.08" top="1" bottom="1" header="0.5" footer="0.4921259845"/>
  <pageSetup orientation="portrait" horizontalDpi="300" verticalDpi="300" r:id="rId1"/>
  <headerFooter>
    <oddHeader>Régime scolaire des établissements privés - Puy-de-Dôme_x000D_Année scolaire 2018-2019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30DB9-4167-4A53-AABD-0A245A828640}">
  <dimension ref="A1:N48"/>
  <sheetViews>
    <sheetView showGridLines="0" zoomScaleNormal="100" workbookViewId="0">
      <selection activeCell="R23" sqref="R23"/>
    </sheetView>
  </sheetViews>
  <sheetFormatPr baseColWidth="10" defaultRowHeight="15" x14ac:dyDescent="0.25"/>
  <cols>
    <col min="1" max="1" width="15" style="89" customWidth="1"/>
    <col min="2" max="13" width="8.5703125" style="89" bestFit="1" customWidth="1"/>
    <col min="14" max="16384" width="11.42578125" style="89"/>
  </cols>
  <sheetData>
    <row r="1" spans="1:14" s="7" customFormat="1" ht="18" x14ac:dyDescent="0.25">
      <c r="A1" s="3" t="s">
        <v>469</v>
      </c>
      <c r="B1" s="4"/>
      <c r="C1" s="5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s="34" customFormat="1" ht="15.75" x14ac:dyDescent="0.25">
      <c r="A2" s="35" t="s">
        <v>509</v>
      </c>
      <c r="B2" s="31"/>
      <c r="C2" s="32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</row>
    <row r="3" spans="1:14" s="34" customFormat="1" ht="15.75" x14ac:dyDescent="0.25">
      <c r="A3" s="35"/>
      <c r="B3" s="31"/>
      <c r="C3" s="32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4" x14ac:dyDescent="0.25">
      <c r="A4" s="714" t="s">
        <v>126</v>
      </c>
      <c r="B4" s="716" t="s">
        <v>0</v>
      </c>
      <c r="C4" s="717"/>
      <c r="D4" s="718"/>
      <c r="E4" s="716" t="s">
        <v>137</v>
      </c>
      <c r="F4" s="717"/>
      <c r="G4" s="718"/>
      <c r="H4" s="716" t="s">
        <v>2</v>
      </c>
      <c r="I4" s="717"/>
      <c r="J4" s="718"/>
      <c r="K4" s="716" t="s">
        <v>3</v>
      </c>
      <c r="L4" s="717"/>
      <c r="M4" s="718"/>
    </row>
    <row r="5" spans="1:14" x14ac:dyDescent="0.25">
      <c r="A5" s="715"/>
      <c r="B5" s="102" t="s">
        <v>150</v>
      </c>
      <c r="C5" s="102" t="s">
        <v>149</v>
      </c>
      <c r="D5" s="102" t="s">
        <v>3</v>
      </c>
      <c r="E5" s="102" t="s">
        <v>150</v>
      </c>
      <c r="F5" s="102" t="s">
        <v>149</v>
      </c>
      <c r="G5" s="102" t="s">
        <v>3</v>
      </c>
      <c r="H5" s="102" t="s">
        <v>150</v>
      </c>
      <c r="I5" s="102" t="s">
        <v>149</v>
      </c>
      <c r="J5" s="102" t="s">
        <v>3</v>
      </c>
      <c r="K5" s="102" t="s">
        <v>150</v>
      </c>
      <c r="L5" s="102" t="s">
        <v>149</v>
      </c>
      <c r="M5" s="102" t="s">
        <v>3</v>
      </c>
    </row>
    <row r="6" spans="1:14" ht="21" x14ac:dyDescent="0.25">
      <c r="A6" s="103" t="s">
        <v>368</v>
      </c>
      <c r="B6" s="253">
        <v>123</v>
      </c>
      <c r="C6" s="253">
        <v>360</v>
      </c>
      <c r="D6" s="253">
        <v>483</v>
      </c>
      <c r="E6" s="253">
        <v>933</v>
      </c>
      <c r="F6" s="253">
        <v>1382</v>
      </c>
      <c r="G6" s="253">
        <v>2315</v>
      </c>
      <c r="H6" s="253">
        <v>1572</v>
      </c>
      <c r="I6" s="253">
        <v>1228</v>
      </c>
      <c r="J6" s="253">
        <v>2800</v>
      </c>
      <c r="K6" s="253">
        <v>2628</v>
      </c>
      <c r="L6" s="253">
        <v>2970</v>
      </c>
      <c r="M6" s="253">
        <v>5598</v>
      </c>
    </row>
    <row r="7" spans="1:14" x14ac:dyDescent="0.25">
      <c r="A7" s="251" t="s">
        <v>369</v>
      </c>
      <c r="B7" s="252">
        <v>11</v>
      </c>
      <c r="C7" s="252">
        <v>11</v>
      </c>
      <c r="D7" s="252">
        <v>22</v>
      </c>
      <c r="E7" s="252">
        <v>9</v>
      </c>
      <c r="F7" s="252">
        <v>5</v>
      </c>
      <c r="G7" s="252">
        <v>14</v>
      </c>
      <c r="H7" s="252">
        <v>2</v>
      </c>
      <c r="I7" s="252"/>
      <c r="J7" s="252">
        <v>2</v>
      </c>
      <c r="K7" s="252">
        <v>22</v>
      </c>
      <c r="L7" s="252">
        <v>16</v>
      </c>
      <c r="M7" s="252">
        <v>38</v>
      </c>
    </row>
    <row r="8" spans="1:14" x14ac:dyDescent="0.25">
      <c r="A8" s="251" t="s">
        <v>370</v>
      </c>
      <c r="B8" s="252">
        <v>3</v>
      </c>
      <c r="C8" s="252">
        <v>30</v>
      </c>
      <c r="D8" s="252">
        <v>33</v>
      </c>
      <c r="E8" s="252">
        <v>32</v>
      </c>
      <c r="F8" s="252">
        <v>58</v>
      </c>
      <c r="G8" s="252">
        <v>90</v>
      </c>
      <c r="H8" s="252">
        <v>60</v>
      </c>
      <c r="I8" s="252">
        <v>82</v>
      </c>
      <c r="J8" s="252">
        <v>142</v>
      </c>
      <c r="K8" s="252">
        <v>95</v>
      </c>
      <c r="L8" s="252">
        <v>170</v>
      </c>
      <c r="M8" s="252">
        <v>265</v>
      </c>
    </row>
    <row r="9" spans="1:14" x14ac:dyDescent="0.25">
      <c r="A9" s="251" t="s">
        <v>371</v>
      </c>
      <c r="B9" s="252">
        <v>1</v>
      </c>
      <c r="C9" s="252"/>
      <c r="D9" s="252">
        <v>1</v>
      </c>
      <c r="E9" s="252">
        <v>45</v>
      </c>
      <c r="F9" s="252">
        <v>50</v>
      </c>
      <c r="G9" s="252">
        <v>95</v>
      </c>
      <c r="H9" s="252">
        <v>101</v>
      </c>
      <c r="I9" s="252">
        <v>65</v>
      </c>
      <c r="J9" s="252">
        <v>166</v>
      </c>
      <c r="K9" s="252">
        <v>147</v>
      </c>
      <c r="L9" s="252">
        <v>115</v>
      </c>
      <c r="M9" s="252">
        <v>262</v>
      </c>
    </row>
    <row r="10" spans="1:14" x14ac:dyDescent="0.25">
      <c r="A10" s="251" t="s">
        <v>372</v>
      </c>
      <c r="B10" s="252">
        <v>5</v>
      </c>
      <c r="C10" s="252">
        <v>10</v>
      </c>
      <c r="D10" s="252">
        <v>15</v>
      </c>
      <c r="E10" s="252">
        <v>65</v>
      </c>
      <c r="F10" s="252">
        <v>66</v>
      </c>
      <c r="G10" s="252">
        <v>131</v>
      </c>
      <c r="H10" s="252">
        <v>72</v>
      </c>
      <c r="I10" s="252">
        <v>58</v>
      </c>
      <c r="J10" s="252">
        <v>130</v>
      </c>
      <c r="K10" s="252">
        <v>142</v>
      </c>
      <c r="L10" s="252">
        <v>134</v>
      </c>
      <c r="M10" s="252">
        <v>276</v>
      </c>
    </row>
    <row r="11" spans="1:14" x14ac:dyDescent="0.25">
      <c r="A11" s="251" t="s">
        <v>373</v>
      </c>
      <c r="B11" s="252"/>
      <c r="C11" s="252">
        <v>2</v>
      </c>
      <c r="D11" s="252">
        <v>2</v>
      </c>
      <c r="E11" s="252"/>
      <c r="F11" s="252">
        <v>4</v>
      </c>
      <c r="G11" s="252">
        <v>4</v>
      </c>
      <c r="H11" s="252"/>
      <c r="I11" s="252"/>
      <c r="J11" s="252"/>
      <c r="K11" s="252"/>
      <c r="L11" s="252">
        <v>6</v>
      </c>
      <c r="M11" s="252">
        <v>6</v>
      </c>
    </row>
    <row r="12" spans="1:14" x14ac:dyDescent="0.25">
      <c r="A12" s="251" t="s">
        <v>374</v>
      </c>
      <c r="B12" s="252"/>
      <c r="C12" s="252"/>
      <c r="D12" s="252"/>
      <c r="E12" s="252"/>
      <c r="F12" s="252"/>
      <c r="G12" s="252"/>
      <c r="H12" s="252">
        <v>159</v>
      </c>
      <c r="I12" s="252">
        <v>50</v>
      </c>
      <c r="J12" s="252">
        <v>209</v>
      </c>
      <c r="K12" s="252">
        <v>159</v>
      </c>
      <c r="L12" s="252">
        <v>50</v>
      </c>
      <c r="M12" s="252">
        <v>209</v>
      </c>
    </row>
    <row r="13" spans="1:14" x14ac:dyDescent="0.25">
      <c r="A13" s="251" t="s">
        <v>375</v>
      </c>
      <c r="B13" s="252"/>
      <c r="C13" s="252"/>
      <c r="D13" s="252"/>
      <c r="E13" s="252"/>
      <c r="F13" s="252"/>
      <c r="G13" s="252"/>
      <c r="H13" s="252">
        <v>28</v>
      </c>
      <c r="I13" s="252">
        <v>14</v>
      </c>
      <c r="J13" s="252">
        <v>42</v>
      </c>
      <c r="K13" s="252">
        <v>28</v>
      </c>
      <c r="L13" s="252">
        <v>14</v>
      </c>
      <c r="M13" s="252">
        <v>42</v>
      </c>
    </row>
    <row r="14" spans="1:14" x14ac:dyDescent="0.25">
      <c r="A14" s="251" t="s">
        <v>376</v>
      </c>
      <c r="B14" s="252"/>
      <c r="C14" s="252">
        <v>2</v>
      </c>
      <c r="D14" s="252">
        <v>2</v>
      </c>
      <c r="E14" s="252">
        <v>2</v>
      </c>
      <c r="F14" s="252">
        <v>14</v>
      </c>
      <c r="G14" s="252">
        <v>16</v>
      </c>
      <c r="H14" s="252"/>
      <c r="I14" s="252">
        <v>5</v>
      </c>
      <c r="J14" s="252">
        <v>5</v>
      </c>
      <c r="K14" s="252">
        <v>2</v>
      </c>
      <c r="L14" s="252">
        <v>21</v>
      </c>
      <c r="M14" s="252">
        <v>23</v>
      </c>
    </row>
    <row r="15" spans="1:14" x14ac:dyDescent="0.25">
      <c r="A15" s="251" t="s">
        <v>377</v>
      </c>
      <c r="B15" s="252"/>
      <c r="C15" s="252"/>
      <c r="D15" s="252"/>
      <c r="E15" s="252">
        <v>65</v>
      </c>
      <c r="F15" s="252">
        <v>34</v>
      </c>
      <c r="G15" s="252">
        <v>99</v>
      </c>
      <c r="H15" s="252">
        <v>21</v>
      </c>
      <c r="I15" s="252">
        <v>9</v>
      </c>
      <c r="J15" s="252">
        <v>30</v>
      </c>
      <c r="K15" s="252">
        <v>86</v>
      </c>
      <c r="L15" s="252">
        <v>43</v>
      </c>
      <c r="M15" s="252">
        <v>129</v>
      </c>
    </row>
    <row r="16" spans="1:14" x14ac:dyDescent="0.25">
      <c r="A16" s="251" t="s">
        <v>378</v>
      </c>
      <c r="B16" s="252"/>
      <c r="C16" s="252"/>
      <c r="D16" s="252"/>
      <c r="E16" s="252">
        <v>6</v>
      </c>
      <c r="F16" s="252">
        <v>66</v>
      </c>
      <c r="G16" s="252">
        <v>72</v>
      </c>
      <c r="H16" s="252">
        <v>13</v>
      </c>
      <c r="I16" s="252">
        <v>25</v>
      </c>
      <c r="J16" s="252">
        <v>38</v>
      </c>
      <c r="K16" s="252">
        <v>19</v>
      </c>
      <c r="L16" s="252">
        <v>91</v>
      </c>
      <c r="M16" s="252">
        <v>110</v>
      </c>
    </row>
    <row r="17" spans="1:13" x14ac:dyDescent="0.25">
      <c r="A17" s="251" t="s">
        <v>379</v>
      </c>
      <c r="B17" s="252">
        <v>2</v>
      </c>
      <c r="C17" s="252">
        <v>1</v>
      </c>
      <c r="D17" s="252">
        <v>3</v>
      </c>
      <c r="E17" s="252">
        <v>11</v>
      </c>
      <c r="F17" s="252">
        <v>2</v>
      </c>
      <c r="G17" s="252">
        <v>13</v>
      </c>
      <c r="H17" s="252">
        <v>4</v>
      </c>
      <c r="I17" s="252"/>
      <c r="J17" s="252">
        <v>4</v>
      </c>
      <c r="K17" s="252">
        <v>17</v>
      </c>
      <c r="L17" s="252">
        <v>3</v>
      </c>
      <c r="M17" s="252">
        <v>20</v>
      </c>
    </row>
    <row r="18" spans="1:13" x14ac:dyDescent="0.25">
      <c r="A18" s="251" t="s">
        <v>380</v>
      </c>
      <c r="B18" s="252">
        <v>1</v>
      </c>
      <c r="C18" s="252">
        <v>1</v>
      </c>
      <c r="D18" s="252">
        <v>2</v>
      </c>
      <c r="E18" s="252">
        <v>19</v>
      </c>
      <c r="F18" s="252">
        <v>19</v>
      </c>
      <c r="G18" s="252">
        <v>38</v>
      </c>
      <c r="H18" s="252">
        <v>118</v>
      </c>
      <c r="I18" s="252">
        <v>36</v>
      </c>
      <c r="J18" s="252">
        <v>154</v>
      </c>
      <c r="K18" s="252">
        <v>138</v>
      </c>
      <c r="L18" s="252">
        <v>56</v>
      </c>
      <c r="M18" s="252">
        <v>194</v>
      </c>
    </row>
    <row r="19" spans="1:13" x14ac:dyDescent="0.25">
      <c r="A19" s="251" t="s">
        <v>381</v>
      </c>
      <c r="B19" s="252"/>
      <c r="C19" s="252">
        <v>6</v>
      </c>
      <c r="D19" s="252">
        <v>6</v>
      </c>
      <c r="E19" s="252">
        <v>2</v>
      </c>
      <c r="F19" s="252">
        <v>2</v>
      </c>
      <c r="G19" s="252">
        <v>4</v>
      </c>
      <c r="H19" s="252">
        <v>1</v>
      </c>
      <c r="I19" s="252"/>
      <c r="J19" s="252">
        <v>1</v>
      </c>
      <c r="K19" s="252">
        <v>3</v>
      </c>
      <c r="L19" s="252">
        <v>8</v>
      </c>
      <c r="M19" s="252">
        <v>11</v>
      </c>
    </row>
    <row r="20" spans="1:13" x14ac:dyDescent="0.25">
      <c r="A20" s="251" t="s">
        <v>382</v>
      </c>
      <c r="B20" s="252"/>
      <c r="C20" s="252">
        <v>2</v>
      </c>
      <c r="D20" s="252">
        <v>2</v>
      </c>
      <c r="E20" s="252">
        <v>3</v>
      </c>
      <c r="F20" s="252">
        <v>19</v>
      </c>
      <c r="G20" s="252">
        <v>22</v>
      </c>
      <c r="H20" s="252">
        <v>16</v>
      </c>
      <c r="I20" s="252">
        <v>26</v>
      </c>
      <c r="J20" s="252">
        <v>42</v>
      </c>
      <c r="K20" s="252">
        <v>19</v>
      </c>
      <c r="L20" s="252">
        <v>47</v>
      </c>
      <c r="M20" s="252">
        <v>66</v>
      </c>
    </row>
    <row r="21" spans="1:13" x14ac:dyDescent="0.25">
      <c r="A21" s="251" t="s">
        <v>383</v>
      </c>
      <c r="B21" s="252"/>
      <c r="C21" s="252"/>
      <c r="D21" s="252"/>
      <c r="E21" s="252">
        <v>27</v>
      </c>
      <c r="F21" s="252">
        <v>37</v>
      </c>
      <c r="G21" s="252">
        <v>64</v>
      </c>
      <c r="H21" s="252">
        <v>46</v>
      </c>
      <c r="I21" s="252">
        <v>28</v>
      </c>
      <c r="J21" s="252">
        <v>74</v>
      </c>
      <c r="K21" s="252">
        <v>73</v>
      </c>
      <c r="L21" s="252">
        <v>65</v>
      </c>
      <c r="M21" s="252">
        <v>138</v>
      </c>
    </row>
    <row r="22" spans="1:13" x14ac:dyDescent="0.25">
      <c r="A22" s="251" t="s">
        <v>384</v>
      </c>
      <c r="B22" s="252">
        <v>1</v>
      </c>
      <c r="C22" s="252">
        <v>9</v>
      </c>
      <c r="D22" s="252">
        <v>10</v>
      </c>
      <c r="E22" s="252">
        <v>4</v>
      </c>
      <c r="F22" s="252">
        <v>27</v>
      </c>
      <c r="G22" s="252">
        <v>31</v>
      </c>
      <c r="H22" s="252">
        <v>7</v>
      </c>
      <c r="I22" s="252">
        <v>6</v>
      </c>
      <c r="J22" s="252">
        <v>13</v>
      </c>
      <c r="K22" s="252">
        <v>12</v>
      </c>
      <c r="L22" s="252">
        <v>42</v>
      </c>
      <c r="M22" s="252">
        <v>54</v>
      </c>
    </row>
    <row r="23" spans="1:13" x14ac:dyDescent="0.25">
      <c r="A23" s="251" t="s">
        <v>385</v>
      </c>
      <c r="B23" s="252">
        <v>1</v>
      </c>
      <c r="C23" s="252"/>
      <c r="D23" s="252">
        <v>1</v>
      </c>
      <c r="E23" s="252">
        <v>15</v>
      </c>
      <c r="F23" s="252">
        <v>3</v>
      </c>
      <c r="G23" s="252">
        <v>18</v>
      </c>
      <c r="H23" s="252">
        <v>25</v>
      </c>
      <c r="I23" s="252">
        <v>13</v>
      </c>
      <c r="J23" s="252">
        <v>38</v>
      </c>
      <c r="K23" s="252">
        <v>41</v>
      </c>
      <c r="L23" s="252">
        <v>16</v>
      </c>
      <c r="M23" s="252">
        <v>57</v>
      </c>
    </row>
    <row r="24" spans="1:13" x14ac:dyDescent="0.25">
      <c r="A24" s="251" t="s">
        <v>386</v>
      </c>
      <c r="B24" s="252">
        <v>2</v>
      </c>
      <c r="C24" s="252">
        <v>1</v>
      </c>
      <c r="D24" s="252">
        <v>3</v>
      </c>
      <c r="E24" s="252">
        <v>1</v>
      </c>
      <c r="F24" s="252"/>
      <c r="G24" s="252">
        <v>1</v>
      </c>
      <c r="H24" s="252">
        <v>101</v>
      </c>
      <c r="I24" s="252">
        <v>53</v>
      </c>
      <c r="J24" s="252">
        <v>154</v>
      </c>
      <c r="K24" s="252">
        <v>104</v>
      </c>
      <c r="L24" s="252">
        <v>54</v>
      </c>
      <c r="M24" s="252">
        <v>158</v>
      </c>
    </row>
    <row r="25" spans="1:13" x14ac:dyDescent="0.25">
      <c r="A25" s="251" t="s">
        <v>387</v>
      </c>
      <c r="B25" s="252"/>
      <c r="C25" s="252">
        <v>1</v>
      </c>
      <c r="D25" s="252">
        <v>1</v>
      </c>
      <c r="E25" s="252">
        <v>1</v>
      </c>
      <c r="F25" s="252">
        <v>11</v>
      </c>
      <c r="G25" s="252">
        <v>12</v>
      </c>
      <c r="H25" s="252">
        <v>2</v>
      </c>
      <c r="I25" s="252">
        <v>9</v>
      </c>
      <c r="J25" s="252">
        <v>11</v>
      </c>
      <c r="K25" s="252">
        <v>3</v>
      </c>
      <c r="L25" s="252">
        <v>21</v>
      </c>
      <c r="M25" s="252">
        <v>24</v>
      </c>
    </row>
    <row r="26" spans="1:13" x14ac:dyDescent="0.25">
      <c r="A26" s="251" t="s">
        <v>388</v>
      </c>
      <c r="B26" s="252"/>
      <c r="C26" s="252"/>
      <c r="D26" s="252"/>
      <c r="E26" s="252"/>
      <c r="F26" s="252">
        <v>10</v>
      </c>
      <c r="G26" s="252">
        <v>10</v>
      </c>
      <c r="H26" s="252"/>
      <c r="I26" s="252">
        <v>1</v>
      </c>
      <c r="J26" s="252">
        <v>1</v>
      </c>
      <c r="K26" s="252"/>
      <c r="L26" s="252">
        <v>11</v>
      </c>
      <c r="M26" s="252">
        <v>11</v>
      </c>
    </row>
    <row r="27" spans="1:13" x14ac:dyDescent="0.25">
      <c r="A27" s="251" t="s">
        <v>389</v>
      </c>
      <c r="B27" s="252">
        <v>46</v>
      </c>
      <c r="C27" s="252">
        <v>113</v>
      </c>
      <c r="D27" s="252">
        <v>159</v>
      </c>
      <c r="E27" s="252">
        <v>195</v>
      </c>
      <c r="F27" s="252">
        <v>261</v>
      </c>
      <c r="G27" s="252">
        <v>456</v>
      </c>
      <c r="H27" s="252">
        <v>48</v>
      </c>
      <c r="I27" s="252">
        <v>94</v>
      </c>
      <c r="J27" s="252">
        <v>142</v>
      </c>
      <c r="K27" s="252">
        <v>289</v>
      </c>
      <c r="L27" s="252">
        <v>468</v>
      </c>
      <c r="M27" s="252">
        <v>757</v>
      </c>
    </row>
    <row r="28" spans="1:13" x14ac:dyDescent="0.25">
      <c r="A28" s="251" t="s">
        <v>390</v>
      </c>
      <c r="B28" s="252"/>
      <c r="C28" s="252"/>
      <c r="D28" s="252"/>
      <c r="E28" s="252">
        <v>91</v>
      </c>
      <c r="F28" s="252">
        <v>129</v>
      </c>
      <c r="G28" s="252">
        <v>220</v>
      </c>
      <c r="H28" s="252">
        <v>263</v>
      </c>
      <c r="I28" s="252">
        <v>133</v>
      </c>
      <c r="J28" s="252">
        <v>396</v>
      </c>
      <c r="K28" s="252">
        <v>354</v>
      </c>
      <c r="L28" s="252">
        <v>262</v>
      </c>
      <c r="M28" s="252">
        <v>616</v>
      </c>
    </row>
    <row r="29" spans="1:13" x14ac:dyDescent="0.25">
      <c r="A29" s="251" t="s">
        <v>391</v>
      </c>
      <c r="B29" s="252">
        <v>16</v>
      </c>
      <c r="C29" s="252">
        <v>82</v>
      </c>
      <c r="D29" s="252">
        <v>98</v>
      </c>
      <c r="E29" s="252">
        <v>27</v>
      </c>
      <c r="F29" s="252">
        <v>203</v>
      </c>
      <c r="G29" s="252">
        <v>230</v>
      </c>
      <c r="H29" s="252">
        <v>13</v>
      </c>
      <c r="I29" s="252">
        <v>61</v>
      </c>
      <c r="J29" s="252">
        <v>74</v>
      </c>
      <c r="K29" s="252">
        <v>56</v>
      </c>
      <c r="L29" s="252">
        <v>346</v>
      </c>
      <c r="M29" s="252">
        <v>402</v>
      </c>
    </row>
    <row r="30" spans="1:13" x14ac:dyDescent="0.25">
      <c r="A30" s="251" t="s">
        <v>392</v>
      </c>
      <c r="B30" s="252"/>
      <c r="C30" s="252">
        <v>4</v>
      </c>
      <c r="D30" s="252">
        <v>4</v>
      </c>
      <c r="E30" s="252">
        <v>2</v>
      </c>
      <c r="F30" s="252">
        <v>46</v>
      </c>
      <c r="G30" s="252">
        <v>48</v>
      </c>
      <c r="H30" s="252">
        <v>5</v>
      </c>
      <c r="I30" s="252">
        <v>15</v>
      </c>
      <c r="J30" s="252">
        <v>20</v>
      </c>
      <c r="K30" s="252">
        <v>7</v>
      </c>
      <c r="L30" s="252">
        <v>65</v>
      </c>
      <c r="M30" s="252">
        <v>72</v>
      </c>
    </row>
    <row r="31" spans="1:13" x14ac:dyDescent="0.25">
      <c r="A31" s="251" t="s">
        <v>393</v>
      </c>
      <c r="B31" s="252"/>
      <c r="C31" s="252"/>
      <c r="D31" s="252"/>
      <c r="E31" s="252">
        <v>1</v>
      </c>
      <c r="F31" s="252">
        <v>17</v>
      </c>
      <c r="G31" s="252">
        <v>18</v>
      </c>
      <c r="H31" s="252">
        <v>11</v>
      </c>
      <c r="I31" s="252">
        <v>11</v>
      </c>
      <c r="J31" s="252">
        <v>22</v>
      </c>
      <c r="K31" s="252">
        <v>12</v>
      </c>
      <c r="L31" s="252">
        <v>28</v>
      </c>
      <c r="M31" s="252">
        <v>40</v>
      </c>
    </row>
    <row r="32" spans="1:13" x14ac:dyDescent="0.25">
      <c r="A32" s="251" t="s">
        <v>394</v>
      </c>
      <c r="B32" s="252"/>
      <c r="C32" s="252">
        <v>2</v>
      </c>
      <c r="D32" s="252">
        <v>2</v>
      </c>
      <c r="E32" s="252"/>
      <c r="F32" s="252">
        <v>7</v>
      </c>
      <c r="G32" s="252">
        <v>7</v>
      </c>
      <c r="H32" s="252"/>
      <c r="I32" s="252">
        <v>2</v>
      </c>
      <c r="J32" s="252">
        <v>2</v>
      </c>
      <c r="K32" s="252"/>
      <c r="L32" s="252">
        <v>11</v>
      </c>
      <c r="M32" s="252">
        <v>11</v>
      </c>
    </row>
    <row r="33" spans="1:13" x14ac:dyDescent="0.25">
      <c r="A33" s="251" t="s">
        <v>395</v>
      </c>
      <c r="B33" s="252"/>
      <c r="C33" s="252"/>
      <c r="D33" s="252"/>
      <c r="E33" s="252">
        <v>15</v>
      </c>
      <c r="F33" s="252">
        <v>8</v>
      </c>
      <c r="G33" s="252">
        <v>23</v>
      </c>
      <c r="H33" s="252">
        <v>16</v>
      </c>
      <c r="I33" s="252">
        <v>6</v>
      </c>
      <c r="J33" s="252">
        <v>22</v>
      </c>
      <c r="K33" s="252">
        <v>31</v>
      </c>
      <c r="L33" s="252">
        <v>14</v>
      </c>
      <c r="M33" s="252">
        <v>45</v>
      </c>
    </row>
    <row r="34" spans="1:13" x14ac:dyDescent="0.25">
      <c r="A34" s="251" t="s">
        <v>396</v>
      </c>
      <c r="B34" s="252"/>
      <c r="C34" s="252"/>
      <c r="D34" s="252"/>
      <c r="E34" s="252">
        <v>17</v>
      </c>
      <c r="F34" s="252">
        <v>1</v>
      </c>
      <c r="G34" s="252">
        <v>18</v>
      </c>
      <c r="H34" s="252">
        <v>7</v>
      </c>
      <c r="I34" s="252"/>
      <c r="J34" s="252">
        <v>7</v>
      </c>
      <c r="K34" s="252">
        <v>24</v>
      </c>
      <c r="L34" s="252">
        <v>1</v>
      </c>
      <c r="M34" s="252">
        <v>25</v>
      </c>
    </row>
    <row r="35" spans="1:13" x14ac:dyDescent="0.25">
      <c r="A35" s="251" t="s">
        <v>397</v>
      </c>
      <c r="B35" s="252">
        <v>5</v>
      </c>
      <c r="C35" s="252"/>
      <c r="D35" s="252">
        <v>5</v>
      </c>
      <c r="E35" s="252">
        <v>9</v>
      </c>
      <c r="F35" s="252"/>
      <c r="G35" s="252">
        <v>9</v>
      </c>
      <c r="H35" s="252">
        <v>4</v>
      </c>
      <c r="I35" s="252"/>
      <c r="J35" s="252">
        <v>4</v>
      </c>
      <c r="K35" s="252">
        <v>18</v>
      </c>
      <c r="L35" s="252"/>
      <c r="M35" s="252">
        <v>18</v>
      </c>
    </row>
    <row r="36" spans="1:13" x14ac:dyDescent="0.25">
      <c r="A36" s="251" t="s">
        <v>398</v>
      </c>
      <c r="B36" s="252">
        <v>1</v>
      </c>
      <c r="C36" s="252">
        <v>1</v>
      </c>
      <c r="D36" s="252">
        <v>2</v>
      </c>
      <c r="E36" s="252">
        <v>3</v>
      </c>
      <c r="F36" s="252">
        <v>5</v>
      </c>
      <c r="G36" s="252">
        <v>8</v>
      </c>
      <c r="H36" s="252">
        <v>14</v>
      </c>
      <c r="I36" s="252">
        <v>16</v>
      </c>
      <c r="J36" s="252">
        <v>30</v>
      </c>
      <c r="K36" s="252">
        <v>18</v>
      </c>
      <c r="L36" s="252">
        <v>22</v>
      </c>
      <c r="M36" s="252">
        <v>40</v>
      </c>
    </row>
    <row r="37" spans="1:13" x14ac:dyDescent="0.25">
      <c r="A37" s="251" t="s">
        <v>399</v>
      </c>
      <c r="B37" s="252">
        <v>5</v>
      </c>
      <c r="C37" s="252">
        <v>36</v>
      </c>
      <c r="D37" s="252">
        <v>41</v>
      </c>
      <c r="E37" s="252">
        <v>5</v>
      </c>
      <c r="F37" s="252">
        <v>30</v>
      </c>
      <c r="G37" s="252">
        <v>35</v>
      </c>
      <c r="H37" s="252">
        <v>1</v>
      </c>
      <c r="I37" s="252">
        <v>3</v>
      </c>
      <c r="J37" s="252">
        <v>4</v>
      </c>
      <c r="K37" s="252">
        <v>11</v>
      </c>
      <c r="L37" s="252">
        <v>69</v>
      </c>
      <c r="M37" s="252">
        <v>80</v>
      </c>
    </row>
    <row r="38" spans="1:13" x14ac:dyDescent="0.25">
      <c r="A38" s="251" t="s">
        <v>400</v>
      </c>
      <c r="B38" s="252">
        <v>1</v>
      </c>
      <c r="C38" s="252">
        <v>6</v>
      </c>
      <c r="D38" s="252">
        <v>7</v>
      </c>
      <c r="E38" s="252">
        <v>78</v>
      </c>
      <c r="F38" s="252">
        <v>59</v>
      </c>
      <c r="G38" s="252">
        <v>137</v>
      </c>
      <c r="H38" s="252">
        <v>88</v>
      </c>
      <c r="I38" s="252">
        <v>85</v>
      </c>
      <c r="J38" s="252">
        <v>173</v>
      </c>
      <c r="K38" s="252">
        <v>167</v>
      </c>
      <c r="L38" s="252">
        <v>150</v>
      </c>
      <c r="M38" s="252">
        <v>317</v>
      </c>
    </row>
    <row r="39" spans="1:13" x14ac:dyDescent="0.25">
      <c r="A39" s="251" t="s">
        <v>401</v>
      </c>
      <c r="B39" s="252"/>
      <c r="C39" s="252"/>
      <c r="D39" s="252"/>
      <c r="E39" s="252"/>
      <c r="F39" s="252"/>
      <c r="G39" s="252"/>
      <c r="H39" s="252">
        <v>6</v>
      </c>
      <c r="I39" s="252">
        <v>6</v>
      </c>
      <c r="J39" s="252">
        <v>12</v>
      </c>
      <c r="K39" s="252">
        <v>6</v>
      </c>
      <c r="L39" s="252">
        <v>6</v>
      </c>
      <c r="M39" s="252">
        <v>12</v>
      </c>
    </row>
    <row r="40" spans="1:13" x14ac:dyDescent="0.25">
      <c r="A40" s="251" t="s">
        <v>402</v>
      </c>
      <c r="B40" s="252">
        <v>11</v>
      </c>
      <c r="C40" s="252">
        <v>21</v>
      </c>
      <c r="D40" s="252">
        <v>32</v>
      </c>
      <c r="E40" s="252">
        <v>4</v>
      </c>
      <c r="F40" s="252">
        <v>20</v>
      </c>
      <c r="G40" s="252">
        <v>24</v>
      </c>
      <c r="H40" s="252">
        <v>126</v>
      </c>
      <c r="I40" s="252">
        <v>184</v>
      </c>
      <c r="J40" s="252">
        <v>310</v>
      </c>
      <c r="K40" s="252">
        <v>141</v>
      </c>
      <c r="L40" s="252">
        <v>225</v>
      </c>
      <c r="M40" s="252">
        <v>366</v>
      </c>
    </row>
    <row r="41" spans="1:13" x14ac:dyDescent="0.25">
      <c r="A41" s="251" t="s">
        <v>403</v>
      </c>
      <c r="B41" s="252"/>
      <c r="C41" s="252"/>
      <c r="D41" s="252"/>
      <c r="E41" s="252"/>
      <c r="F41" s="252"/>
      <c r="G41" s="252"/>
      <c r="H41" s="252">
        <v>12</v>
      </c>
      <c r="I41" s="252">
        <v>5</v>
      </c>
      <c r="J41" s="252">
        <v>17</v>
      </c>
      <c r="K41" s="252">
        <v>12</v>
      </c>
      <c r="L41" s="252">
        <v>5</v>
      </c>
      <c r="M41" s="252">
        <v>17</v>
      </c>
    </row>
    <row r="42" spans="1:13" x14ac:dyDescent="0.25">
      <c r="A42" s="251" t="s">
        <v>404</v>
      </c>
      <c r="B42" s="252"/>
      <c r="C42" s="252"/>
      <c r="D42" s="252"/>
      <c r="E42" s="252"/>
      <c r="F42" s="252"/>
      <c r="G42" s="252"/>
      <c r="H42" s="252">
        <v>26</v>
      </c>
      <c r="I42" s="252">
        <v>20</v>
      </c>
      <c r="J42" s="252">
        <v>46</v>
      </c>
      <c r="K42" s="252">
        <v>26</v>
      </c>
      <c r="L42" s="252">
        <v>20</v>
      </c>
      <c r="M42" s="252">
        <v>46</v>
      </c>
    </row>
    <row r="43" spans="1:13" x14ac:dyDescent="0.25">
      <c r="A43" s="251" t="s">
        <v>405</v>
      </c>
      <c r="B43" s="252">
        <v>3</v>
      </c>
      <c r="C43" s="252">
        <v>6</v>
      </c>
      <c r="D43" s="252">
        <v>9</v>
      </c>
      <c r="E43" s="252"/>
      <c r="F43" s="252"/>
      <c r="G43" s="252"/>
      <c r="H43" s="252">
        <v>69</v>
      </c>
      <c r="I43" s="252">
        <v>57</v>
      </c>
      <c r="J43" s="252">
        <v>126</v>
      </c>
      <c r="K43" s="252">
        <v>72</v>
      </c>
      <c r="L43" s="252">
        <v>63</v>
      </c>
      <c r="M43" s="252">
        <v>135</v>
      </c>
    </row>
    <row r="44" spans="1:13" x14ac:dyDescent="0.25">
      <c r="A44" s="251" t="s">
        <v>406</v>
      </c>
      <c r="B44" s="252">
        <v>3</v>
      </c>
      <c r="C44" s="252"/>
      <c r="D44" s="252">
        <v>3</v>
      </c>
      <c r="E44" s="252">
        <v>2</v>
      </c>
      <c r="F44" s="252">
        <v>16</v>
      </c>
      <c r="G44" s="252">
        <v>18</v>
      </c>
      <c r="H44" s="252">
        <v>1</v>
      </c>
      <c r="I44" s="252">
        <v>6</v>
      </c>
      <c r="J44" s="252">
        <v>7</v>
      </c>
      <c r="K44" s="252">
        <v>6</v>
      </c>
      <c r="L44" s="252">
        <v>22</v>
      </c>
      <c r="M44" s="252">
        <v>28</v>
      </c>
    </row>
    <row r="45" spans="1:13" x14ac:dyDescent="0.25">
      <c r="A45" s="251" t="s">
        <v>407</v>
      </c>
      <c r="B45" s="252">
        <v>2</v>
      </c>
      <c r="C45" s="252">
        <v>2</v>
      </c>
      <c r="D45" s="252">
        <v>4</v>
      </c>
      <c r="E45" s="252">
        <v>78</v>
      </c>
      <c r="F45" s="252">
        <v>64</v>
      </c>
      <c r="G45" s="252">
        <v>142</v>
      </c>
      <c r="H45" s="252">
        <v>46</v>
      </c>
      <c r="I45" s="252">
        <v>6</v>
      </c>
      <c r="J45" s="252">
        <v>52</v>
      </c>
      <c r="K45" s="252">
        <v>126</v>
      </c>
      <c r="L45" s="252">
        <v>72</v>
      </c>
      <c r="M45" s="252">
        <v>198</v>
      </c>
    </row>
    <row r="46" spans="1:13" x14ac:dyDescent="0.25">
      <c r="A46" s="251" t="s">
        <v>408</v>
      </c>
      <c r="B46" s="252"/>
      <c r="C46" s="252"/>
      <c r="D46" s="252"/>
      <c r="E46" s="252">
        <v>46</v>
      </c>
      <c r="F46" s="252">
        <v>8</v>
      </c>
      <c r="G46" s="252">
        <v>54</v>
      </c>
      <c r="H46" s="252">
        <v>21</v>
      </c>
      <c r="I46" s="252">
        <v>7</v>
      </c>
      <c r="J46" s="252">
        <v>28</v>
      </c>
      <c r="K46" s="252">
        <v>67</v>
      </c>
      <c r="L46" s="252">
        <v>15</v>
      </c>
      <c r="M46" s="252">
        <v>82</v>
      </c>
    </row>
    <row r="47" spans="1:13" x14ac:dyDescent="0.25">
      <c r="A47" s="251" t="s">
        <v>409</v>
      </c>
      <c r="B47" s="252">
        <v>3</v>
      </c>
      <c r="C47" s="252">
        <v>11</v>
      </c>
      <c r="D47" s="252">
        <v>14</v>
      </c>
      <c r="E47" s="252">
        <v>6</v>
      </c>
      <c r="F47" s="252">
        <v>69</v>
      </c>
      <c r="G47" s="252">
        <v>75</v>
      </c>
      <c r="H47" s="252">
        <v>6</v>
      </c>
      <c r="I47" s="252">
        <v>18</v>
      </c>
      <c r="J47" s="252">
        <v>24</v>
      </c>
      <c r="K47" s="252">
        <v>15</v>
      </c>
      <c r="L47" s="252">
        <v>98</v>
      </c>
      <c r="M47" s="252">
        <v>113</v>
      </c>
    </row>
    <row r="48" spans="1:13" x14ac:dyDescent="0.25">
      <c r="A48" s="251" t="s">
        <v>505</v>
      </c>
      <c r="B48" s="252"/>
      <c r="C48" s="252"/>
      <c r="D48" s="252"/>
      <c r="E48" s="252">
        <v>47</v>
      </c>
      <c r="F48" s="252">
        <v>12</v>
      </c>
      <c r="G48" s="252">
        <v>59</v>
      </c>
      <c r="H48" s="252">
        <v>13</v>
      </c>
      <c r="I48" s="252">
        <v>13</v>
      </c>
      <c r="J48" s="252">
        <v>26</v>
      </c>
      <c r="K48" s="252">
        <v>60</v>
      </c>
      <c r="L48" s="252">
        <v>25</v>
      </c>
      <c r="M48" s="252">
        <v>85</v>
      </c>
    </row>
  </sheetData>
  <mergeCells count="5">
    <mergeCell ref="A4:A5"/>
    <mergeCell ref="B4:D4"/>
    <mergeCell ref="E4:G4"/>
    <mergeCell ref="H4:J4"/>
    <mergeCell ref="K4:M4"/>
  </mergeCells>
  <pageMargins left="0.08" right="0.08" top="1" bottom="1" header="0.5" footer="0.4921259845"/>
  <pageSetup orientation="portrait" horizontalDpi="300" verticalDpi="300" r:id="rId1"/>
  <headerFooter>
    <oddHeader>Régime scolaire des établissements_x000D_Année scolaire 2018-2019_x000D_Uniquement postbac (MEFSTAT commençant par 31-CPGE ou 32-STS)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21</vt:i4>
      </vt:variant>
      <vt:variant>
        <vt:lpstr>Plages nommées</vt:lpstr>
      </vt:variant>
      <vt:variant>
        <vt:i4>2</vt:i4>
      </vt:variant>
    </vt:vector>
  </HeadingPairs>
  <TitlesOfParts>
    <vt:vector size="23" baseType="lpstr">
      <vt:lpstr>DOC</vt:lpstr>
      <vt:lpstr>sect_rs25</vt:lpstr>
      <vt:lpstr>evol</vt:lpstr>
      <vt:lpstr>formation_rs25</vt:lpstr>
      <vt:lpstr>etab_rs25</vt:lpstr>
      <vt:lpstr>etab_sexe_rs25</vt:lpstr>
      <vt:lpstr>pcs_rs25</vt:lpstr>
      <vt:lpstr>cartes_rs25</vt:lpstr>
      <vt:lpstr>pu_dep_etab_rs25</vt:lpstr>
      <vt:lpstr>pu_dep_etab_sexe_rs25</vt:lpstr>
      <vt:lpstr>pu03_com_rne_sexe_rs25</vt:lpstr>
      <vt:lpstr>pu15_com_rne_sexe_rs25</vt:lpstr>
      <vt:lpstr>pu43_com_rne_sexe_rs25</vt:lpstr>
      <vt:lpstr>pu63_com_rne_sexe_rs25</vt:lpstr>
      <vt:lpstr>pr_dep_etab_rs25</vt:lpstr>
      <vt:lpstr>pr_dep_etab_sexe_rs25</vt:lpstr>
      <vt:lpstr>pr03_com_rne_sexe_rs25</vt:lpstr>
      <vt:lpstr>pr15_com_rne_sexe_rs25</vt:lpstr>
      <vt:lpstr>pr43_com_rne_sexe_rs25</vt:lpstr>
      <vt:lpstr>pr63_com_rne_sexe_rs25</vt:lpstr>
      <vt:lpstr>postbac_rs25</vt:lpstr>
      <vt:lpstr>cartes_rs25!Impression_des_titres</vt:lpstr>
      <vt:lpstr>pu63_com_rne_sexe_rs25!Impression_des_titres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TAUTOU</dc:creator>
  <cp:lastModifiedBy>Vincent Bailly</cp:lastModifiedBy>
  <cp:lastPrinted>2018-12-13T14:02:12Z</cp:lastPrinted>
  <dcterms:created xsi:type="dcterms:W3CDTF">2018-12-11T12:47:36Z</dcterms:created>
  <dcterms:modified xsi:type="dcterms:W3CDTF">2026-03-25T14:54:50Z</dcterms:modified>
</cp:coreProperties>
</file>