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4.xml" ContentType="application/vnd.openxmlformats-officedocument.drawingml.chartshapes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5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6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Users\acadoret\Documents\Etudes et travaux\Constat\Options\2017\"/>
    </mc:Choice>
  </mc:AlternateContent>
  <bookViews>
    <workbookView xWindow="0" yWindow="0" windowWidth="25200" windowHeight="11850"/>
  </bookViews>
  <sheets>
    <sheet name="DOC" sheetId="38" r:id="rId1"/>
    <sheet name="R1" sheetId="9" r:id="rId2"/>
    <sheet name="R2" sheetId="8" r:id="rId3"/>
    <sheet name="t1" sheetId="1" r:id="rId4"/>
    <sheet name="t2_t3" sheetId="2" r:id="rId5"/>
    <sheet name="t4" sheetId="3" r:id="rId6"/>
    <sheet name="f1" sheetId="4" r:id="rId7"/>
    <sheet name="t5" sheetId="7" r:id="rId8"/>
    <sheet name="t6" sheetId="10" r:id="rId9"/>
    <sheet name="t7" sheetId="15" r:id="rId10"/>
    <sheet name="f2" sheetId="12" r:id="rId11"/>
    <sheet name="f3" sheetId="13" r:id="rId12"/>
    <sheet name="t8" sheetId="17" r:id="rId13"/>
    <sheet name="t9" sheetId="19" r:id="rId14"/>
    <sheet name="t10" sheetId="20" r:id="rId15"/>
    <sheet name="f4" sheetId="21" r:id="rId16"/>
    <sheet name="t11" sheetId="22" r:id="rId17"/>
    <sheet name="t12" sheetId="23" r:id="rId18"/>
    <sheet name="t13" sheetId="24" r:id="rId19"/>
    <sheet name="t14" sheetId="25" r:id="rId20"/>
    <sheet name="t15" sheetId="26" r:id="rId21"/>
    <sheet name="t16" sheetId="29" r:id="rId22"/>
    <sheet name="t17" sheetId="30" r:id="rId23"/>
    <sheet name="A1" sheetId="33" r:id="rId24"/>
    <sheet name="A2" sheetId="36" r:id="rId25"/>
    <sheet name="glossaire" sheetId="37" r:id="rId26"/>
  </sheets>
  <definedNames>
    <definedName name="_xlnm._FilterDatabase" localSheetId="25" hidden="1">glossaire!$A$1:$B$1</definedName>
    <definedName name="_xlnm._FilterDatabase" localSheetId="1" hidden="1">'R1'!$P$11:$R$22</definedName>
    <definedName name="_xlnm._FilterDatabase" localSheetId="2" hidden="1">'R2'!$A$20:$C$31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30" l="1"/>
  <c r="I9" i="30"/>
  <c r="L13" i="2" l="1"/>
  <c r="K17" i="2"/>
  <c r="J15" i="2"/>
  <c r="I14" i="2"/>
  <c r="H13" i="2"/>
  <c r="J6" i="2"/>
  <c r="L3" i="2"/>
  <c r="I3" i="2"/>
  <c r="H3" i="2"/>
  <c r="D35" i="17"/>
  <c r="E19" i="20" l="1"/>
  <c r="E18" i="20"/>
  <c r="E17" i="20"/>
  <c r="E16" i="20"/>
  <c r="E15" i="20"/>
  <c r="E11" i="20"/>
  <c r="E10" i="20"/>
  <c r="E9" i="20"/>
  <c r="E4" i="20"/>
  <c r="E3" i="20"/>
  <c r="E2" i="20"/>
  <c r="I10" i="24"/>
  <c r="I9" i="24"/>
  <c r="I8" i="24"/>
  <c r="I7" i="24"/>
  <c r="I6" i="24"/>
  <c r="I5" i="24"/>
  <c r="I4" i="24"/>
  <c r="I3" i="24"/>
  <c r="E23" i="25"/>
  <c r="E22" i="25"/>
  <c r="E21" i="25"/>
  <c r="E20" i="25"/>
  <c r="E19" i="25"/>
  <c r="E15" i="25"/>
  <c r="E14" i="25"/>
  <c r="E13" i="25"/>
  <c r="E2" i="25"/>
  <c r="E4" i="25"/>
  <c r="E3" i="25"/>
  <c r="E8" i="25"/>
  <c r="D10" i="26"/>
  <c r="D2" i="26"/>
  <c r="I16" i="29"/>
  <c r="G16" i="29"/>
  <c r="F16" i="29"/>
  <c r="I14" i="29"/>
  <c r="F9" i="29"/>
  <c r="I3" i="29"/>
  <c r="H3" i="29"/>
  <c r="G3" i="29"/>
  <c r="F3" i="29"/>
  <c r="I10" i="30"/>
  <c r="I8" i="30"/>
  <c r="I7" i="30"/>
  <c r="I6" i="30"/>
  <c r="I5" i="30"/>
  <c r="I4" i="30"/>
  <c r="D25" i="25" l="1"/>
  <c r="D24" i="25"/>
  <c r="D23" i="25"/>
  <c r="D22" i="25"/>
  <c r="D21" i="25"/>
  <c r="D20" i="25"/>
  <c r="D19" i="25"/>
  <c r="D18" i="25"/>
  <c r="D17" i="25"/>
  <c r="D16" i="25"/>
  <c r="D15" i="25"/>
  <c r="D14" i="25"/>
  <c r="D13" i="25"/>
  <c r="D12" i="25"/>
  <c r="D11" i="25"/>
  <c r="D10" i="25"/>
  <c r="D9" i="25"/>
  <c r="D8" i="25"/>
  <c r="D7" i="25"/>
  <c r="D6" i="25"/>
  <c r="D5" i="25"/>
  <c r="D4" i="25"/>
  <c r="D3" i="25"/>
  <c r="D2" i="25"/>
  <c r="D23" i="26" l="1"/>
  <c r="D22" i="26"/>
  <c r="D20" i="26"/>
  <c r="D19" i="26"/>
  <c r="D18" i="26"/>
  <c r="D16" i="26"/>
  <c r="D15" i="26"/>
  <c r="D14" i="26"/>
  <c r="D13" i="26"/>
  <c r="D12" i="26"/>
  <c r="D11" i="26"/>
  <c r="D8" i="26"/>
  <c r="D5" i="26"/>
  <c r="D4" i="26"/>
  <c r="D3" i="26"/>
  <c r="I18" i="29"/>
  <c r="H18" i="29"/>
  <c r="G18" i="29"/>
  <c r="F18" i="29"/>
  <c r="I17" i="29"/>
  <c r="H17" i="29"/>
  <c r="G17" i="29"/>
  <c r="F17" i="29"/>
  <c r="H16" i="29"/>
  <c r="I15" i="29"/>
  <c r="H15" i="29"/>
  <c r="G15" i="29"/>
  <c r="F15" i="29"/>
  <c r="H14" i="29"/>
  <c r="G14" i="29"/>
  <c r="F14" i="29"/>
  <c r="I13" i="29"/>
  <c r="H13" i="29"/>
  <c r="G13" i="29"/>
  <c r="F13" i="29"/>
  <c r="I12" i="29"/>
  <c r="H12" i="29"/>
  <c r="G12" i="29"/>
  <c r="F12" i="29"/>
  <c r="I11" i="29"/>
  <c r="H11" i="29"/>
  <c r="G11" i="29"/>
  <c r="F11" i="29"/>
  <c r="I10" i="29"/>
  <c r="H10" i="29"/>
  <c r="G10" i="29"/>
  <c r="F10" i="29"/>
  <c r="I9" i="29"/>
  <c r="H9" i="29"/>
  <c r="G9" i="29"/>
  <c r="I8" i="29"/>
  <c r="H8" i="29"/>
  <c r="G8" i="29"/>
  <c r="F8" i="29"/>
  <c r="I7" i="29"/>
  <c r="H7" i="29"/>
  <c r="G7" i="29"/>
  <c r="F7" i="29"/>
  <c r="I6" i="29"/>
  <c r="H6" i="29"/>
  <c r="G6" i="29"/>
  <c r="F6" i="29"/>
  <c r="I5" i="29"/>
  <c r="H5" i="29"/>
  <c r="G5" i="29"/>
  <c r="F5" i="29"/>
  <c r="I4" i="29"/>
  <c r="H4" i="29"/>
  <c r="G4" i="29"/>
  <c r="F4" i="29"/>
  <c r="I2" i="29"/>
  <c r="H2" i="29"/>
  <c r="G2" i="29"/>
  <c r="F2" i="29"/>
  <c r="I2" i="23"/>
  <c r="H2" i="23"/>
  <c r="G2" i="23"/>
  <c r="F2" i="23"/>
  <c r="I16" i="23"/>
  <c r="H16" i="23"/>
  <c r="G16" i="23"/>
  <c r="F16" i="23"/>
  <c r="I15" i="23"/>
  <c r="H15" i="23"/>
  <c r="G15" i="23"/>
  <c r="F15" i="23"/>
  <c r="I14" i="23"/>
  <c r="H14" i="23"/>
  <c r="G14" i="23"/>
  <c r="F14" i="23"/>
  <c r="I13" i="23"/>
  <c r="H13" i="23"/>
  <c r="G13" i="23"/>
  <c r="F13" i="23"/>
  <c r="I12" i="23"/>
  <c r="H12" i="23"/>
  <c r="G12" i="23"/>
  <c r="F12" i="23"/>
  <c r="I11" i="23"/>
  <c r="H11" i="23"/>
  <c r="G11" i="23"/>
  <c r="F11" i="23"/>
  <c r="I10" i="23"/>
  <c r="H10" i="23"/>
  <c r="G10" i="23"/>
  <c r="F10" i="23"/>
  <c r="I9" i="23"/>
  <c r="H9" i="23"/>
  <c r="G9" i="23"/>
  <c r="F9" i="23"/>
  <c r="I8" i="23"/>
  <c r="H8" i="23"/>
  <c r="G8" i="23"/>
  <c r="F8" i="23"/>
  <c r="I7" i="23"/>
  <c r="H7" i="23"/>
  <c r="G7" i="23"/>
  <c r="F7" i="23"/>
  <c r="I6" i="23"/>
  <c r="H6" i="23"/>
  <c r="G6" i="23"/>
  <c r="F6" i="23"/>
  <c r="I5" i="23"/>
  <c r="H5" i="23"/>
  <c r="G5" i="23"/>
  <c r="F5" i="23"/>
  <c r="I4" i="23"/>
  <c r="H4" i="23"/>
  <c r="G4" i="23"/>
  <c r="F4" i="23"/>
  <c r="I3" i="23"/>
  <c r="H3" i="23"/>
  <c r="G3" i="23"/>
  <c r="F3" i="23"/>
  <c r="E12" i="25" l="1"/>
  <c r="E11" i="25"/>
  <c r="E10" i="25"/>
  <c r="E9" i="25"/>
  <c r="C11" i="22"/>
  <c r="C10" i="22"/>
  <c r="C9" i="22"/>
  <c r="C8" i="22"/>
  <c r="C7" i="22"/>
  <c r="C6" i="22"/>
  <c r="C5" i="22"/>
  <c r="C3" i="22"/>
  <c r="C15" i="19"/>
  <c r="C14" i="19"/>
  <c r="C13" i="19"/>
  <c r="C12" i="19"/>
  <c r="C11" i="19"/>
  <c r="C10" i="19"/>
  <c r="C9" i="19"/>
  <c r="C8" i="19"/>
  <c r="C7" i="19"/>
  <c r="C6" i="19"/>
  <c r="C5" i="19"/>
  <c r="C4" i="19"/>
  <c r="C3" i="19"/>
  <c r="C2" i="19"/>
  <c r="N58" i="17"/>
  <c r="M58" i="17"/>
  <c r="L58" i="17"/>
  <c r="K58" i="17"/>
  <c r="J58" i="17"/>
  <c r="I58" i="17"/>
  <c r="H58" i="17"/>
  <c r="G58" i="17"/>
  <c r="F58" i="17"/>
  <c r="E58" i="17"/>
  <c r="D58" i="17"/>
  <c r="N57" i="17"/>
  <c r="M57" i="17"/>
  <c r="L57" i="17"/>
  <c r="K57" i="17"/>
  <c r="J57" i="17"/>
  <c r="I57" i="17"/>
  <c r="H57" i="17"/>
  <c r="G57" i="17"/>
  <c r="F57" i="17"/>
  <c r="E57" i="17"/>
  <c r="D57" i="17"/>
  <c r="N56" i="17"/>
  <c r="M56" i="17"/>
  <c r="L56" i="17"/>
  <c r="K56" i="17"/>
  <c r="J56" i="17"/>
  <c r="I56" i="17"/>
  <c r="H56" i="17"/>
  <c r="G56" i="17"/>
  <c r="F56" i="17"/>
  <c r="E56" i="17"/>
  <c r="D56" i="17"/>
  <c r="N55" i="17"/>
  <c r="M55" i="17"/>
  <c r="L55" i="17"/>
  <c r="K55" i="17"/>
  <c r="J55" i="17"/>
  <c r="I55" i="17"/>
  <c r="H55" i="17"/>
  <c r="G55" i="17"/>
  <c r="F55" i="17"/>
  <c r="E55" i="17"/>
  <c r="D55" i="17"/>
  <c r="N54" i="17"/>
  <c r="M54" i="17"/>
  <c r="L54" i="17"/>
  <c r="K54" i="17"/>
  <c r="J54" i="17"/>
  <c r="I54" i="17"/>
  <c r="H54" i="17"/>
  <c r="G54" i="17"/>
  <c r="F54" i="17"/>
  <c r="E54" i="17"/>
  <c r="D54" i="17"/>
  <c r="N53" i="17"/>
  <c r="M53" i="17"/>
  <c r="L53" i="17"/>
  <c r="K53" i="17"/>
  <c r="J53" i="17"/>
  <c r="I53" i="17"/>
  <c r="H53" i="17"/>
  <c r="G53" i="17"/>
  <c r="F53" i="17"/>
  <c r="E53" i="17"/>
  <c r="D53" i="17"/>
  <c r="N52" i="17"/>
  <c r="M52" i="17"/>
  <c r="L52" i="17"/>
  <c r="K52" i="17"/>
  <c r="J52" i="17"/>
  <c r="I52" i="17"/>
  <c r="H52" i="17"/>
  <c r="G52" i="17"/>
  <c r="F52" i="17"/>
  <c r="E52" i="17"/>
  <c r="D52" i="17"/>
  <c r="N51" i="17"/>
  <c r="M51" i="17"/>
  <c r="L51" i="17"/>
  <c r="K51" i="17"/>
  <c r="J51" i="17"/>
  <c r="I51" i="17"/>
  <c r="H51" i="17"/>
  <c r="G51" i="17"/>
  <c r="F51" i="17"/>
  <c r="E51" i="17"/>
  <c r="D51" i="17"/>
  <c r="N50" i="17"/>
  <c r="M50" i="17"/>
  <c r="L50" i="17"/>
  <c r="K50" i="17"/>
  <c r="J50" i="17"/>
  <c r="I50" i="17"/>
  <c r="H50" i="17"/>
  <c r="G50" i="17"/>
  <c r="F50" i="17"/>
  <c r="E50" i="17"/>
  <c r="D50" i="17"/>
  <c r="N49" i="17"/>
  <c r="M49" i="17"/>
  <c r="L49" i="17"/>
  <c r="K49" i="17"/>
  <c r="J49" i="17"/>
  <c r="I49" i="17"/>
  <c r="H49" i="17"/>
  <c r="G49" i="17"/>
  <c r="F49" i="17"/>
  <c r="E49" i="17"/>
  <c r="D49" i="17"/>
  <c r="N48" i="17"/>
  <c r="M48" i="17"/>
  <c r="L48" i="17"/>
  <c r="K48" i="17"/>
  <c r="J48" i="17"/>
  <c r="I48" i="17"/>
  <c r="H48" i="17"/>
  <c r="G48" i="17"/>
  <c r="F48" i="17"/>
  <c r="E48" i="17"/>
  <c r="D48" i="17"/>
  <c r="N47" i="17"/>
  <c r="M47" i="17"/>
  <c r="L47" i="17"/>
  <c r="K47" i="17"/>
  <c r="J47" i="17"/>
  <c r="I47" i="17"/>
  <c r="H47" i="17"/>
  <c r="G47" i="17"/>
  <c r="F47" i="17"/>
  <c r="E47" i="17"/>
  <c r="D47" i="17"/>
  <c r="N46" i="17"/>
  <c r="M46" i="17"/>
  <c r="L46" i="17"/>
  <c r="K46" i="17"/>
  <c r="J46" i="17"/>
  <c r="I46" i="17"/>
  <c r="H46" i="17"/>
  <c r="G46" i="17"/>
  <c r="F46" i="17"/>
  <c r="E46" i="17"/>
  <c r="D46" i="17"/>
  <c r="N45" i="17"/>
  <c r="M45" i="17"/>
  <c r="L45" i="17"/>
  <c r="K45" i="17"/>
  <c r="J45" i="17"/>
  <c r="I45" i="17"/>
  <c r="H45" i="17"/>
  <c r="G45" i="17"/>
  <c r="F45" i="17"/>
  <c r="E45" i="17"/>
  <c r="D45" i="17"/>
  <c r="N44" i="17"/>
  <c r="M44" i="17"/>
  <c r="L44" i="17"/>
  <c r="K44" i="17"/>
  <c r="J44" i="17"/>
  <c r="I44" i="17"/>
  <c r="H44" i="17"/>
  <c r="G44" i="17"/>
  <c r="F44" i="17"/>
  <c r="E44" i="17"/>
  <c r="D44" i="17"/>
  <c r="N43" i="17"/>
  <c r="M43" i="17"/>
  <c r="L43" i="17"/>
  <c r="K43" i="17"/>
  <c r="J43" i="17"/>
  <c r="I43" i="17"/>
  <c r="H43" i="17"/>
  <c r="G43" i="17"/>
  <c r="F43" i="17"/>
  <c r="E43" i="17"/>
  <c r="D43" i="17"/>
  <c r="N42" i="17"/>
  <c r="M42" i="17"/>
  <c r="L42" i="17"/>
  <c r="K42" i="17"/>
  <c r="J42" i="17"/>
  <c r="I42" i="17"/>
  <c r="H42" i="17"/>
  <c r="G42" i="17"/>
  <c r="F42" i="17"/>
  <c r="E42" i="17"/>
  <c r="D42" i="17"/>
  <c r="N41" i="17"/>
  <c r="M41" i="17"/>
  <c r="L41" i="17"/>
  <c r="K41" i="17"/>
  <c r="J41" i="17"/>
  <c r="I41" i="17"/>
  <c r="H41" i="17"/>
  <c r="G41" i="17"/>
  <c r="F41" i="17"/>
  <c r="E41" i="17"/>
  <c r="D41" i="17"/>
  <c r="N40" i="17"/>
  <c r="M40" i="17"/>
  <c r="L40" i="17"/>
  <c r="K40" i="17"/>
  <c r="J40" i="17"/>
  <c r="I40" i="17"/>
  <c r="H40" i="17"/>
  <c r="G40" i="17"/>
  <c r="F40" i="17"/>
  <c r="E40" i="17"/>
  <c r="D40" i="17"/>
  <c r="N39" i="17"/>
  <c r="M39" i="17"/>
  <c r="L39" i="17"/>
  <c r="K39" i="17"/>
  <c r="J39" i="17"/>
  <c r="I39" i="17"/>
  <c r="H39" i="17"/>
  <c r="G39" i="17"/>
  <c r="F39" i="17"/>
  <c r="E39" i="17"/>
  <c r="D39" i="17"/>
  <c r="N38" i="17"/>
  <c r="M38" i="17"/>
  <c r="L38" i="17"/>
  <c r="K38" i="17"/>
  <c r="J38" i="17"/>
  <c r="I38" i="17"/>
  <c r="H38" i="17"/>
  <c r="G38" i="17"/>
  <c r="F38" i="17"/>
  <c r="E38" i="17"/>
  <c r="D38" i="17"/>
  <c r="N37" i="17"/>
  <c r="M37" i="17"/>
  <c r="L37" i="17"/>
  <c r="K37" i="17"/>
  <c r="J37" i="17"/>
  <c r="I37" i="17"/>
  <c r="H37" i="17"/>
  <c r="G37" i="17"/>
  <c r="F37" i="17"/>
  <c r="E37" i="17"/>
  <c r="D37" i="17"/>
  <c r="N36" i="17"/>
  <c r="M36" i="17"/>
  <c r="L36" i="17"/>
  <c r="K36" i="17"/>
  <c r="J36" i="17"/>
  <c r="I36" i="17"/>
  <c r="H36" i="17"/>
  <c r="G36" i="17"/>
  <c r="F36" i="17"/>
  <c r="E36" i="17"/>
  <c r="D36" i="17"/>
  <c r="N35" i="17"/>
  <c r="M35" i="17"/>
  <c r="L35" i="17"/>
  <c r="K35" i="17"/>
  <c r="J35" i="17"/>
  <c r="I35" i="17"/>
  <c r="H35" i="17"/>
  <c r="G35" i="17"/>
  <c r="F35" i="17"/>
  <c r="E35" i="17"/>
  <c r="L26" i="3" l="1"/>
  <c r="K26" i="3"/>
  <c r="J26" i="3"/>
  <c r="I26" i="3"/>
  <c r="H26" i="3"/>
  <c r="L25" i="3"/>
  <c r="K25" i="3"/>
  <c r="J25" i="3"/>
  <c r="I25" i="3"/>
  <c r="H25" i="3"/>
  <c r="L24" i="3"/>
  <c r="K24" i="3"/>
  <c r="J24" i="3"/>
  <c r="I24" i="3"/>
  <c r="H24" i="3"/>
  <c r="L23" i="3"/>
  <c r="K23" i="3"/>
  <c r="J23" i="3"/>
  <c r="I23" i="3"/>
  <c r="H23" i="3"/>
  <c r="L22" i="3"/>
  <c r="K22" i="3"/>
  <c r="J22" i="3"/>
  <c r="I22" i="3"/>
  <c r="H22" i="3"/>
  <c r="L21" i="3"/>
  <c r="K21" i="3"/>
  <c r="J21" i="3"/>
  <c r="I21" i="3"/>
  <c r="H21" i="3"/>
  <c r="L20" i="3"/>
  <c r="K20" i="3"/>
  <c r="J20" i="3"/>
  <c r="I20" i="3"/>
  <c r="H20" i="3"/>
  <c r="L19" i="3"/>
  <c r="K19" i="3"/>
  <c r="J19" i="3"/>
  <c r="I19" i="3"/>
  <c r="H19" i="3"/>
  <c r="L18" i="3"/>
  <c r="K18" i="3"/>
  <c r="J18" i="3"/>
  <c r="I18" i="3"/>
  <c r="H18" i="3"/>
  <c r="L17" i="3"/>
  <c r="K17" i="3"/>
  <c r="J17" i="3"/>
  <c r="I17" i="3"/>
  <c r="H17" i="3"/>
  <c r="L16" i="3"/>
  <c r="K16" i="3"/>
  <c r="J16" i="3"/>
  <c r="I16" i="3"/>
  <c r="H16" i="3"/>
  <c r="L15" i="3"/>
  <c r="K15" i="3"/>
  <c r="J15" i="3"/>
  <c r="I15" i="3"/>
  <c r="H15" i="3"/>
  <c r="L13" i="3"/>
  <c r="K13" i="3"/>
  <c r="J13" i="3"/>
  <c r="I13" i="3"/>
  <c r="H13" i="3"/>
  <c r="L12" i="3"/>
  <c r="K12" i="3"/>
  <c r="J12" i="3"/>
  <c r="I12" i="3"/>
  <c r="H12" i="3"/>
  <c r="L11" i="3"/>
  <c r="K11" i="3"/>
  <c r="J11" i="3"/>
  <c r="I11" i="3"/>
  <c r="H11" i="3"/>
  <c r="L10" i="3"/>
  <c r="K10" i="3"/>
  <c r="J10" i="3"/>
  <c r="I10" i="3"/>
  <c r="H10" i="3"/>
  <c r="L9" i="3"/>
  <c r="K9" i="3"/>
  <c r="J9" i="3"/>
  <c r="I9" i="3"/>
  <c r="H9" i="3"/>
  <c r="L8" i="3"/>
  <c r="K8" i="3"/>
  <c r="J8" i="3"/>
  <c r="I8" i="3"/>
  <c r="H8" i="3"/>
  <c r="L7" i="3"/>
  <c r="K7" i="3"/>
  <c r="J7" i="3"/>
  <c r="I7" i="3"/>
  <c r="H7" i="3"/>
  <c r="L6" i="3"/>
  <c r="K6" i="3"/>
  <c r="J6" i="3"/>
  <c r="I6" i="3"/>
  <c r="H6" i="3"/>
  <c r="L5" i="3"/>
  <c r="K5" i="3"/>
  <c r="J5" i="3"/>
  <c r="I5" i="3"/>
  <c r="H5" i="3"/>
  <c r="L4" i="3"/>
  <c r="K4" i="3"/>
  <c r="J4" i="3"/>
  <c r="I4" i="3"/>
  <c r="H4" i="3"/>
  <c r="L3" i="3"/>
  <c r="K3" i="3"/>
  <c r="J3" i="3"/>
  <c r="I3" i="3"/>
  <c r="H3" i="3"/>
  <c r="L18" i="2"/>
  <c r="K18" i="2"/>
  <c r="J18" i="2"/>
  <c r="I18" i="2"/>
  <c r="H18" i="2"/>
  <c r="L17" i="2"/>
  <c r="J17" i="2"/>
  <c r="I17" i="2"/>
  <c r="H17" i="2"/>
  <c r="L16" i="2"/>
  <c r="K16" i="2"/>
  <c r="J16" i="2"/>
  <c r="I16" i="2"/>
  <c r="H16" i="2"/>
  <c r="L15" i="2"/>
  <c r="K15" i="2"/>
  <c r="I15" i="2"/>
  <c r="H15" i="2"/>
  <c r="L14" i="2"/>
  <c r="K14" i="2"/>
  <c r="J14" i="2"/>
  <c r="H14" i="2"/>
  <c r="K13" i="2"/>
  <c r="J13" i="2"/>
  <c r="I13" i="2"/>
  <c r="G18" i="2"/>
  <c r="L9" i="2"/>
  <c r="K9" i="2"/>
  <c r="J9" i="2"/>
  <c r="I9" i="2"/>
  <c r="H9" i="2"/>
  <c r="L8" i="2"/>
  <c r="K8" i="2"/>
  <c r="J8" i="2"/>
  <c r="I8" i="2"/>
  <c r="H8" i="2"/>
  <c r="L6" i="2"/>
  <c r="K6" i="2"/>
  <c r="I6" i="2"/>
  <c r="H6" i="2"/>
  <c r="L5" i="2"/>
  <c r="K5" i="2"/>
  <c r="J5" i="2"/>
  <c r="I5" i="2"/>
  <c r="H5" i="2"/>
  <c r="L4" i="2"/>
  <c r="K4" i="2"/>
  <c r="J4" i="2"/>
  <c r="I4" i="2"/>
  <c r="H4" i="2"/>
  <c r="K3" i="2"/>
  <c r="J3" i="2"/>
  <c r="G9" i="2"/>
</calcChain>
</file>

<file path=xl/sharedStrings.xml><?xml version="1.0" encoding="utf-8"?>
<sst xmlns="http://schemas.openxmlformats.org/spreadsheetml/2006/main" count="2038" uniqueCount="418">
  <si>
    <t>Effectifs</t>
  </si>
  <si>
    <t>En %</t>
  </si>
  <si>
    <t>Formation</t>
  </si>
  <si>
    <t>6EME</t>
  </si>
  <si>
    <t>5EME</t>
  </si>
  <si>
    <t>4EME</t>
  </si>
  <si>
    <t>3EME</t>
  </si>
  <si>
    <t>TOTAL</t>
  </si>
  <si>
    <t>FORMATION GENERALE</t>
  </si>
  <si>
    <t>DANSE</t>
  </si>
  <si>
    <t>6E BILANGUE DE CONTINUITE</t>
  </si>
  <si>
    <t>.</t>
  </si>
  <si>
    <t>MUSIQUE</t>
  </si>
  <si>
    <t>SECTION INTERNATIONALE</t>
  </si>
  <si>
    <t>SECTION SPORTIVE</t>
  </si>
  <si>
    <t>UNITE PEDAG. ELEVES ALLOPHONES ARRIVANTS</t>
  </si>
  <si>
    <t>3E PREPA PRO</t>
  </si>
  <si>
    <t>Total</t>
  </si>
  <si>
    <t>Part du total d'élèves du niveau</t>
  </si>
  <si>
    <t>Grec</t>
  </si>
  <si>
    <t>Latin</t>
  </si>
  <si>
    <t>Dont grec et latin</t>
  </si>
  <si>
    <t>Sous-total</t>
  </si>
  <si>
    <t>Langues et cultures européennes</t>
  </si>
  <si>
    <t>nc</t>
  </si>
  <si>
    <t>Langues et cultures régionales</t>
  </si>
  <si>
    <t>Total des élèves du niveau</t>
  </si>
  <si>
    <t>Accompagnement éducatif</t>
  </si>
  <si>
    <t>Aide devoirs lecons</t>
  </si>
  <si>
    <t>Pratiq.art.culturel</t>
  </si>
  <si>
    <t>Pratique orale lve</t>
  </si>
  <si>
    <t>Pratique sportive</t>
  </si>
  <si>
    <t>Arts</t>
  </si>
  <si>
    <t>AE - pratiq.art.culturel</t>
  </si>
  <si>
    <t>Atelier artistique</t>
  </si>
  <si>
    <t>Formation musique ou danse</t>
  </si>
  <si>
    <t>Langues et cultures de l'Antiquité</t>
  </si>
  <si>
    <t>Langues vivantes</t>
  </si>
  <si>
    <t>AE - pratique orale lve</t>
  </si>
  <si>
    <t>Formation avec LV2 en 6e</t>
  </si>
  <si>
    <t>Section internationale</t>
  </si>
  <si>
    <t>Sport</t>
  </si>
  <si>
    <t>AE - pratique sportive</t>
  </si>
  <si>
    <t>Activités sportives spécialisées</t>
  </si>
  <si>
    <t>Section sportive</t>
  </si>
  <si>
    <t>AE - aide devoirs lecons</t>
  </si>
  <si>
    <t>Formation 3e prépa pro</t>
  </si>
  <si>
    <t>(1) Hors langues et cultures européennes non calculées cette année.</t>
  </si>
  <si>
    <t>nc : non calculé. AE : accompagnement éducatif</t>
  </si>
  <si>
    <t>Autres</t>
  </si>
  <si>
    <t>Sous-total hors LCE (1)</t>
  </si>
  <si>
    <t>Total d'élèves avec au moins une formation ou une option facultative hors LCE (1)</t>
  </si>
  <si>
    <t>Total d'élèves du niveau</t>
  </si>
  <si>
    <t>Art</t>
  </si>
  <si>
    <t>Langues vivantes (Hors LCE) (1)</t>
  </si>
  <si>
    <t>Ensemble (Hors LCE) (1)</t>
  </si>
  <si>
    <t>Garçons</t>
  </si>
  <si>
    <t>Filles</t>
  </si>
  <si>
    <t>2NDE GENE-TECHNO</t>
  </si>
  <si>
    <t>2NDE TECHNO HOTELLERIE</t>
  </si>
  <si>
    <t>SECTION EUROPEENNE ET LANGUES ORIENTALES</t>
  </si>
  <si>
    <t>BI-NATIONALE (ABIBAC, BACHIBAC, ESABAC)</t>
  </si>
  <si>
    <t>Seconde</t>
  </si>
  <si>
    <t>Première</t>
  </si>
  <si>
    <t>Terminale</t>
  </si>
  <si>
    <t>+ Choix éventuel d'une section de la 2nde à la term.</t>
  </si>
  <si>
    <t>Options obligatoires</t>
  </si>
  <si>
    <t>Options facultatives</t>
  </si>
  <si>
    <t>Générale</t>
  </si>
  <si>
    <t>ES</t>
  </si>
  <si>
    <t>L</t>
  </si>
  <si>
    <t>Sciences</t>
  </si>
  <si>
    <t>STMG</t>
  </si>
  <si>
    <t>STD2A</t>
  </si>
  <si>
    <t>ST2S</t>
  </si>
  <si>
    <t>Hôtellerie</t>
  </si>
  <si>
    <t>Culinaires</t>
  </si>
  <si>
    <t>Services</t>
  </si>
  <si>
    <t>LCA</t>
  </si>
  <si>
    <t>Sixième</t>
  </si>
  <si>
    <t>Cinquième – quatrième</t>
  </si>
  <si>
    <t>Troisième</t>
  </si>
  <si>
    <t>+ Choix éventuel d'une section de la 6e à la 3e</t>
  </si>
  <si>
    <t>Options 
Obligatoires</t>
  </si>
  <si>
    <t>LV2*
Ou non</t>
  </si>
  <si>
    <t>Prépa pro</t>
  </si>
  <si>
    <t>Danse</t>
  </si>
  <si>
    <t>Musique</t>
  </si>
  <si>
    <t>LCR</t>
  </si>
  <si>
    <t>LCE</t>
  </si>
  <si>
    <t>Etab</t>
  </si>
  <si>
    <t>Sigle</t>
  </si>
  <si>
    <t>Signification</t>
  </si>
  <si>
    <t>Collège</t>
  </si>
  <si>
    <t>Langues et cultures de l’Antiquité (latin, grec)</t>
  </si>
  <si>
    <t>Langues et cultures régionales (occitan, auvergnat)</t>
  </si>
  <si>
    <t>Lycée</t>
  </si>
  <si>
    <t>Economique et social</t>
  </si>
  <si>
    <t>Littéraire</t>
  </si>
  <si>
    <t>S</t>
  </si>
  <si>
    <t>Scientifique</t>
  </si>
  <si>
    <t>Sciences et technologies de la santé et du social</t>
  </si>
  <si>
    <t>Sciences et technologies du design et des arts appliqués</t>
  </si>
  <si>
    <t>STI2D</t>
  </si>
  <si>
    <t>Sciences et technologies de l’industrie et du développement durable</t>
  </si>
  <si>
    <t>STL</t>
  </si>
  <si>
    <t>Sciences et technologies de laboratoire</t>
  </si>
  <si>
    <t>Sciences et technologies du management et de la gestion</t>
  </si>
  <si>
    <t>Vocales ou instrum.</t>
  </si>
  <si>
    <t>Bilangue
Ou non</t>
  </si>
  <si>
    <t>Section</t>
  </si>
  <si>
    <t>internationale</t>
  </si>
  <si>
    <r>
      <t xml:space="preserve">Arts
</t>
    </r>
    <r>
      <rPr>
        <b/>
        <sz val="10"/>
        <color rgb="FF008E40"/>
        <rFont val="Liberation Sans"/>
        <family val="2"/>
      </rPr>
      <t>LCR</t>
    </r>
    <r>
      <rPr>
        <b/>
        <sz val="10"/>
        <color rgb="FFFF9900"/>
        <rFont val="Liberation Sans"/>
        <family val="2"/>
      </rPr>
      <t xml:space="preserve">
</t>
    </r>
    <r>
      <rPr>
        <b/>
        <sz val="10"/>
        <color rgb="FF7030A0"/>
        <rFont val="Liberation Sans"/>
        <family val="2"/>
      </rPr>
      <t>Sport</t>
    </r>
    <r>
      <rPr>
        <b/>
        <sz val="10"/>
        <color rgb="FFFF9900"/>
        <rFont val="Liberation Sans"/>
        <family val="2"/>
      </rPr>
      <t xml:space="preserve">
</t>
    </r>
    <r>
      <rPr>
        <b/>
        <sz val="10"/>
        <rFont val="Liberation Sans"/>
        <family val="2"/>
      </rPr>
      <t>Autres</t>
    </r>
  </si>
  <si>
    <r>
      <rPr>
        <b/>
        <sz val="10"/>
        <color theme="9" tint="-0.249977111117893"/>
        <rFont val="Liberation Sans"/>
        <family val="2"/>
      </rPr>
      <t>Arts</t>
    </r>
    <r>
      <rPr>
        <b/>
        <sz val="10"/>
        <color theme="1"/>
        <rFont val="Liberation Sans"/>
        <family val="2"/>
      </rPr>
      <t xml:space="preserve">
</t>
    </r>
    <r>
      <rPr>
        <b/>
        <sz val="10"/>
        <color rgb="FF00B0F0"/>
        <rFont val="Liberation Sans"/>
        <family val="2"/>
      </rPr>
      <t>LCA</t>
    </r>
    <r>
      <rPr>
        <b/>
        <sz val="10"/>
        <color theme="1"/>
        <rFont val="Liberation Sans"/>
        <family val="2"/>
      </rPr>
      <t xml:space="preserve">
</t>
    </r>
    <r>
      <rPr>
        <b/>
        <sz val="10"/>
        <color rgb="FF008E40"/>
        <rFont val="Liberation Sans"/>
        <family val="2"/>
      </rPr>
      <t>LCE
LCR</t>
    </r>
    <r>
      <rPr>
        <b/>
        <sz val="10"/>
        <color theme="1"/>
        <rFont val="Liberation Sans"/>
        <family val="2"/>
      </rPr>
      <t xml:space="preserve">
</t>
    </r>
    <r>
      <rPr>
        <b/>
        <sz val="10"/>
        <color rgb="FF7030A0"/>
        <rFont val="Liberation Sans"/>
        <family val="2"/>
      </rPr>
      <t>Sport</t>
    </r>
    <r>
      <rPr>
        <b/>
        <sz val="10"/>
        <color theme="1"/>
        <rFont val="Liberation Sans"/>
        <family val="2"/>
      </rPr>
      <t xml:space="preserve">
Autres
</t>
    </r>
  </si>
  <si>
    <r>
      <rPr>
        <b/>
        <sz val="10"/>
        <color theme="9" tint="-0.249977111117893"/>
        <rFont val="Liberation Sans"/>
        <family val="2"/>
      </rPr>
      <t>Arts</t>
    </r>
    <r>
      <rPr>
        <b/>
        <sz val="10"/>
        <color theme="1"/>
        <rFont val="Liberation Sans"/>
        <family val="2"/>
      </rPr>
      <t xml:space="preserve">
</t>
    </r>
    <r>
      <rPr>
        <b/>
        <sz val="10"/>
        <color rgb="FF00B0F0"/>
        <rFont val="Liberation Sans"/>
        <family val="2"/>
      </rPr>
      <t>LCA</t>
    </r>
    <r>
      <rPr>
        <b/>
        <sz val="10"/>
        <color theme="1"/>
        <rFont val="Liberation Sans"/>
        <family val="2"/>
      </rPr>
      <t xml:space="preserve">
</t>
    </r>
    <r>
      <rPr>
        <b/>
        <sz val="10"/>
        <color rgb="FF008E40"/>
        <rFont val="Liberation Sans"/>
        <family val="2"/>
      </rPr>
      <t>LCE
LCR</t>
    </r>
    <r>
      <rPr>
        <b/>
        <sz val="10"/>
        <color theme="1"/>
        <rFont val="Liberation Sans"/>
        <family val="2"/>
      </rPr>
      <t xml:space="preserve">
</t>
    </r>
    <r>
      <rPr>
        <b/>
        <sz val="10"/>
        <color rgb="FF7030A0"/>
        <rFont val="Liberation Sans"/>
        <family val="2"/>
      </rPr>
      <t>Sport</t>
    </r>
    <r>
      <rPr>
        <b/>
        <sz val="10"/>
        <color theme="1"/>
        <rFont val="Liberation Sans"/>
        <family val="2"/>
      </rPr>
      <t xml:space="preserve">
Autres</t>
    </r>
  </si>
  <si>
    <r>
      <rPr>
        <b/>
        <sz val="10"/>
        <color rgb="FF008E40"/>
        <rFont val="Liberation Sans"/>
        <family val="2"/>
      </rPr>
      <t>Langue
(euro,
internationale,
bi-nationale)</t>
    </r>
    <r>
      <rPr>
        <b/>
        <sz val="10"/>
        <color theme="1"/>
        <rFont val="Liberation Sans"/>
        <family val="2"/>
      </rPr>
      <t xml:space="preserve">
</t>
    </r>
    <r>
      <rPr>
        <b/>
        <sz val="10"/>
        <color rgb="FF7030A0"/>
        <rFont val="Liberation Sans"/>
        <family val="2"/>
      </rPr>
      <t xml:space="preserve">Sport </t>
    </r>
  </si>
  <si>
    <r>
      <rPr>
        <b/>
        <sz val="10"/>
        <color rgb="FF008E40"/>
        <rFont val="Liberation Sans"/>
        <family val="2"/>
      </rPr>
      <t>LV3</t>
    </r>
    <r>
      <rPr>
        <b/>
        <sz val="10"/>
        <color theme="1"/>
        <rFont val="Liberation Sans"/>
        <family val="2"/>
      </rPr>
      <t xml:space="preserve">
</t>
    </r>
    <r>
      <rPr>
        <b/>
        <sz val="10"/>
        <color rgb="FF7030A0"/>
        <rFont val="Liberation Sans"/>
        <family val="2"/>
      </rPr>
      <t>Sport</t>
    </r>
    <r>
      <rPr>
        <b/>
        <sz val="10"/>
        <color theme="1"/>
        <rFont val="Liberation Sans"/>
        <family val="2"/>
      </rPr>
      <t xml:space="preserve">
</t>
    </r>
    <r>
      <rPr>
        <b/>
        <sz val="10"/>
        <color theme="9" tint="-0.249977111117893"/>
        <rFont val="Liberation Sans"/>
        <family val="2"/>
      </rPr>
      <t>Arts</t>
    </r>
  </si>
  <si>
    <r>
      <t>S</t>
    </r>
    <r>
      <rPr>
        <sz val="10"/>
        <color rgb="FF000000"/>
        <rFont val="Liberation Sans"/>
        <family val="2"/>
      </rPr>
      <t xml:space="preserve"> (2 filières)</t>
    </r>
  </si>
  <si>
    <r>
      <t>STL</t>
    </r>
    <r>
      <rPr>
        <sz val="10"/>
        <color rgb="FF000000"/>
        <rFont val="Liberation Sans"/>
        <family val="2"/>
      </rPr>
      <t xml:space="preserve"> (2 filières)</t>
    </r>
  </si>
  <si>
    <r>
      <t>STI2D</t>
    </r>
    <r>
      <rPr>
        <sz val="10"/>
        <color rgb="FF000000"/>
        <rFont val="Liberation Sans"/>
        <family val="2"/>
      </rPr>
      <t xml:space="preserve"> (4 filières)</t>
    </r>
  </si>
  <si>
    <t>Dont grec et latin (1)</t>
  </si>
  <si>
    <t>Très favorisée</t>
  </si>
  <si>
    <t>Favorisée</t>
  </si>
  <si>
    <t>Moyenne</t>
  </si>
  <si>
    <t>Défavorisée</t>
  </si>
  <si>
    <t>Non renseignée</t>
  </si>
  <si>
    <r>
      <rPr>
        <b/>
        <sz val="10"/>
        <color theme="9" tint="-0.249977111117893"/>
        <rFont val="Liberation Sans"/>
        <family val="2"/>
      </rPr>
      <t>Arts</t>
    </r>
    <r>
      <rPr>
        <b/>
        <sz val="10"/>
        <color theme="1"/>
        <rFont val="Liberation Sans"/>
        <family val="2"/>
      </rPr>
      <t xml:space="preserve">
</t>
    </r>
    <r>
      <rPr>
        <b/>
        <sz val="10"/>
        <color rgb="FF7030A0"/>
        <rFont val="Liberation Sans"/>
        <family val="2"/>
      </rPr>
      <t>Sport</t>
    </r>
  </si>
  <si>
    <r>
      <t xml:space="preserve">Arts
</t>
    </r>
    <r>
      <rPr>
        <b/>
        <sz val="10"/>
        <color rgb="FFFF3399"/>
        <rFont val="Liberation Sans"/>
        <family val="2"/>
      </rPr>
      <t>Droit</t>
    </r>
    <r>
      <rPr>
        <b/>
        <sz val="10"/>
        <color rgb="FFFF6600"/>
        <rFont val="Liberation Sans"/>
        <family val="2"/>
      </rPr>
      <t xml:space="preserve">
</t>
    </r>
    <r>
      <rPr>
        <b/>
        <sz val="10"/>
        <color rgb="FF008E40"/>
        <rFont val="Liberation Sans"/>
        <family val="2"/>
      </rPr>
      <t>Langue</t>
    </r>
    <r>
      <rPr>
        <b/>
        <sz val="10"/>
        <color rgb="FFFF6600"/>
        <rFont val="Liberation Sans"/>
        <family val="2"/>
      </rPr>
      <t xml:space="preserve">
</t>
    </r>
    <r>
      <rPr>
        <b/>
        <sz val="10"/>
        <color rgb="FF00B0F0"/>
        <rFont val="Liberation Sans"/>
        <family val="2"/>
      </rPr>
      <t>Lettres</t>
    </r>
    <r>
      <rPr>
        <b/>
        <sz val="10"/>
        <color rgb="FFFF6600"/>
        <rFont val="Liberation Sans"/>
        <family val="2"/>
      </rPr>
      <t xml:space="preserve">
</t>
    </r>
    <r>
      <rPr>
        <b/>
        <sz val="10"/>
        <color rgb="FF97D947"/>
        <rFont val="Liberation Sans"/>
        <family val="2"/>
      </rPr>
      <t>Maths</t>
    </r>
    <r>
      <rPr>
        <b/>
        <sz val="10"/>
        <color rgb="FF00CC99"/>
        <rFont val="Liberation Sans"/>
        <family val="2"/>
      </rPr>
      <t xml:space="preserve"> </t>
    </r>
  </si>
  <si>
    <t>Enseignement d'exploration</t>
  </si>
  <si>
    <t>Sciences économiques et sociales</t>
  </si>
  <si>
    <t>Methodes &amp; pratiques scientifiques</t>
  </si>
  <si>
    <t>Principes fondament. economie &amp; gestion</t>
  </si>
  <si>
    <t>Sciences &amp; laboratoire</t>
  </si>
  <si>
    <t>Informatique et creation numerique</t>
  </si>
  <si>
    <t>Sciences de l ingénieur</t>
  </si>
  <si>
    <t>LV3</t>
  </si>
  <si>
    <t>Sante &amp; social</t>
  </si>
  <si>
    <t>Biotechnologies</t>
  </si>
  <si>
    <t>Creation &amp; innovation technologiques</t>
  </si>
  <si>
    <t>Creation &amp; culture design</t>
  </si>
  <si>
    <t>Part du total d'élèves</t>
  </si>
  <si>
    <t>Nombre d'élèves suivant l'enseignement</t>
  </si>
  <si>
    <t>Littérature &amp; societe</t>
  </si>
  <si>
    <t>Education physique et sportive</t>
  </si>
  <si>
    <t>Langues et cultures de l'antiquite latin</t>
  </si>
  <si>
    <t>Langues et cultures de l'antiquite grec</t>
  </si>
  <si>
    <t>profil</t>
  </si>
  <si>
    <t>Economie-gestion</t>
  </si>
  <si>
    <t>Lettres, langues, art</t>
  </si>
  <si>
    <t>Scientifique ou technologique</t>
  </si>
  <si>
    <t>EPS</t>
  </si>
  <si>
    <t>Arts (1)</t>
  </si>
  <si>
    <t>Académie 2017</t>
  </si>
  <si>
    <t>France 2016</t>
  </si>
  <si>
    <t>Part de retard scolaire (en %)</t>
  </si>
  <si>
    <t>Part de garçons (en %)</t>
  </si>
  <si>
    <t>1ère générale</t>
  </si>
  <si>
    <t>1ère technologique</t>
  </si>
  <si>
    <t>1ERE S</t>
  </si>
  <si>
    <t>1ERE L</t>
  </si>
  <si>
    <t>1ERE ES</t>
  </si>
  <si>
    <t>1ERE STMG</t>
  </si>
  <si>
    <t>1ERE STL</t>
  </si>
  <si>
    <t>1ERE ST2S</t>
  </si>
  <si>
    <t>1ERE STD2A </t>
  </si>
  <si>
    <t>1ERE STI2D</t>
  </si>
  <si>
    <t>Biotechnologies + Sante &amp; social</t>
  </si>
  <si>
    <t>Biotechnologies + Sciences &amp; laboratoire</t>
  </si>
  <si>
    <t>Sante &amp; social + Sciences &amp; laboratoire</t>
  </si>
  <si>
    <t>Biotechnologies + Creation &amp; innovation technologiques</t>
  </si>
  <si>
    <t>dont élèves avec SES</t>
  </si>
  <si>
    <t>dont élèves avec PFEG</t>
  </si>
  <si>
    <r>
      <t>Economie-gestion</t>
    </r>
    <r>
      <rPr>
        <sz val="10"/>
        <rFont val="Calibri"/>
        <family val="2"/>
        <scheme val="minor"/>
      </rPr>
      <t xml:space="preserve"> (uniquement SES ou PFEG)</t>
    </r>
  </si>
  <si>
    <t>Part du total d'élèves (en %)</t>
  </si>
  <si>
    <t>Sciences de l'ingénieur</t>
  </si>
  <si>
    <t>Creation &amp; innovation technologiques + Sciences de l'ingénieur</t>
  </si>
  <si>
    <t>Sciences &amp; laboratoire + Sciences de l'ingénieur</t>
  </si>
  <si>
    <t>Biotechnologies + Sciences de l'ingénieur</t>
  </si>
  <si>
    <t>Latin/grec</t>
  </si>
  <si>
    <t>Orientation en 2017 (en % par ligne)</t>
  </si>
  <si>
    <t>profil 2016</t>
  </si>
  <si>
    <t>Combinatoires d'options 2016</t>
  </si>
  <si>
    <t>Scient. ou techno.</t>
  </si>
  <si>
    <t>Effectif 2nde GT en 2016</t>
  </si>
  <si>
    <t>Littérature et société</t>
  </si>
  <si>
    <t>Méthodes et pratiques scientifiques</t>
  </si>
  <si>
    <t>Sciences et laboratoire</t>
  </si>
  <si>
    <t>Informatique et création numérique</t>
  </si>
  <si>
    <t>Santé et social</t>
  </si>
  <si>
    <t>Création et innovation technologiques</t>
  </si>
  <si>
    <t>Biotechnologies + Santé et social</t>
  </si>
  <si>
    <t>Création et innovation technologiques + Sciences de l'ingénieur</t>
  </si>
  <si>
    <t>Biotechnologies + Sciences et laboratoire</t>
  </si>
  <si>
    <t>Biotechnologies + Création et innovation technologiques</t>
  </si>
  <si>
    <t>Sciences de l'ingénieur + Sciences et laboratoire</t>
  </si>
  <si>
    <t>Santé et social + Sciences et laboratoire</t>
  </si>
  <si>
    <t>Création et innovation technologiques + Santé et social</t>
  </si>
  <si>
    <t>Redoub. 2nde</t>
  </si>
  <si>
    <t>Voie pro.</t>
  </si>
  <si>
    <t>Langue de section</t>
  </si>
  <si>
    <t>Sport de section</t>
  </si>
  <si>
    <t>Langue des signes</t>
  </si>
  <si>
    <t>Français langue seconde</t>
  </si>
  <si>
    <t>1ERE GENERALE</t>
  </si>
  <si>
    <t>Effectif</t>
  </si>
  <si>
    <t>Structure des filières</t>
  </si>
  <si>
    <t>Total des élèves</t>
  </si>
  <si>
    <t>1ERE  HOTELLERIE</t>
  </si>
  <si>
    <t>1ERE STD2A</t>
  </si>
  <si>
    <t>1ERE S SVT</t>
  </si>
  <si>
    <t>1ERE S SI</t>
  </si>
  <si>
    <t>1ERE S Sous-total</t>
  </si>
  <si>
    <t>1ERE STL BIOTECHNOLOGIES</t>
  </si>
  <si>
    <t>1ERE STL SC.PHYS.CHIM. EN LABORATOIRE</t>
  </si>
  <si>
    <t>1ERE STI2D ARCHITECTURE CONSTRUCTION</t>
  </si>
  <si>
    <t>1ERE STI2D ENERGIES ET ENVIRONNEMENT</t>
  </si>
  <si>
    <t>1ERE STI2D INNOV.TECHNO. ECO CONCEPT.</t>
  </si>
  <si>
    <t>1ERE STI2D SYSTÈME INFO. ET NUMERIQUE</t>
  </si>
  <si>
    <t>1ERE STI2D Sous-total</t>
  </si>
  <si>
    <t>1ERE STL Sous-total</t>
  </si>
  <si>
    <t>Littérature en langue étrangère</t>
  </si>
  <si>
    <t>Langue approfondie</t>
  </si>
  <si>
    <t>Mathématiques</t>
  </si>
  <si>
    <t>Option 1</t>
  </si>
  <si>
    <t>Option 2</t>
  </si>
  <si>
    <t>TERMINALE SCIENTIFIQUE SVT</t>
  </si>
  <si>
    <t>TERMINALE SCIENTIFIQUE SI</t>
  </si>
  <si>
    <t>TERMINALE LITTERAIRE</t>
  </si>
  <si>
    <t>TERMINALE ECONOMIQUE ET SOCIALE</t>
  </si>
  <si>
    <t>T-STMG GESTION ET FINANCE</t>
  </si>
  <si>
    <t>T-STMG MERCATIQUE (MARKETING)</t>
  </si>
  <si>
    <t>T-STMG RESSOUR. HUMAINES &amp; COMMUNICATION</t>
  </si>
  <si>
    <t>T-STMG SYSTEMES D'INFORMATION DE GESTION</t>
  </si>
  <si>
    <t>T-STL BIOTECHNOLOGIES</t>
  </si>
  <si>
    <t>T-STL SC.PHYS.CHIM. EN LABORATOIRE</t>
  </si>
  <si>
    <t>T-ST2S SC. &amp; TECHNO. SANTE &amp; SOCIAL</t>
  </si>
  <si>
    <t>T-STHR SC.&amp;TEC. HOTELLER.RESTAURAT.</t>
  </si>
  <si>
    <t>TSTD2A SC.&amp; TEC.DESIGN-ARTS APPLIQ</t>
  </si>
  <si>
    <t>TSTI2D ARCHITECTURE CONSTRUCTION</t>
  </si>
  <si>
    <t>TSTI2D ENERGIES ET ENVIRONNEMENT</t>
  </si>
  <si>
    <t>TSTI2D INNOV.TECHNO. ECO CONCEPT.</t>
  </si>
  <si>
    <t>TSTI2D SYSTÈME INFO. ET NUMERIQUE</t>
  </si>
  <si>
    <t>TERM GENERALE</t>
  </si>
  <si>
    <t>T-STL Sous-total</t>
  </si>
  <si>
    <t>TSTI2D Sous-Total</t>
  </si>
  <si>
    <t>T-STMG Sous-total</t>
  </si>
  <si>
    <t>TERMINALE SCIENTIFIQUE Sous-total</t>
  </si>
  <si>
    <t>Sciences de la vie et de la terre</t>
  </si>
  <si>
    <t>Physique-chimie</t>
  </si>
  <si>
    <t>Informatique et sciences du numerique</t>
  </si>
  <si>
    <t>Droit grands enjeux monde contemporain</t>
  </si>
  <si>
    <t>Sciences sociales et politiques</t>
  </si>
  <si>
    <t>Economie approfondie</t>
  </si>
  <si>
    <t>Projet sthr (scie.&amp; technol.culinai res)</t>
  </si>
  <si>
    <t>Projet sthr (scie.&amp;technol.des services)</t>
  </si>
  <si>
    <t>Total d'élèves avec option</t>
  </si>
  <si>
    <t>Total d'élèves en section</t>
  </si>
  <si>
    <t>Total d'élèves avec option ou section</t>
  </si>
  <si>
    <t>1ERE HOT</t>
  </si>
  <si>
    <t>TERM S</t>
  </si>
  <si>
    <t>TERM L</t>
  </si>
  <si>
    <t>TERM ES</t>
  </si>
  <si>
    <t>TERM STMG</t>
  </si>
  <si>
    <t>TERM STL</t>
  </si>
  <si>
    <t>TERM ST2S</t>
  </si>
  <si>
    <t>TERM HOT</t>
  </si>
  <si>
    <t>TERM STD2A </t>
  </si>
  <si>
    <t>TERM STI2D</t>
  </si>
  <si>
    <t>Total d'élèves de la filière</t>
  </si>
  <si>
    <t>Part du total d'élèves de la filière</t>
  </si>
  <si>
    <t>Accompagn. educatif- pratiq.art.culturel</t>
  </si>
  <si>
    <t>chant choral collectif</t>
  </si>
  <si>
    <t>formation instrumentale</t>
  </si>
  <si>
    <t>formation vocale</t>
  </si>
  <si>
    <t>pratique collective vocale ou instrumentale</t>
  </si>
  <si>
    <t>Accompagn.educatif- pratique orale lve</t>
  </si>
  <si>
    <t>LV2</t>
  </si>
  <si>
    <t>Allemand</t>
  </si>
  <si>
    <t>Anglais</t>
  </si>
  <si>
    <t>Espagnol</t>
  </si>
  <si>
    <t>Italien</t>
  </si>
  <si>
    <t>Langue occitane</t>
  </si>
  <si>
    <t>Auvergnat</t>
  </si>
  <si>
    <t>Accompagnemt educatif- pratique sportive</t>
  </si>
  <si>
    <t>Activités sportives terrestres de pleine nature</t>
  </si>
  <si>
    <t>Athlétisme</t>
  </si>
  <si>
    <t>Badminton</t>
  </si>
  <si>
    <t>Basket-ball</t>
  </si>
  <si>
    <t>Boxe française</t>
  </si>
  <si>
    <t>Equitation</t>
  </si>
  <si>
    <t>Escalade</t>
  </si>
  <si>
    <t>Football</t>
  </si>
  <si>
    <t>Gymnastique artistique</t>
  </si>
  <si>
    <t>Handball</t>
  </si>
  <si>
    <t>Judo</t>
  </si>
  <si>
    <t>Luttes</t>
  </si>
  <si>
    <t>Natation</t>
  </si>
  <si>
    <t>Rugby</t>
  </si>
  <si>
    <t>Section sport non renseignée</t>
  </si>
  <si>
    <t>Ski</t>
  </si>
  <si>
    <t>Tennis</t>
  </si>
  <si>
    <t>Volley Ball</t>
  </si>
  <si>
    <t>Acccompagn.educatif- aide devoirs lecons</t>
  </si>
  <si>
    <t>Aviron</t>
  </si>
  <si>
    <t>Français langue étrangère</t>
  </si>
  <si>
    <t>jeunes sapeurs pompiers</t>
  </si>
  <si>
    <t>Traitement des difficultés scolaires</t>
  </si>
  <si>
    <t>demarche de projet</t>
  </si>
  <si>
    <t>Arts du son</t>
  </si>
  <si>
    <t>Arts du spectacle</t>
  </si>
  <si>
    <t>Arts plastiques</t>
  </si>
  <si>
    <t>Arts visuels</t>
  </si>
  <si>
    <t>Cinema - audiovisuel</t>
  </si>
  <si>
    <t>Patrimoines</t>
  </si>
  <si>
    <t>theatre</t>
  </si>
  <si>
    <t>Arabe</t>
  </si>
  <si>
    <t>Chinois</t>
  </si>
  <si>
    <t>Portugais</t>
  </si>
  <si>
    <t>Russe</t>
  </si>
  <si>
    <t>Parapente</t>
  </si>
  <si>
    <t>Tennis de table</t>
  </si>
  <si>
    <t>Histoire des arts</t>
  </si>
  <si>
    <t>Educ physique et sportive de complément</t>
  </si>
  <si>
    <t>Polonais</t>
  </si>
  <si>
    <t>Groupe de matières</t>
  </si>
  <si>
    <t>Matière</t>
  </si>
  <si>
    <t>Détail</t>
  </si>
  <si>
    <t>F</t>
  </si>
  <si>
    <t>O</t>
  </si>
  <si>
    <t>Facultatif ou obligatoire</t>
  </si>
  <si>
    <t>HOT</t>
  </si>
  <si>
    <t>2NDE</t>
  </si>
  <si>
    <t>S SVT</t>
  </si>
  <si>
    <t>S SI</t>
  </si>
  <si>
    <t>SECONDE</t>
  </si>
  <si>
    <t>PREMIERE</t>
  </si>
  <si>
    <t>TERMINALE</t>
  </si>
  <si>
    <t>Filière</t>
  </si>
  <si>
    <t>ULIS</t>
  </si>
  <si>
    <t>SEGPA</t>
  </si>
  <si>
    <t>MIDAS</t>
  </si>
  <si>
    <t>SVT</t>
  </si>
  <si>
    <t>SI</t>
  </si>
  <si>
    <t>STHR</t>
  </si>
  <si>
    <t>Unité locale d'inclusion scolaire</t>
  </si>
  <si>
    <t>Section d'enseignement général et professionnel adapté</t>
  </si>
  <si>
    <t>Modules innovants d’accompagnement scolaire</t>
  </si>
  <si>
    <t>Sciences de la vie et de la Terre</t>
  </si>
  <si>
    <t>Sciences et technologies de l'hôtellerie et de la restauration</t>
  </si>
  <si>
    <t>Libellé</t>
  </si>
  <si>
    <t xml:space="preserve">Combinatoire d'options </t>
  </si>
  <si>
    <t>SGT</t>
  </si>
  <si>
    <t>SEP</t>
  </si>
  <si>
    <t>Section d'enseignement général et technologique</t>
  </si>
  <si>
    <t>Section d'enseignement professionnel</t>
  </si>
  <si>
    <t>TERM TECHNO-LOGIQUE</t>
  </si>
  <si>
    <t>Lang. et cult. de l'antiq. latin et grec</t>
  </si>
  <si>
    <r>
      <rPr>
        <b/>
        <sz val="10"/>
        <color theme="9" tint="-0.249977111117893"/>
        <rFont val="Liberation Sans"/>
        <family val="2"/>
      </rPr>
      <t>Arts</t>
    </r>
    <r>
      <rPr>
        <b/>
        <sz val="10"/>
        <color theme="1"/>
        <rFont val="Liberation Sans"/>
        <family val="2"/>
      </rPr>
      <t xml:space="preserve">
</t>
    </r>
    <r>
      <rPr>
        <b/>
        <sz val="10"/>
        <color rgb="FFFF3399"/>
        <rFont val="Liberation Sans"/>
        <family val="2"/>
      </rPr>
      <t>Economie</t>
    </r>
    <r>
      <rPr>
        <b/>
        <sz val="10"/>
        <color theme="1"/>
        <rFont val="Liberation Sans"/>
        <family val="2"/>
      </rPr>
      <t xml:space="preserve">
</t>
    </r>
    <r>
      <rPr>
        <b/>
        <sz val="10"/>
        <color rgb="FF008E40"/>
        <rFont val="Liberation Sans"/>
        <family val="2"/>
      </rPr>
      <t>Langue</t>
    </r>
    <r>
      <rPr>
        <b/>
        <sz val="10"/>
        <color theme="1"/>
        <rFont val="Liberation Sans"/>
        <family val="2"/>
      </rPr>
      <t xml:space="preserve">
</t>
    </r>
    <r>
      <rPr>
        <b/>
        <sz val="10"/>
        <color rgb="FF00B0F0"/>
        <rFont val="Liberation Sans"/>
        <family val="2"/>
      </rPr>
      <t>Lettres</t>
    </r>
    <r>
      <rPr>
        <b/>
        <sz val="10"/>
        <color theme="1"/>
        <rFont val="Liberation Sans"/>
        <family val="2"/>
      </rPr>
      <t xml:space="preserve">
</t>
    </r>
    <r>
      <rPr>
        <b/>
        <sz val="10"/>
        <color rgb="FF97D947"/>
        <rFont val="Liberation Sans"/>
        <family val="2"/>
      </rPr>
      <t>Sciences</t>
    </r>
    <r>
      <rPr>
        <b/>
        <sz val="10"/>
        <color theme="1"/>
        <rFont val="Liberation Sans"/>
        <family val="2"/>
      </rPr>
      <t xml:space="preserve">
</t>
    </r>
    <r>
      <rPr>
        <b/>
        <sz val="10"/>
        <color rgb="FF7030A0"/>
        <rFont val="Liberation Sans"/>
        <family val="2"/>
      </rPr>
      <t>Sport</t>
    </r>
  </si>
  <si>
    <r>
      <rPr>
        <b/>
        <sz val="10"/>
        <color theme="9" tint="-0.249977111117893"/>
        <rFont val="Liberation Sans"/>
        <family val="2"/>
      </rPr>
      <t xml:space="preserve">Arts
</t>
    </r>
    <r>
      <rPr>
        <b/>
        <sz val="10"/>
        <color rgb="FF008E40"/>
        <rFont val="Liberation Sans"/>
        <family val="2"/>
      </rPr>
      <t>Langue</t>
    </r>
    <r>
      <rPr>
        <b/>
        <sz val="10"/>
        <color theme="1"/>
        <rFont val="Liberation Sans"/>
        <family val="2"/>
      </rPr>
      <t xml:space="preserve">
</t>
    </r>
    <r>
      <rPr>
        <b/>
        <sz val="10"/>
        <color rgb="FF00B0F0"/>
        <rFont val="Liberation Sans"/>
        <family val="2"/>
      </rPr>
      <t>Lettres</t>
    </r>
    <r>
      <rPr>
        <b/>
        <sz val="10"/>
        <color theme="1"/>
        <rFont val="Liberation Sans"/>
        <family val="2"/>
      </rPr>
      <t xml:space="preserve">
</t>
    </r>
    <r>
      <rPr>
        <b/>
        <sz val="10"/>
        <color rgb="FF7030A0"/>
        <rFont val="Liberation Sans"/>
        <family val="2"/>
      </rPr>
      <t>Sport</t>
    </r>
    <r>
      <rPr>
        <b/>
        <sz val="10"/>
        <color theme="1"/>
        <rFont val="Liberation Sans"/>
        <family val="2"/>
      </rPr>
      <t xml:space="preserve">
Autres </t>
    </r>
  </si>
  <si>
    <r>
      <t>STMG</t>
    </r>
    <r>
      <rPr>
        <sz val="10"/>
        <color rgb="FF000000"/>
        <rFont val="Liberation Sans"/>
        <family val="2"/>
      </rPr>
      <t xml:space="preserve"> (4 filières)</t>
    </r>
  </si>
  <si>
    <r>
      <rPr>
        <b/>
        <sz val="10"/>
        <color theme="9" tint="-0.249977111117893"/>
        <rFont val="Liberation Sans"/>
        <family val="2"/>
      </rPr>
      <t>Arts</t>
    </r>
    <r>
      <rPr>
        <b/>
        <sz val="10"/>
        <color theme="1"/>
        <rFont val="Liberation Sans"/>
        <family val="2"/>
      </rPr>
      <t xml:space="preserve">
</t>
    </r>
    <r>
      <rPr>
        <b/>
        <sz val="10"/>
        <color rgb="FF008E40"/>
        <rFont val="Liberation Sans"/>
        <family val="2"/>
      </rPr>
      <t>Langue</t>
    </r>
    <r>
      <rPr>
        <b/>
        <sz val="10"/>
        <color theme="1"/>
        <rFont val="Liberation Sans"/>
        <family val="2"/>
      </rPr>
      <t xml:space="preserve">
</t>
    </r>
    <r>
      <rPr>
        <b/>
        <sz val="10"/>
        <color rgb="FF00B0F0"/>
        <rFont val="Liberation Sans"/>
        <family val="2"/>
      </rPr>
      <t>Lettres</t>
    </r>
    <r>
      <rPr>
        <b/>
        <sz val="10"/>
        <color theme="1"/>
        <rFont val="Liberation Sans"/>
        <family val="2"/>
      </rPr>
      <t xml:space="preserve">
</t>
    </r>
    <r>
      <rPr>
        <b/>
        <sz val="10"/>
        <color rgb="FF97D947"/>
        <rFont val="Liberation Sans"/>
        <family val="2"/>
      </rPr>
      <t>Maths</t>
    </r>
    <r>
      <rPr>
        <b/>
        <sz val="10"/>
        <color rgb="FF00CC99"/>
        <rFont val="Liberation Sans"/>
        <family val="2"/>
      </rPr>
      <t xml:space="preserve"> </t>
    </r>
  </si>
  <si>
    <r>
      <rPr>
        <b/>
        <sz val="10"/>
        <color theme="9" tint="-0.249977111117893"/>
        <rFont val="Liberation Sans"/>
        <family val="2"/>
      </rPr>
      <t>Arts</t>
    </r>
    <r>
      <rPr>
        <b/>
        <sz val="10"/>
        <color theme="1"/>
        <rFont val="Liberation Sans"/>
        <family val="2"/>
      </rPr>
      <t xml:space="preserve">
</t>
    </r>
    <r>
      <rPr>
        <b/>
        <sz val="10"/>
        <color rgb="FF008E40"/>
        <rFont val="Liberation Sans"/>
        <family val="2"/>
      </rPr>
      <t>LV3</t>
    </r>
    <r>
      <rPr>
        <b/>
        <sz val="10"/>
        <color theme="1"/>
        <rFont val="Liberation Sans"/>
        <family val="2"/>
      </rPr>
      <t xml:space="preserve">
</t>
    </r>
    <r>
      <rPr>
        <b/>
        <sz val="10"/>
        <color rgb="FF00B0F0"/>
        <rFont val="Liberation Sans"/>
        <family val="2"/>
      </rPr>
      <t>LCA</t>
    </r>
    <r>
      <rPr>
        <b/>
        <sz val="10"/>
        <color theme="1"/>
        <rFont val="Liberation Sans"/>
        <family val="2"/>
      </rPr>
      <t xml:space="preserve">
</t>
    </r>
    <r>
      <rPr>
        <b/>
        <sz val="10"/>
        <color rgb="FF97D947"/>
        <rFont val="Liberation Sans"/>
        <family val="2"/>
      </rPr>
      <t>Info.</t>
    </r>
    <r>
      <rPr>
        <b/>
        <sz val="10"/>
        <color theme="1"/>
        <rFont val="Liberation Sans"/>
        <family val="2"/>
      </rPr>
      <t xml:space="preserve">
</t>
    </r>
    <r>
      <rPr>
        <b/>
        <sz val="10"/>
        <color rgb="FF7030A0"/>
        <rFont val="Liberation Sans"/>
        <family val="2"/>
      </rPr>
      <t xml:space="preserve">Sport 
</t>
    </r>
    <r>
      <rPr>
        <b/>
        <sz val="10"/>
        <rFont val="Liberation Sans"/>
        <family val="2"/>
      </rPr>
      <t>Autres</t>
    </r>
  </si>
  <si>
    <r>
      <rPr>
        <b/>
        <sz val="10"/>
        <color rgb="FFFF3399"/>
        <rFont val="Liberation Sans"/>
        <family val="2"/>
      </rPr>
      <t>Economie
Sc. sociales</t>
    </r>
    <r>
      <rPr>
        <b/>
        <sz val="10"/>
        <color rgb="FFFF0066"/>
        <rFont val="Liberation Sans"/>
        <family val="2"/>
      </rPr>
      <t xml:space="preserve">
</t>
    </r>
    <r>
      <rPr>
        <b/>
        <sz val="10"/>
        <color rgb="FF97D947"/>
        <rFont val="Liberation Sans"/>
        <family val="2"/>
      </rPr>
      <t xml:space="preserve">Maths </t>
    </r>
  </si>
  <si>
    <t>Dont grec et latin (2)</t>
  </si>
  <si>
    <t>Effectif 2016</t>
  </si>
  <si>
    <t>Ens. d'exploration des 2nde GT en 2016</t>
  </si>
  <si>
    <t>(2) Dans la ligne « grec et latin » sont comptés les élèves qui suivent la discipline mixte « latin et grec » mise en place cette année, ainsi que ceux qui ont pris à la fois les deux options latin et grec</t>
  </si>
  <si>
    <t>(1) Dans la ligne « grec et latin » sont comptés les élèves qui suivent la discipline mixte « latin et grec » mise en place cette année, ainsi que ceux qui ont pris à la fois les deux options latin et grec</t>
  </si>
  <si>
    <t>Source : rectorat de Clermont-Ferrand, DSE</t>
  </si>
  <si>
    <t xml:space="preserve">des élèves sous statut scolaire inscrits dans les </t>
  </si>
  <si>
    <t>établissements publics et privés sous contrat de l'académie.</t>
  </si>
  <si>
    <t>Les options au collège et au lycée général et technologique</t>
  </si>
  <si>
    <t>Public et privé</t>
  </si>
  <si>
    <t>Données issues du constat national du 29/09/2017 (application SYSCA)</t>
  </si>
  <si>
    <t>Description des formations et des options</t>
  </si>
  <si>
    <t>Champ :</t>
  </si>
  <si>
    <t xml:space="preserve">Les unités locales d’inclusion scolaire (ULIS), </t>
  </si>
  <si>
    <t xml:space="preserve">les sections d’enseignement général et professionnel adapté (SEGPA), </t>
  </si>
  <si>
    <t xml:space="preserve">(modules innovants d’accompagnement scolaire, MIDAS), </t>
  </si>
  <si>
    <t xml:space="preserve">ainsi que certains dispositifs de formation particuliers </t>
  </si>
  <si>
    <t>ne sont pas pris en compte.</t>
  </si>
  <si>
    <t>Année scolaire 2017-2018</t>
  </si>
  <si>
    <t>Elèves de la 6e à la 3e, de la seconde à la terminale générale et technologique.</t>
  </si>
  <si>
    <t>SES</t>
  </si>
  <si>
    <t>Principes fondamentaux économie &amp; gestion</t>
  </si>
  <si>
    <t>PFEG</t>
  </si>
  <si>
    <t>Deuxième langue vivante</t>
  </si>
  <si>
    <t>Troisième langue vivante</t>
  </si>
  <si>
    <t>N</t>
  </si>
  <si>
    <t>ColPctN</t>
  </si>
  <si>
    <t>En avance</t>
  </si>
  <si>
    <t>A l'heure</t>
  </si>
  <si>
    <t>En retard</t>
  </si>
  <si>
    <t>1ERE TECHNO-LOGIQUE</t>
  </si>
  <si>
    <t>Part du total d'élèves 
(en %)</t>
  </si>
  <si>
    <t>Part de retard scolaire 
(en %)</t>
  </si>
  <si>
    <t>TERMINALE GENERALE</t>
  </si>
  <si>
    <t>TERMINALE S</t>
  </si>
  <si>
    <t>TERMINALE L</t>
  </si>
  <si>
    <t>TERMINALE ES</t>
  </si>
  <si>
    <t>TERMINALE TECHNOLOGIQUE</t>
  </si>
  <si>
    <t>TERM STMG-STT DOMAINES DES SERVICES</t>
  </si>
  <si>
    <t>TERM STL DOMAINES DE LA PRODUCTION</t>
  </si>
  <si>
    <t>T-ST2S-SMS DOMAINES DES SERVICES</t>
  </si>
  <si>
    <t>TERM TECHNO HOTELLERIE + ARTS APPLIQUES</t>
  </si>
  <si>
    <t>22132B1</t>
  </si>
  <si>
    <t>T-STD2A SC&amp; TEC.DESIGN-ARTS APPLIQ</t>
  </si>
  <si>
    <t>22132B13403</t>
  </si>
  <si>
    <t>22132C2</t>
  </si>
  <si>
    <t>T SCIENCES &amp; TECH.INDUS.DEV.DURABLE</t>
  </si>
  <si>
    <t>22132C20003</t>
  </si>
  <si>
    <t>22132C20004</t>
  </si>
  <si>
    <t>22132C20005</t>
  </si>
  <si>
    <t>22132C20006</t>
  </si>
  <si>
    <t>Fichier des tableaux contenus dans la note statistique n°11-17</t>
  </si>
  <si>
    <t>Disponible sur http://stat.ac-clermont.fr/SSAPublicationsDistributeur.php?id=72ee891c9f4f29a36fdf74567f3cdf46</t>
  </si>
  <si>
    <t>des élèves issues de leur fiche administrative de la base élèves établissement.</t>
  </si>
  <si>
    <t xml:space="preserve">les brevets de technicien (BT),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</si>
</sst>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-* #,##0.00\ _€_-;\-* #,##0.00\ _€_-;_-* &quot;-&quot;??\ _€_-;_-@_-"/>
    <numFmt numFmtId="164" formatCode="_-* #,##0\ _€_-;\-* #,##0\ _€_-;_-* &quot;-&quot;??\ _€_-;_-@_-"/>
    <numFmt numFmtId="165" formatCode="_-* #,##0.0\ _€_-;\-* #,##0.0\ _€_-;_-* &quot;-&quot;??\ _€_-;_-@_-"/>
    <numFmt numFmtId="166" formatCode="#,##0.0"/>
    <numFmt numFmtId="167" formatCode="0.0"/>
    <numFmt numFmtId="168" formatCode="0.0%"/>
  </numFmts>
  <fonts count="4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b/>
      <sz val="10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 tint="0.249977111117893"/>
      <name val="Calibri"/>
      <family val="2"/>
      <scheme val="minor"/>
    </font>
    <font>
      <i/>
      <sz val="10"/>
      <color theme="1" tint="0.249977111117893"/>
      <name val="Calibri"/>
      <family val="2"/>
      <scheme val="minor"/>
    </font>
    <font>
      <i/>
      <sz val="11"/>
      <color theme="0" tint="-0.499984740745262"/>
      <name val="Calibri"/>
      <family val="2"/>
    </font>
    <font>
      <b/>
      <sz val="10"/>
      <color theme="3" tint="0.39997558519241921"/>
      <name val="Calibri"/>
      <family val="2"/>
      <scheme val="minor"/>
    </font>
    <font>
      <sz val="10"/>
      <color theme="1"/>
      <name val="Liberation Sans"/>
      <family val="2"/>
    </font>
    <font>
      <b/>
      <sz val="10"/>
      <color theme="1"/>
      <name val="Liberation Sans"/>
      <family val="2"/>
    </font>
    <font>
      <b/>
      <u/>
      <sz val="10"/>
      <color theme="1"/>
      <name val="Liberation Sans"/>
      <family val="2"/>
    </font>
    <font>
      <i/>
      <sz val="7.5"/>
      <color theme="1"/>
      <name val="Liberation Sans"/>
      <family val="2"/>
    </font>
    <font>
      <i/>
      <sz val="7.5"/>
      <color rgb="FF999999"/>
      <name val="Liberation Sans"/>
      <family val="2"/>
    </font>
    <font>
      <b/>
      <sz val="10"/>
      <color rgb="FFFFFFFF"/>
      <name val="Liberation Sans"/>
      <family val="2"/>
    </font>
    <font>
      <b/>
      <sz val="10"/>
      <color rgb="FF000000"/>
      <name val="Liberation Sans"/>
      <family val="2"/>
    </font>
    <font>
      <b/>
      <sz val="10"/>
      <color rgb="FFFF0066"/>
      <name val="Liberation Sans"/>
      <family val="2"/>
    </font>
    <font>
      <b/>
      <sz val="10"/>
      <color rgb="FFFF6600"/>
      <name val="Liberation Sans"/>
      <family val="2"/>
    </font>
    <font>
      <b/>
      <sz val="10"/>
      <color rgb="FFFF9900"/>
      <name val="Liberation Sans"/>
      <family val="2"/>
    </font>
    <font>
      <b/>
      <sz val="10"/>
      <color rgb="FF666666"/>
      <name val="Liberation Sans"/>
      <family val="2"/>
    </font>
    <font>
      <b/>
      <sz val="10"/>
      <name val="Liberation Sans"/>
      <family val="2"/>
    </font>
    <font>
      <b/>
      <sz val="10"/>
      <color theme="9" tint="-0.249977111117893"/>
      <name val="Liberation Sans"/>
      <family val="2"/>
    </font>
    <font>
      <b/>
      <sz val="10"/>
      <color rgb="FF7030A0"/>
      <name val="Liberation Sans"/>
      <family val="2"/>
    </font>
    <font>
      <b/>
      <sz val="10"/>
      <color rgb="FF00B0F0"/>
      <name val="Liberation Sans"/>
      <family val="2"/>
    </font>
    <font>
      <b/>
      <sz val="10"/>
      <color rgb="FFFF3399"/>
      <name val="Liberation Sans"/>
      <family val="2"/>
    </font>
    <font>
      <b/>
      <sz val="10"/>
      <color rgb="FF00CC99"/>
      <name val="Liberation Sans"/>
      <family val="2"/>
    </font>
    <font>
      <b/>
      <i/>
      <u/>
      <sz val="10"/>
      <color rgb="FF008E40"/>
      <name val="Liberation Sans"/>
      <family val="2"/>
    </font>
    <font>
      <b/>
      <sz val="10"/>
      <color rgb="FF008E40"/>
      <name val="Liberation Sans"/>
      <family val="2"/>
    </font>
    <font>
      <b/>
      <sz val="10"/>
      <color rgb="FF97D947"/>
      <name val="Liberation Sans"/>
      <family val="2"/>
    </font>
    <font>
      <sz val="10"/>
      <color rgb="FF000000"/>
      <name val="Liberation Sans"/>
      <family val="2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i/>
      <sz val="10"/>
      <color theme="0"/>
      <name val="Calibri"/>
      <family val="2"/>
      <scheme val="minor"/>
    </font>
    <font>
      <b/>
      <sz val="11"/>
      <color rgb="FF000000"/>
      <name val="Arial"/>
      <family val="2"/>
    </font>
    <font>
      <i/>
      <sz val="9"/>
      <color theme="0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i/>
      <sz val="10"/>
      <name val="Calibri"/>
      <family val="2"/>
      <scheme val="minor"/>
    </font>
    <font>
      <sz val="9"/>
      <color rgb="FF000000"/>
      <name val="Calibri"/>
      <family val="2"/>
      <scheme val="minor"/>
    </font>
    <font>
      <sz val="8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rgb="FF97D947"/>
        <bgColor indexed="64"/>
      </patternFill>
    </fill>
    <fill>
      <patternFill patternType="solid">
        <fgColor rgb="FFEFE9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4EDF8"/>
        <bgColor indexed="64"/>
      </patternFill>
    </fill>
  </fills>
  <borders count="131">
    <border>
      <left/>
      <right/>
      <top/>
      <bottom/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/>
      <right/>
      <top style="thin">
        <color theme="3" tint="0.59996337778862885"/>
      </top>
      <bottom/>
      <diagonal/>
    </border>
    <border>
      <left/>
      <right/>
      <top/>
      <bottom style="thin">
        <color theme="3" tint="0.59996337778862885"/>
      </bottom>
      <diagonal/>
    </border>
    <border>
      <left/>
      <right/>
      <top style="thin">
        <color theme="3" tint="0.59996337778862885"/>
      </top>
      <bottom style="thin">
        <color theme="3" tint="0.59996337778862885"/>
      </bottom>
      <diagonal/>
    </border>
    <border>
      <left style="thin">
        <color theme="3" tint="0.59996337778862885"/>
      </left>
      <right/>
      <top style="thin">
        <color theme="3" tint="0.59996337778862885"/>
      </top>
      <bottom style="thin">
        <color theme="3" tint="0.59996337778862885"/>
      </bottom>
      <diagonal/>
    </border>
    <border>
      <left style="medium">
        <color theme="3" tint="0.39994506668294322"/>
      </left>
      <right/>
      <top style="medium">
        <color theme="3" tint="0.39994506668294322"/>
      </top>
      <bottom/>
      <diagonal/>
    </border>
    <border>
      <left/>
      <right/>
      <top style="medium">
        <color theme="3" tint="0.39994506668294322"/>
      </top>
      <bottom/>
      <diagonal/>
    </border>
    <border>
      <left/>
      <right style="medium">
        <color theme="3" tint="0.39994506668294322"/>
      </right>
      <top style="medium">
        <color theme="3" tint="0.39994506668294322"/>
      </top>
      <bottom/>
      <diagonal/>
    </border>
    <border>
      <left style="medium">
        <color theme="3" tint="0.39994506668294322"/>
      </left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 style="thin">
        <color theme="3" tint="0.59996337778862885"/>
      </left>
      <right style="medium">
        <color theme="3" tint="0.39994506668294322"/>
      </right>
      <top style="thin">
        <color theme="3" tint="0.59996337778862885"/>
      </top>
      <bottom style="thin">
        <color theme="3" tint="0.59996337778862885"/>
      </bottom>
      <diagonal/>
    </border>
    <border>
      <left style="medium">
        <color theme="3" tint="0.39994506668294322"/>
      </left>
      <right style="thin">
        <color theme="3" tint="0.59996337778862885"/>
      </right>
      <top style="thin">
        <color theme="3" tint="0.59996337778862885"/>
      </top>
      <bottom style="medium">
        <color theme="3" tint="0.39994506668294322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 style="medium">
        <color theme="3" tint="0.39994506668294322"/>
      </bottom>
      <diagonal/>
    </border>
    <border>
      <left style="thin">
        <color theme="3" tint="0.59996337778862885"/>
      </left>
      <right style="medium">
        <color theme="3" tint="0.39994506668294322"/>
      </right>
      <top style="thin">
        <color theme="3" tint="0.59996337778862885"/>
      </top>
      <bottom style="medium">
        <color theme="3" tint="0.39994506668294322"/>
      </bottom>
      <diagonal/>
    </border>
    <border>
      <left style="medium">
        <color theme="3" tint="0.39991454817346722"/>
      </left>
      <right/>
      <top/>
      <bottom/>
      <diagonal/>
    </border>
    <border>
      <left/>
      <right/>
      <top/>
      <bottom style="medium">
        <color theme="3" tint="0.39991454817346722"/>
      </bottom>
      <diagonal/>
    </border>
    <border>
      <left/>
      <right style="medium">
        <color theme="3" tint="0.39988402966399123"/>
      </right>
      <top/>
      <bottom/>
      <diagonal/>
    </border>
    <border>
      <left/>
      <right style="medium">
        <color theme="3" tint="0.39988402966399123"/>
      </right>
      <top/>
      <bottom style="medium">
        <color theme="3" tint="0.39991454817346722"/>
      </bottom>
      <diagonal/>
    </border>
    <border>
      <left style="medium">
        <color theme="3" tint="0.39991454817346722"/>
      </left>
      <right/>
      <top/>
      <bottom style="medium">
        <color theme="3" tint="0.39991454817346722"/>
      </bottom>
      <diagonal/>
    </border>
    <border>
      <left/>
      <right style="medium">
        <color theme="3" tint="0.39988402966399123"/>
      </right>
      <top style="thin">
        <color theme="3" tint="0.59996337778862885"/>
      </top>
      <bottom style="thin">
        <color theme="3" tint="0.59996337778862885"/>
      </bottom>
      <diagonal/>
    </border>
    <border>
      <left style="medium">
        <color theme="3" tint="0.39991454817346722"/>
      </left>
      <right/>
      <top style="thin">
        <color theme="3" tint="0.59996337778862885"/>
      </top>
      <bottom/>
      <diagonal/>
    </border>
    <border>
      <left/>
      <right style="medium">
        <color theme="3" tint="0.39988402966399123"/>
      </right>
      <top style="thin">
        <color theme="3" tint="0.59996337778862885"/>
      </top>
      <bottom/>
      <diagonal/>
    </border>
    <border>
      <left style="medium">
        <color theme="3" tint="0.39991454817346722"/>
      </left>
      <right/>
      <top/>
      <bottom style="thin">
        <color theme="3" tint="0.59996337778862885"/>
      </bottom>
      <diagonal/>
    </border>
    <border>
      <left/>
      <right style="medium">
        <color theme="3" tint="0.39988402966399123"/>
      </right>
      <top/>
      <bottom style="thin">
        <color theme="3" tint="0.59996337778862885"/>
      </bottom>
      <diagonal/>
    </border>
    <border>
      <left style="medium">
        <color theme="3" tint="0.39991454817346722"/>
      </left>
      <right/>
      <top style="thin">
        <color theme="3" tint="0.59996337778862885"/>
      </top>
      <bottom style="thin">
        <color theme="3" tint="0.59996337778862885"/>
      </bottom>
      <diagonal/>
    </border>
    <border>
      <left/>
      <right style="medium">
        <color theme="3" tint="0.39991454817346722"/>
      </right>
      <top style="thin">
        <color theme="3" tint="0.59996337778862885"/>
      </top>
      <bottom/>
      <diagonal/>
    </border>
    <border>
      <left/>
      <right style="medium">
        <color theme="3" tint="0.39991454817346722"/>
      </right>
      <top style="thin">
        <color theme="3" tint="0.59996337778862885"/>
      </top>
      <bottom style="thin">
        <color theme="3" tint="0.59996337778862885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theme="3" tint="0.59996337778862885"/>
      </bottom>
      <diagonal/>
    </border>
    <border>
      <left style="medium">
        <color indexed="64"/>
      </left>
      <right/>
      <top style="thin">
        <color theme="3" tint="0.59996337778862885"/>
      </top>
      <bottom/>
      <diagonal/>
    </border>
    <border>
      <left/>
      <right style="medium">
        <color indexed="64"/>
      </right>
      <top/>
      <bottom style="thin">
        <color theme="3" tint="0.59996337778862885"/>
      </bottom>
      <diagonal/>
    </border>
    <border>
      <left style="medium">
        <color indexed="64"/>
      </left>
      <right/>
      <top style="thin">
        <color theme="3" tint="0.59996337778862885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theme="3" tint="0.39991454817346722"/>
      </right>
      <top/>
      <bottom/>
      <diagonal/>
    </border>
    <border>
      <left/>
      <right style="medium">
        <color theme="3" tint="0.39991454817346722"/>
      </right>
      <top/>
      <bottom style="thin">
        <color theme="3" tint="0.59996337778862885"/>
      </bottom>
      <diagonal/>
    </border>
    <border>
      <left/>
      <right style="medium">
        <color theme="3" tint="0.39994506668294322"/>
      </right>
      <top/>
      <bottom/>
      <diagonal/>
    </border>
    <border>
      <left/>
      <right style="medium">
        <color theme="3" tint="0.39994506668294322"/>
      </right>
      <top/>
      <bottom style="medium">
        <color theme="3" tint="0.39991454817346722"/>
      </bottom>
      <diagonal/>
    </border>
    <border>
      <left style="mediumDashed">
        <color rgb="FFB2B2B2"/>
      </left>
      <right style="mediumDashed">
        <color rgb="FFB2B2B2"/>
      </right>
      <top style="mediumDashed">
        <color rgb="FFB2B2B2"/>
      </top>
      <bottom/>
      <diagonal/>
    </border>
    <border>
      <left style="mediumDashed">
        <color rgb="FFB2B2B2"/>
      </left>
      <right style="mediumDashed">
        <color rgb="FFB2B2B2"/>
      </right>
      <top/>
      <bottom/>
      <diagonal/>
    </border>
    <border>
      <left style="mediumDashed">
        <color rgb="FFB2B2B2"/>
      </left>
      <right style="mediumDashed">
        <color rgb="FFB2B2B2"/>
      </right>
      <top/>
      <bottom style="mediumDashed">
        <color rgb="FFB2B2B2"/>
      </bottom>
      <diagonal/>
    </border>
    <border>
      <left/>
      <right/>
      <top/>
      <bottom style="mediumDashed">
        <color rgb="FFB2B2B2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dotted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dotted">
        <color theme="0" tint="-0.249977111117893"/>
      </bottom>
      <diagonal/>
    </border>
    <border>
      <left style="medium">
        <color rgb="FF0070C0"/>
      </left>
      <right/>
      <top style="medium">
        <color rgb="FF0070C0"/>
      </top>
      <bottom/>
      <diagonal/>
    </border>
    <border>
      <left/>
      <right/>
      <top style="medium">
        <color rgb="FF0070C0"/>
      </top>
      <bottom/>
      <diagonal/>
    </border>
    <border>
      <left/>
      <right style="medium">
        <color rgb="FF0070C0"/>
      </right>
      <top style="medium">
        <color rgb="FF0070C0"/>
      </top>
      <bottom/>
      <diagonal/>
    </border>
    <border>
      <left style="medium">
        <color rgb="FF0070C0"/>
      </left>
      <right/>
      <top/>
      <bottom/>
      <diagonal/>
    </border>
    <border>
      <left/>
      <right style="medium">
        <color rgb="FF0070C0"/>
      </right>
      <top style="thin">
        <color theme="3" tint="0.59996337778862885"/>
      </top>
      <bottom/>
      <diagonal/>
    </border>
    <border>
      <left/>
      <right style="medium">
        <color rgb="FF0070C0"/>
      </right>
      <top/>
      <bottom/>
      <diagonal/>
    </border>
    <border>
      <left style="medium">
        <color rgb="FF0070C0"/>
      </left>
      <right/>
      <top/>
      <bottom style="medium">
        <color theme="3" tint="0.39991454817346722"/>
      </bottom>
      <diagonal/>
    </border>
    <border>
      <left style="medium">
        <color rgb="FF0070C0"/>
      </left>
      <right/>
      <top/>
      <bottom style="medium">
        <color rgb="FF0070C0"/>
      </bottom>
      <diagonal/>
    </border>
    <border>
      <left style="medium">
        <color theme="3" tint="0.39994506668294322"/>
      </left>
      <right style="thin">
        <color theme="3" tint="0.59996337778862885"/>
      </right>
      <top style="thin">
        <color theme="3" tint="0.59996337778862885"/>
      </top>
      <bottom style="medium">
        <color rgb="FF0070C0"/>
      </bottom>
      <diagonal/>
    </border>
    <border>
      <left/>
      <right style="medium">
        <color rgb="FF0070C0"/>
      </right>
      <top/>
      <bottom style="medium">
        <color rgb="FF0070C0"/>
      </bottom>
      <diagonal/>
    </border>
    <border>
      <left/>
      <right/>
      <top style="thin">
        <color rgb="FF0070C0"/>
      </top>
      <bottom/>
      <diagonal/>
    </border>
    <border>
      <left/>
      <right/>
      <top/>
      <bottom style="thin">
        <color rgb="FF0070C0"/>
      </bottom>
      <diagonal/>
    </border>
    <border>
      <left/>
      <right/>
      <top style="thin">
        <color rgb="FF0070C0"/>
      </top>
      <bottom style="thin">
        <color rgb="FF0070C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rgb="FF0070C0"/>
      </left>
      <right/>
      <top style="thin">
        <color rgb="FF0070C0"/>
      </top>
      <bottom style="thin">
        <color rgb="FF0070C0"/>
      </bottom>
      <diagonal/>
    </border>
    <border>
      <left/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rgb="FF0070C0"/>
      </left>
      <right/>
      <top style="thin">
        <color rgb="FF0070C0"/>
      </top>
      <bottom/>
      <diagonal/>
    </border>
    <border>
      <left/>
      <right style="thin">
        <color rgb="FF0070C0"/>
      </right>
      <top style="thin">
        <color rgb="FF0070C0"/>
      </top>
      <bottom/>
      <diagonal/>
    </border>
    <border>
      <left style="thin">
        <color rgb="FF0070C0"/>
      </left>
      <right/>
      <top/>
      <bottom/>
      <diagonal/>
    </border>
    <border>
      <left/>
      <right style="thin">
        <color rgb="FF0070C0"/>
      </right>
      <top/>
      <bottom/>
      <diagonal/>
    </border>
    <border>
      <left style="thin">
        <color rgb="FF0070C0"/>
      </left>
      <right/>
      <top/>
      <bottom style="thin">
        <color rgb="FF0070C0"/>
      </bottom>
      <diagonal/>
    </border>
    <border>
      <left/>
      <right style="thin">
        <color rgb="FF0070C0"/>
      </right>
      <top/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/>
      <diagonal/>
    </border>
    <border>
      <left style="thin">
        <color rgb="FF0070C0"/>
      </left>
      <right style="thin">
        <color rgb="FF0070C0"/>
      </right>
      <top/>
      <bottom style="thin">
        <color rgb="FF0070C0"/>
      </bottom>
      <diagonal/>
    </border>
    <border>
      <left style="thin">
        <color rgb="FF0070C0"/>
      </left>
      <right style="thin">
        <color rgb="FF0070C0"/>
      </right>
      <top/>
      <bottom/>
      <diagonal/>
    </border>
    <border>
      <left style="medium">
        <color rgb="FFC1C1C1"/>
      </left>
      <right/>
      <top/>
      <bottom/>
      <diagonal/>
    </border>
    <border>
      <left/>
      <right/>
      <top/>
      <bottom style="medium">
        <color rgb="FF0070C0"/>
      </bottom>
      <diagonal/>
    </border>
    <border>
      <left style="medium">
        <color theme="3" tint="0.39994506668294322"/>
      </left>
      <right/>
      <top/>
      <bottom/>
      <diagonal/>
    </border>
    <border>
      <left style="medium">
        <color theme="3" tint="0.39991454817346722"/>
      </left>
      <right/>
      <top style="medium">
        <color theme="3" tint="0.39991454817346722"/>
      </top>
      <bottom/>
      <diagonal/>
    </border>
    <border>
      <left/>
      <right/>
      <top style="medium">
        <color theme="3" tint="0.39991454817346722"/>
      </top>
      <bottom style="thin">
        <color theme="3" tint="0.39988402966399123"/>
      </bottom>
      <diagonal/>
    </border>
    <border>
      <left/>
      <right/>
      <top/>
      <bottom style="thin">
        <color theme="3" tint="0.39988402966399123"/>
      </bottom>
      <diagonal/>
    </border>
    <border>
      <left/>
      <right/>
      <top style="thin">
        <color theme="3" tint="0.39988402966399123"/>
      </top>
      <bottom style="thin">
        <color theme="3" tint="0.39985351115451523"/>
      </bottom>
      <diagonal/>
    </border>
    <border>
      <left/>
      <right/>
      <top style="thin">
        <color theme="3" tint="0.39985351115451523"/>
      </top>
      <bottom style="thin">
        <color theme="3" tint="0.39982299264503923"/>
      </bottom>
      <diagonal/>
    </border>
    <border>
      <left/>
      <right/>
      <top style="thin">
        <color theme="3" tint="0.39982299264503923"/>
      </top>
      <bottom style="thin">
        <color theme="3" tint="0.39979247413556324"/>
      </bottom>
      <diagonal/>
    </border>
    <border>
      <left/>
      <right/>
      <top style="thin">
        <color theme="3" tint="0.39991454817346722"/>
      </top>
      <bottom/>
      <diagonal/>
    </border>
    <border>
      <left/>
      <right/>
      <top style="thin">
        <color theme="3" tint="0.39982299264503923"/>
      </top>
      <bottom/>
      <diagonal/>
    </border>
    <border>
      <left/>
      <right style="thin">
        <color rgb="FF0070C0"/>
      </right>
      <top style="medium">
        <color rgb="FF0070C0"/>
      </top>
      <bottom/>
      <diagonal/>
    </border>
    <border>
      <left/>
      <right style="thin">
        <color rgb="FF0070C0"/>
      </right>
      <top/>
      <bottom style="medium">
        <color rgb="FF0070C0"/>
      </bottom>
      <diagonal/>
    </border>
    <border>
      <left style="medium">
        <color theme="3" tint="0.39988402966399123"/>
      </left>
      <right/>
      <top style="medium">
        <color theme="3" tint="0.39988402966399123"/>
      </top>
      <bottom/>
      <diagonal/>
    </border>
    <border>
      <left style="medium">
        <color theme="3" tint="0.39988402966399123"/>
      </left>
      <right/>
      <top/>
      <bottom/>
      <diagonal/>
    </border>
    <border>
      <left/>
      <right style="medium">
        <color theme="3" tint="0.39988402966399123"/>
      </right>
      <top style="thin">
        <color theme="3" tint="0.39988402966399123"/>
      </top>
      <bottom style="thin">
        <color theme="3" tint="0.39985351115451523"/>
      </bottom>
      <diagonal/>
    </border>
    <border>
      <left/>
      <right style="medium">
        <color theme="3" tint="0.39988402966399123"/>
      </right>
      <top style="thin">
        <color theme="3" tint="0.39985351115451523"/>
      </top>
      <bottom style="thin">
        <color theme="3" tint="0.39982299264503923"/>
      </bottom>
      <diagonal/>
    </border>
    <border>
      <left/>
      <right style="medium">
        <color theme="3" tint="0.39988402966399123"/>
      </right>
      <top style="thin">
        <color theme="3" tint="0.39982299264503923"/>
      </top>
      <bottom style="thin">
        <color theme="3" tint="0.39979247413556324"/>
      </bottom>
      <diagonal/>
    </border>
    <border>
      <left/>
      <right/>
      <top style="medium">
        <color theme="3" tint="0.39991454817346722"/>
      </top>
      <bottom/>
      <diagonal/>
    </border>
    <border>
      <left/>
      <right style="medium">
        <color theme="3" tint="0.39991454817346722"/>
      </right>
      <top style="medium">
        <color theme="3" tint="0.39991454817346722"/>
      </top>
      <bottom/>
      <diagonal/>
    </border>
    <border>
      <left/>
      <right/>
      <top style="medium">
        <color theme="3" tint="0.39988402966399123"/>
      </top>
      <bottom/>
      <diagonal/>
    </border>
    <border>
      <left/>
      <right style="medium">
        <color theme="3" tint="0.39988402966399123"/>
      </right>
      <top style="medium">
        <color theme="3" tint="0.39988402966399123"/>
      </top>
      <bottom/>
      <diagonal/>
    </border>
    <border>
      <left/>
      <right/>
      <top/>
      <bottom style="thick">
        <color theme="4"/>
      </bottom>
      <diagonal/>
    </border>
    <border>
      <left style="thin">
        <color rgb="FF0070C0"/>
      </left>
      <right style="medium">
        <color rgb="FF0070C0"/>
      </right>
      <top style="thin">
        <color rgb="FF0070C0"/>
      </top>
      <bottom/>
      <diagonal/>
    </border>
    <border>
      <left style="medium">
        <color rgb="FF0070C0"/>
      </left>
      <right/>
      <top/>
      <bottom style="thin">
        <color rgb="FF0070C0"/>
      </bottom>
      <diagonal/>
    </border>
    <border>
      <left style="thin">
        <color rgb="FF0070C0"/>
      </left>
      <right style="medium">
        <color rgb="FF0070C0"/>
      </right>
      <top/>
      <bottom style="thin">
        <color rgb="FF0070C0"/>
      </bottom>
      <diagonal/>
    </border>
    <border>
      <left style="medium">
        <color rgb="FF0070C0"/>
      </left>
      <right/>
      <top style="thin">
        <color rgb="FF0070C0"/>
      </top>
      <bottom style="thin">
        <color rgb="FF0070C0"/>
      </bottom>
      <diagonal/>
    </border>
    <border>
      <left style="thin">
        <color rgb="FF0070C0"/>
      </left>
      <right style="medium">
        <color rgb="FF0070C0"/>
      </right>
      <top style="thin">
        <color rgb="FF0070C0"/>
      </top>
      <bottom style="thin">
        <color rgb="FF0070C0"/>
      </bottom>
      <diagonal/>
    </border>
    <border>
      <left style="medium">
        <color rgb="FF0070C0"/>
      </left>
      <right/>
      <top style="thin">
        <color rgb="FF0070C0"/>
      </top>
      <bottom/>
      <diagonal/>
    </border>
    <border>
      <left style="thin">
        <color rgb="FF0070C0"/>
      </left>
      <right style="medium">
        <color rgb="FF0070C0"/>
      </right>
      <top/>
      <bottom style="medium">
        <color rgb="FF0070C0"/>
      </bottom>
      <diagonal/>
    </border>
    <border>
      <left/>
      <right/>
      <top style="thin">
        <color rgb="FF0070C0"/>
      </top>
      <bottom style="thin">
        <color theme="0" tint="-0.14996795556505021"/>
      </bottom>
      <diagonal/>
    </border>
    <border>
      <left style="thin">
        <color rgb="FF0070C0"/>
      </left>
      <right style="medium">
        <color rgb="FF0070C0"/>
      </right>
      <top style="thin">
        <color rgb="FF0070C0"/>
      </top>
      <bottom style="thin">
        <color theme="0" tint="-0.14996795556505021"/>
      </bottom>
      <diagonal/>
    </border>
    <border>
      <left/>
      <right style="thin">
        <color rgb="FF0070C0"/>
      </right>
      <top style="thin">
        <color rgb="FF0070C0"/>
      </top>
      <bottom style="thin">
        <color theme="0" tint="-0.14996795556505021"/>
      </bottom>
      <diagonal/>
    </border>
    <border>
      <left style="thin">
        <color rgb="FF0070C0"/>
      </left>
      <right/>
      <top style="thin">
        <color rgb="FF0070C0"/>
      </top>
      <bottom style="thin">
        <color theme="0" tint="-0.14996795556505021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rgb="FF0070C0"/>
      </left>
      <right style="medium">
        <color rgb="FF0070C0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rgb="FF0070C0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rgb="FF0070C0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rgb="FF0070C0"/>
      </left>
      <right style="thin">
        <color rgb="FF0070C0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/>
      <diagonal/>
    </border>
    <border>
      <left style="thin">
        <color rgb="FF0070C0"/>
      </left>
      <right style="medium">
        <color rgb="FF0070C0"/>
      </right>
      <top style="thin">
        <color theme="0" tint="-0.14996795556505021"/>
      </top>
      <bottom/>
      <diagonal/>
    </border>
    <border>
      <left/>
      <right style="thin">
        <color rgb="FF0070C0"/>
      </right>
      <top style="thin">
        <color theme="0" tint="-0.14996795556505021"/>
      </top>
      <bottom/>
      <diagonal/>
    </border>
    <border>
      <left style="thin">
        <color rgb="FF0070C0"/>
      </left>
      <right/>
      <top style="thin">
        <color theme="0" tint="-0.14996795556505021"/>
      </top>
      <bottom/>
      <diagonal/>
    </border>
    <border>
      <left style="thin">
        <color rgb="FF0070C0"/>
      </left>
      <right style="thin">
        <color rgb="FF0070C0"/>
      </right>
      <top style="thin">
        <color theme="0" tint="-0.14996795556505021"/>
      </top>
      <bottom/>
      <diagonal/>
    </border>
    <border>
      <left/>
      <right style="medium">
        <color rgb="FF0070C0"/>
      </right>
      <top/>
      <bottom style="thin">
        <color theme="3" tint="0.59996337778862885"/>
      </bottom>
      <diagonal/>
    </border>
    <border>
      <left/>
      <right style="medium">
        <color rgb="FF0070C0"/>
      </right>
      <top style="thin">
        <color theme="3" tint="0.59996337778862885"/>
      </top>
      <bottom style="thin">
        <color theme="3" tint="0.59996337778862885"/>
      </bottom>
      <diagonal/>
    </border>
    <border>
      <left/>
      <right style="medium">
        <color rgb="FF0070C0"/>
      </right>
      <top/>
      <bottom style="medium">
        <color theme="3" tint="0.39991454817346722"/>
      </bottom>
      <diagonal/>
    </border>
    <border>
      <left/>
      <right style="medium">
        <color rgb="FF0070C0"/>
      </right>
      <top style="medium">
        <color theme="3" tint="0.39991454817346722"/>
      </top>
      <bottom style="thin">
        <color theme="3" tint="0.39988402966399123"/>
      </bottom>
      <diagonal/>
    </border>
    <border>
      <left/>
      <right style="medium">
        <color rgb="FF0070C0"/>
      </right>
      <top/>
      <bottom style="thin">
        <color theme="3" tint="0.39988402966399123"/>
      </bottom>
      <diagonal/>
    </border>
    <border>
      <left/>
      <right style="medium">
        <color rgb="FF0070C0"/>
      </right>
      <top style="thin">
        <color theme="3" tint="0.39988402966399123"/>
      </top>
      <bottom style="thin">
        <color theme="3" tint="0.39985351115451523"/>
      </bottom>
      <diagonal/>
    </border>
    <border>
      <left/>
      <right style="medium">
        <color rgb="FF0070C0"/>
      </right>
      <top style="thin">
        <color theme="3" tint="0.39985351115451523"/>
      </top>
      <bottom style="thin">
        <color theme="3" tint="0.39982299264503923"/>
      </bottom>
      <diagonal/>
    </border>
    <border>
      <left/>
      <right style="medium">
        <color rgb="FF0070C0"/>
      </right>
      <top style="thin">
        <color theme="3" tint="0.39982299264503923"/>
      </top>
      <bottom style="thin">
        <color theme="3" tint="0.3997924741355632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9" fontId="1" fillId="0" borderId="0" applyBorder="0" applyProtection="0"/>
    <xf numFmtId="43" fontId="1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38" fillId="0" borderId="0" applyNumberFormat="0" applyFill="0" applyBorder="0" applyAlignment="0" applyProtection="0"/>
    <xf numFmtId="0" fontId="39" fillId="0" borderId="97" applyNumberFormat="0" applyFill="0" applyAlignment="0" applyProtection="0"/>
    <xf numFmtId="0" fontId="40" fillId="0" borderId="0" applyNumberFormat="0" applyFill="0" applyBorder="0" applyAlignment="0" applyProtection="0"/>
  </cellStyleXfs>
  <cellXfs count="522">
    <xf numFmtId="0" fontId="0" fillId="0" borderId="0" xfId="0"/>
    <xf numFmtId="0" fontId="2" fillId="3" borderId="0" xfId="1" applyFont="1" applyFill="1" applyBorder="1" applyAlignment="1">
      <alignment horizontal="right" vertical="top" wrapText="1"/>
    </xf>
    <xf numFmtId="0" fontId="3" fillId="0" borderId="0" xfId="1" applyFont="1"/>
    <xf numFmtId="0" fontId="2" fillId="3" borderId="1" xfId="1" applyFont="1" applyFill="1" applyBorder="1" applyAlignment="1">
      <alignment vertical="top" wrapText="1"/>
    </xf>
    <xf numFmtId="0" fontId="2" fillId="3" borderId="5" xfId="1" applyFont="1" applyFill="1" applyBorder="1" applyAlignment="1">
      <alignment vertical="top" wrapText="1"/>
    </xf>
    <xf numFmtId="164" fontId="4" fillId="0" borderId="9" xfId="3" applyNumberFormat="1" applyFont="1" applyBorder="1" applyAlignment="1">
      <alignment horizontal="right" vertical="center" wrapText="1"/>
    </xf>
    <xf numFmtId="164" fontId="4" fillId="0" borderId="1" xfId="3" applyNumberFormat="1" applyFont="1" applyBorder="1" applyAlignment="1">
      <alignment horizontal="right" vertical="center" wrapText="1"/>
    </xf>
    <xf numFmtId="164" fontId="4" fillId="0" borderId="10" xfId="3" applyNumberFormat="1" applyFont="1" applyBorder="1" applyAlignment="1">
      <alignment horizontal="right" vertical="center" wrapText="1"/>
    </xf>
    <xf numFmtId="165" fontId="4" fillId="0" borderId="9" xfId="3" applyNumberFormat="1" applyFont="1" applyBorder="1" applyAlignment="1">
      <alignment horizontal="right" vertical="center" wrapText="1"/>
    </xf>
    <xf numFmtId="165" fontId="4" fillId="0" borderId="1" xfId="3" applyNumberFormat="1" applyFont="1" applyBorder="1" applyAlignment="1">
      <alignment horizontal="right" vertical="center" wrapText="1"/>
    </xf>
    <xf numFmtId="165" fontId="4" fillId="0" borderId="10" xfId="3" applyNumberFormat="1" applyFont="1" applyBorder="1" applyAlignment="1">
      <alignment horizontal="right" vertical="center" wrapText="1"/>
    </xf>
    <xf numFmtId="164" fontId="4" fillId="2" borderId="11" xfId="3" applyNumberFormat="1" applyFont="1" applyFill="1" applyBorder="1" applyAlignment="1">
      <alignment horizontal="right" vertical="center" wrapText="1"/>
    </xf>
    <xf numFmtId="164" fontId="4" fillId="2" borderId="12" xfId="3" applyNumberFormat="1" applyFont="1" applyFill="1" applyBorder="1" applyAlignment="1">
      <alignment horizontal="right" vertical="center" wrapText="1"/>
    </xf>
    <xf numFmtId="164" fontId="4" fillId="2" borderId="13" xfId="3" applyNumberFormat="1" applyFont="1" applyFill="1" applyBorder="1" applyAlignment="1">
      <alignment horizontal="right" vertical="center" wrapText="1"/>
    </xf>
    <xf numFmtId="165" fontId="4" fillId="2" borderId="11" xfId="3" applyNumberFormat="1" applyFont="1" applyFill="1" applyBorder="1" applyAlignment="1">
      <alignment horizontal="right" vertical="center" wrapText="1"/>
    </xf>
    <xf numFmtId="165" fontId="4" fillId="2" borderId="12" xfId="3" applyNumberFormat="1" applyFont="1" applyFill="1" applyBorder="1" applyAlignment="1">
      <alignment horizontal="right" vertical="center" wrapText="1"/>
    </xf>
    <xf numFmtId="165" fontId="4" fillId="2" borderId="13" xfId="3" applyNumberFormat="1" applyFont="1" applyFill="1" applyBorder="1" applyAlignment="1">
      <alignment horizontal="right" vertical="center" wrapText="1"/>
    </xf>
    <xf numFmtId="0" fontId="2" fillId="3" borderId="14" xfId="0" applyFont="1" applyFill="1" applyBorder="1" applyAlignment="1">
      <alignment horizontal="right" vertical="top" wrapText="1"/>
    </xf>
    <xf numFmtId="0" fontId="2" fillId="3" borderId="0" xfId="0" applyFont="1" applyFill="1" applyBorder="1" applyAlignment="1">
      <alignment horizontal="right" vertical="top" wrapText="1"/>
    </xf>
    <xf numFmtId="0" fontId="2" fillId="3" borderId="16" xfId="0" applyFont="1" applyFill="1" applyBorder="1" applyAlignment="1">
      <alignment horizontal="right" vertical="top" wrapText="1"/>
    </xf>
    <xf numFmtId="0" fontId="6" fillId="4" borderId="2" xfId="0" applyFont="1" applyFill="1" applyBorder="1" applyAlignment="1">
      <alignment vertical="center" wrapText="1"/>
    </xf>
    <xf numFmtId="3" fontId="7" fillId="0" borderId="20" xfId="0" applyNumberFormat="1" applyFont="1" applyBorder="1" applyAlignment="1">
      <alignment vertical="center" wrapText="1"/>
    </xf>
    <xf numFmtId="3" fontId="7" fillId="0" borderId="2" xfId="0" applyNumberFormat="1" applyFont="1" applyBorder="1" applyAlignment="1">
      <alignment vertical="center" wrapText="1"/>
    </xf>
    <xf numFmtId="9" fontId="7" fillId="0" borderId="20" xfId="0" applyNumberFormat="1" applyFont="1" applyBorder="1" applyAlignment="1">
      <alignment vertical="center" wrapText="1"/>
    </xf>
    <xf numFmtId="9" fontId="7" fillId="0" borderId="2" xfId="0" applyNumberFormat="1" applyFont="1" applyBorder="1" applyAlignment="1">
      <alignment vertical="center" wrapText="1"/>
    </xf>
    <xf numFmtId="9" fontId="7" fillId="0" borderId="21" xfId="0" applyNumberFormat="1" applyFont="1" applyBorder="1" applyAlignment="1">
      <alignment vertical="center" wrapText="1"/>
    </xf>
    <xf numFmtId="0" fontId="6" fillId="4" borderId="0" xfId="0" applyFont="1" applyFill="1" applyBorder="1" applyAlignment="1">
      <alignment vertical="center" wrapText="1"/>
    </xf>
    <xf numFmtId="3" fontId="7" fillId="0" borderId="14" xfId="0" applyNumberFormat="1" applyFont="1" applyBorder="1" applyAlignment="1">
      <alignment vertical="center" wrapText="1"/>
    </xf>
    <xf numFmtId="3" fontId="7" fillId="0" borderId="0" xfId="0" applyNumberFormat="1" applyFont="1" applyBorder="1" applyAlignment="1">
      <alignment vertical="center" wrapText="1"/>
    </xf>
    <xf numFmtId="9" fontId="7" fillId="0" borderId="14" xfId="0" applyNumberFormat="1" applyFont="1" applyBorder="1" applyAlignment="1">
      <alignment vertical="center" wrapText="1"/>
    </xf>
    <xf numFmtId="9" fontId="7" fillId="0" borderId="0" xfId="0" applyNumberFormat="1" applyFont="1" applyBorder="1" applyAlignment="1">
      <alignment vertical="center" wrapText="1"/>
    </xf>
    <xf numFmtId="9" fontId="7" fillId="0" borderId="16" xfId="0" applyNumberFormat="1" applyFont="1" applyBorder="1" applyAlignment="1">
      <alignment vertical="center" wrapText="1"/>
    </xf>
    <xf numFmtId="0" fontId="2" fillId="3" borderId="3" xfId="0" applyFont="1" applyFill="1" applyBorder="1" applyAlignment="1">
      <alignment vertical="center" wrapText="1"/>
    </xf>
    <xf numFmtId="3" fontId="4" fillId="5" borderId="22" xfId="0" applyNumberFormat="1" applyFont="1" applyFill="1" applyBorder="1" applyAlignment="1">
      <alignment vertical="center" wrapText="1"/>
    </xf>
    <xf numFmtId="3" fontId="4" fillId="5" borderId="3" xfId="0" applyNumberFormat="1" applyFont="1" applyFill="1" applyBorder="1" applyAlignment="1">
      <alignment vertical="center" wrapText="1"/>
    </xf>
    <xf numFmtId="9" fontId="4" fillId="5" borderId="22" xfId="0" applyNumberFormat="1" applyFont="1" applyFill="1" applyBorder="1" applyAlignment="1">
      <alignment vertical="center" wrapText="1"/>
    </xf>
    <xf numFmtId="9" fontId="4" fillId="5" borderId="3" xfId="0" applyNumberFormat="1" applyFont="1" applyFill="1" applyBorder="1" applyAlignment="1">
      <alignment vertical="center" wrapText="1"/>
    </xf>
    <xf numFmtId="9" fontId="4" fillId="5" borderId="23" xfId="0" applyNumberFormat="1" applyFont="1" applyFill="1" applyBorder="1" applyAlignment="1">
      <alignment vertical="center" wrapText="1"/>
    </xf>
    <xf numFmtId="3" fontId="4" fillId="5" borderId="24" xfId="0" applyNumberFormat="1" applyFont="1" applyFill="1" applyBorder="1" applyAlignment="1">
      <alignment vertical="center" wrapText="1"/>
    </xf>
    <xf numFmtId="3" fontId="4" fillId="5" borderId="4" xfId="0" applyNumberFormat="1" applyFont="1" applyFill="1" applyBorder="1" applyAlignment="1">
      <alignment vertical="center" wrapText="1"/>
    </xf>
    <xf numFmtId="9" fontId="4" fillId="5" borderId="24" xfId="0" applyNumberFormat="1" applyFont="1" applyFill="1" applyBorder="1" applyAlignment="1">
      <alignment vertical="center" wrapText="1"/>
    </xf>
    <xf numFmtId="9" fontId="4" fillId="5" borderId="4" xfId="0" applyNumberFormat="1" applyFont="1" applyFill="1" applyBorder="1" applyAlignment="1">
      <alignment vertical="center" wrapText="1"/>
    </xf>
    <xf numFmtId="9" fontId="4" fillId="5" borderId="19" xfId="0" applyNumberFormat="1" applyFont="1" applyFill="1" applyBorder="1" applyAlignment="1">
      <alignment vertical="center" wrapText="1"/>
    </xf>
    <xf numFmtId="3" fontId="5" fillId="2" borderId="18" xfId="0" applyNumberFormat="1" applyFont="1" applyFill="1" applyBorder="1" applyAlignment="1">
      <alignment vertical="center" wrapText="1"/>
    </xf>
    <xf numFmtId="3" fontId="5" fillId="2" borderId="15" xfId="0" applyNumberFormat="1" applyFont="1" applyFill="1" applyBorder="1" applyAlignment="1">
      <alignment vertical="center" wrapText="1"/>
    </xf>
    <xf numFmtId="3" fontId="5" fillId="2" borderId="15" xfId="0" applyNumberFormat="1" applyFont="1" applyFill="1" applyBorder="1" applyAlignment="1">
      <alignment vertical="center"/>
    </xf>
    <xf numFmtId="9" fontId="5" fillId="2" borderId="18" xfId="0" applyNumberFormat="1" applyFont="1" applyFill="1" applyBorder="1" applyAlignment="1">
      <alignment vertical="center" wrapText="1"/>
    </xf>
    <xf numFmtId="9" fontId="5" fillId="2" borderId="15" xfId="0" applyNumberFormat="1" applyFont="1" applyFill="1" applyBorder="1" applyAlignment="1">
      <alignment vertical="center" wrapText="1"/>
    </xf>
    <xf numFmtId="9" fontId="5" fillId="2" borderId="17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0" fontId="2" fillId="3" borderId="14" xfId="0" applyFont="1" applyFill="1" applyBorder="1" applyAlignment="1">
      <alignment horizontal="right" vertical="center" wrapText="1"/>
    </xf>
    <xf numFmtId="0" fontId="2" fillId="3" borderId="0" xfId="0" applyFont="1" applyFill="1" applyBorder="1" applyAlignment="1">
      <alignment horizontal="right" vertical="center" wrapText="1"/>
    </xf>
    <xf numFmtId="0" fontId="2" fillId="3" borderId="16" xfId="0" applyFont="1" applyFill="1" applyBorder="1" applyAlignment="1">
      <alignment horizontal="right" vertical="center" wrapText="1"/>
    </xf>
    <xf numFmtId="3" fontId="8" fillId="0" borderId="0" xfId="0" applyNumberFormat="1" applyFont="1" applyBorder="1" applyAlignment="1">
      <alignment vertical="center" wrapText="1"/>
    </xf>
    <xf numFmtId="3" fontId="7" fillId="0" borderId="0" xfId="0" applyNumberFormat="1" applyFont="1" applyBorder="1" applyAlignment="1">
      <alignment horizontal="right" vertical="center" wrapText="1"/>
    </xf>
    <xf numFmtId="3" fontId="7" fillId="0" borderId="16" xfId="0" applyNumberFormat="1" applyFont="1" applyBorder="1" applyAlignment="1">
      <alignment horizontal="right" vertical="center" wrapText="1"/>
    </xf>
    <xf numFmtId="0" fontId="9" fillId="0" borderId="0" xfId="0" applyFont="1"/>
    <xf numFmtId="9" fontId="7" fillId="0" borderId="14" xfId="0" applyNumberFormat="1" applyFont="1" applyBorder="1" applyAlignment="1">
      <alignment horizontal="right" vertical="center" wrapText="1"/>
    </xf>
    <xf numFmtId="0" fontId="6" fillId="4" borderId="27" xfId="0" applyFont="1" applyFill="1" applyBorder="1" applyAlignment="1">
      <alignment vertical="center" wrapText="1"/>
    </xf>
    <xf numFmtId="9" fontId="4" fillId="5" borderId="28" xfId="0" applyNumberFormat="1" applyFont="1" applyFill="1" applyBorder="1" applyAlignment="1">
      <alignment vertical="center" wrapText="1"/>
    </xf>
    <xf numFmtId="0" fontId="6" fillId="4" borderId="29" xfId="0" applyFont="1" applyFill="1" applyBorder="1" applyAlignment="1">
      <alignment vertical="center" wrapText="1"/>
    </xf>
    <xf numFmtId="9" fontId="4" fillId="5" borderId="30" xfId="0" applyNumberFormat="1" applyFont="1" applyFill="1" applyBorder="1" applyAlignment="1">
      <alignment vertical="center" wrapText="1"/>
    </xf>
    <xf numFmtId="0" fontId="6" fillId="4" borderId="31" xfId="0" applyFont="1" applyFill="1" applyBorder="1" applyAlignment="1">
      <alignment vertical="center" wrapText="1"/>
    </xf>
    <xf numFmtId="9" fontId="4" fillId="5" borderId="32" xfId="0" applyNumberFormat="1" applyFont="1" applyFill="1" applyBorder="1" applyAlignment="1">
      <alignment vertical="center" wrapText="1"/>
    </xf>
    <xf numFmtId="3" fontId="4" fillId="5" borderId="3" xfId="0" applyNumberFormat="1" applyFont="1" applyFill="1" applyBorder="1" applyAlignment="1">
      <alignment horizontal="right" vertical="center" wrapText="1"/>
    </xf>
    <xf numFmtId="3" fontId="4" fillId="5" borderId="23" xfId="0" applyNumberFormat="1" applyFont="1" applyFill="1" applyBorder="1" applyAlignment="1">
      <alignment horizontal="right" vertical="center" wrapText="1"/>
    </xf>
    <xf numFmtId="166" fontId="5" fillId="2" borderId="0" xfId="0" applyNumberFormat="1" applyFont="1" applyFill="1" applyBorder="1" applyAlignment="1">
      <alignment vertical="center" wrapText="1"/>
    </xf>
    <xf numFmtId="0" fontId="2" fillId="3" borderId="0" xfId="0" applyFont="1" applyFill="1" applyBorder="1" applyAlignment="1">
      <alignment horizontal="left" vertical="center" wrapText="1"/>
    </xf>
    <xf numFmtId="0" fontId="2" fillId="3" borderId="35" xfId="0" applyFont="1" applyFill="1" applyBorder="1" applyAlignment="1">
      <alignment horizontal="right" vertical="center" wrapText="1"/>
    </xf>
    <xf numFmtId="3" fontId="5" fillId="2" borderId="35" xfId="0" applyNumberFormat="1" applyFont="1" applyFill="1" applyBorder="1" applyAlignment="1">
      <alignment vertical="center" wrapText="1"/>
    </xf>
    <xf numFmtId="0" fontId="2" fillId="3" borderId="15" xfId="0" applyFont="1" applyFill="1" applyBorder="1" applyAlignment="1">
      <alignment horizontal="left" vertical="center" wrapText="1"/>
    </xf>
    <xf numFmtId="3" fontId="5" fillId="2" borderId="36" xfId="0" applyNumberFormat="1" applyFont="1" applyFill="1" applyBorder="1" applyAlignment="1">
      <alignment vertical="center" wrapText="1"/>
    </xf>
    <xf numFmtId="0" fontId="5" fillId="0" borderId="0" xfId="0" applyFont="1" applyBorder="1" applyAlignment="1">
      <alignment horizontal="left" vertical="top" wrapText="1"/>
    </xf>
    <xf numFmtId="0" fontId="6" fillId="0" borderId="0" xfId="0" applyFont="1"/>
    <xf numFmtId="0" fontId="6" fillId="0" borderId="0" xfId="0" applyFont="1" applyAlignment="1">
      <alignment horizontal="left"/>
    </xf>
    <xf numFmtId="0" fontId="12" fillId="0" borderId="0" xfId="0" applyFont="1" applyAlignment="1">
      <alignment horizontal="left" vertical="center" wrapText="1"/>
    </xf>
    <xf numFmtId="0" fontId="15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wrapText="1"/>
    </xf>
    <xf numFmtId="0" fontId="11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24" fillId="7" borderId="39" xfId="0" applyFont="1" applyFill="1" applyBorder="1" applyAlignment="1">
      <alignment horizontal="left" vertical="center" wrapText="1"/>
    </xf>
    <xf numFmtId="0" fontId="29" fillId="7" borderId="37" xfId="0" applyFont="1" applyFill="1" applyBorder="1" applyAlignment="1">
      <alignment horizontal="left" vertical="center" wrapText="1"/>
    </xf>
    <xf numFmtId="0" fontId="29" fillId="7" borderId="38" xfId="0" applyFont="1" applyFill="1" applyBorder="1" applyAlignment="1">
      <alignment horizontal="left" vertical="center" wrapText="1"/>
    </xf>
    <xf numFmtId="0" fontId="12" fillId="0" borderId="0" xfId="0" applyFont="1" applyBorder="1" applyAlignment="1">
      <alignment horizontal="left" vertical="center" wrapText="1"/>
    </xf>
    <xf numFmtId="0" fontId="12" fillId="0" borderId="41" xfId="0" applyFont="1" applyBorder="1" applyAlignment="1">
      <alignment horizontal="left" vertical="center" wrapText="1"/>
    </xf>
    <xf numFmtId="0" fontId="17" fillId="12" borderId="41" xfId="0" applyFont="1" applyFill="1" applyBorder="1" applyAlignment="1">
      <alignment horizontal="left" vertical="center" wrapText="1"/>
    </xf>
    <xf numFmtId="0" fontId="17" fillId="11" borderId="41" xfId="0" applyFont="1" applyFill="1" applyBorder="1" applyAlignment="1">
      <alignment horizontal="left" vertical="center" wrapText="1"/>
    </xf>
    <xf numFmtId="0" fontId="17" fillId="8" borderId="41" xfId="0" applyFont="1" applyFill="1" applyBorder="1" applyAlignment="1">
      <alignment horizontal="left" vertical="center" wrapText="1"/>
    </xf>
    <xf numFmtId="0" fontId="12" fillId="0" borderId="42" xfId="0" applyFont="1" applyBorder="1" applyAlignment="1">
      <alignment horizontal="left" vertical="center" wrapText="1"/>
    </xf>
    <xf numFmtId="0" fontId="12" fillId="9" borderId="43" xfId="0" applyFont="1" applyFill="1" applyBorder="1" applyAlignment="1">
      <alignment horizontal="left" vertical="center" wrapText="1"/>
    </xf>
    <xf numFmtId="0" fontId="12" fillId="13" borderId="43" xfId="0" applyFont="1" applyFill="1" applyBorder="1" applyAlignment="1">
      <alignment horizontal="left" vertical="center" wrapText="1"/>
    </xf>
    <xf numFmtId="0" fontId="12" fillId="9" borderId="45" xfId="0" applyFont="1" applyFill="1" applyBorder="1" applyAlignment="1">
      <alignment horizontal="left" vertical="center" wrapText="1"/>
    </xf>
    <xf numFmtId="0" fontId="12" fillId="0" borderId="45" xfId="0" applyFont="1" applyBorder="1" applyAlignment="1">
      <alignment horizontal="left" vertical="center" wrapText="1"/>
    </xf>
    <xf numFmtId="0" fontId="21" fillId="0" borderId="0" xfId="0" applyFont="1" applyAlignment="1">
      <alignment horizontal="left" vertical="top"/>
    </xf>
    <xf numFmtId="0" fontId="12" fillId="9" borderId="44" xfId="0" applyFont="1" applyFill="1" applyBorder="1" applyAlignment="1">
      <alignment vertical="center" wrapText="1"/>
    </xf>
    <xf numFmtId="0" fontId="12" fillId="9" borderId="45" xfId="0" applyFont="1" applyFill="1" applyBorder="1" applyAlignment="1">
      <alignment vertical="center"/>
    </xf>
    <xf numFmtId="0" fontId="16" fillId="6" borderId="45" xfId="0" applyFont="1" applyFill="1" applyBorder="1" applyAlignment="1">
      <alignment vertical="center" wrapText="1"/>
    </xf>
    <xf numFmtId="0" fontId="2" fillId="3" borderId="48" xfId="0" applyFont="1" applyFill="1" applyBorder="1" applyAlignment="1">
      <alignment horizontal="left" vertical="center" wrapText="1"/>
    </xf>
    <xf numFmtId="0" fontId="2" fillId="3" borderId="49" xfId="0" applyFont="1" applyFill="1" applyBorder="1" applyAlignment="1">
      <alignment horizontal="right" vertical="center" wrapText="1"/>
    </xf>
    <xf numFmtId="0" fontId="2" fillId="3" borderId="50" xfId="0" applyFont="1" applyFill="1" applyBorder="1" applyAlignment="1">
      <alignment horizontal="right" vertical="center" wrapText="1"/>
    </xf>
    <xf numFmtId="0" fontId="2" fillId="3" borderId="51" xfId="0" applyFont="1" applyFill="1" applyBorder="1" applyAlignment="1">
      <alignment horizontal="left" vertical="center" wrapText="1"/>
    </xf>
    <xf numFmtId="0" fontId="2" fillId="3" borderId="54" xfId="0" applyFont="1" applyFill="1" applyBorder="1" applyAlignment="1">
      <alignment horizontal="left" vertical="center" wrapText="1"/>
    </xf>
    <xf numFmtId="0" fontId="2" fillId="3" borderId="55" xfId="0" applyFont="1" applyFill="1" applyBorder="1" applyAlignment="1">
      <alignment horizontal="left" vertical="center" wrapText="1"/>
    </xf>
    <xf numFmtId="3" fontId="33" fillId="0" borderId="0" xfId="0" applyNumberFormat="1" applyFont="1" applyBorder="1" applyAlignment="1">
      <alignment vertical="center" wrapText="1"/>
    </xf>
    <xf numFmtId="9" fontId="33" fillId="0" borderId="52" xfId="0" applyNumberFormat="1" applyFont="1" applyBorder="1" applyAlignment="1">
      <alignment vertical="center" wrapText="1"/>
    </xf>
    <xf numFmtId="9" fontId="33" fillId="0" borderId="53" xfId="0" applyNumberFormat="1" applyFont="1" applyBorder="1" applyAlignment="1">
      <alignment vertical="center" wrapText="1"/>
    </xf>
    <xf numFmtId="164" fontId="33" fillId="2" borderId="56" xfId="3" applyNumberFormat="1" applyFont="1" applyFill="1" applyBorder="1" applyAlignment="1">
      <alignment horizontal="right" vertical="center" wrapText="1"/>
    </xf>
    <xf numFmtId="9" fontId="33" fillId="2" borderId="57" xfId="0" applyNumberFormat="1" applyFont="1" applyFill="1" applyBorder="1" applyAlignment="1">
      <alignment vertical="center" wrapText="1"/>
    </xf>
    <xf numFmtId="0" fontId="0" fillId="0" borderId="0" xfId="0" applyFont="1" applyBorder="1"/>
    <xf numFmtId="0" fontId="0" fillId="0" borderId="0" xfId="0" applyFont="1" applyBorder="1" applyAlignment="1">
      <alignment horizontal="left"/>
    </xf>
    <xf numFmtId="0" fontId="0" fillId="0" borderId="61" xfId="0" applyBorder="1"/>
    <xf numFmtId="9" fontId="0" fillId="0" borderId="61" xfId="4" applyFont="1" applyBorder="1"/>
    <xf numFmtId="0" fontId="0" fillId="0" borderId="62" xfId="0" applyBorder="1"/>
    <xf numFmtId="10" fontId="0" fillId="0" borderId="61" xfId="0" applyNumberFormat="1" applyBorder="1"/>
    <xf numFmtId="9" fontId="0" fillId="0" borderId="61" xfId="0" applyNumberFormat="1" applyBorder="1"/>
    <xf numFmtId="167" fontId="0" fillId="0" borderId="61" xfId="4" applyNumberFormat="1" applyFont="1" applyBorder="1"/>
    <xf numFmtId="167" fontId="0" fillId="0" borderId="61" xfId="0" applyNumberFormat="1" applyBorder="1"/>
    <xf numFmtId="0" fontId="2" fillId="3" borderId="0" xfId="0" applyFont="1" applyFill="1" applyBorder="1" applyAlignment="1">
      <alignment horizontal="right" vertical="center" wrapText="1"/>
    </xf>
    <xf numFmtId="0" fontId="33" fillId="4" borderId="58" xfId="0" applyFont="1" applyFill="1" applyBorder="1" applyAlignment="1">
      <alignment horizontal="left" vertical="center" wrapText="1"/>
    </xf>
    <xf numFmtId="0" fontId="33" fillId="4" borderId="0" xfId="0" applyFont="1" applyFill="1" applyBorder="1" applyAlignment="1">
      <alignment horizontal="left" vertical="center" wrapText="1"/>
    </xf>
    <xf numFmtId="0" fontId="0" fillId="0" borderId="0" xfId="0" applyFont="1" applyBorder="1" applyAlignment="1">
      <alignment horizontal="left" vertical="top"/>
    </xf>
    <xf numFmtId="0" fontId="2" fillId="2" borderId="59" xfId="0" applyFont="1" applyFill="1" applyBorder="1" applyAlignment="1">
      <alignment horizontal="left" vertical="center" wrapText="1"/>
    </xf>
    <xf numFmtId="3" fontId="2" fillId="2" borderId="59" xfId="0" applyNumberFormat="1" applyFont="1" applyFill="1" applyBorder="1" applyAlignment="1">
      <alignment vertical="center" wrapText="1"/>
    </xf>
    <xf numFmtId="0" fontId="2" fillId="2" borderId="60" xfId="0" applyFont="1" applyFill="1" applyBorder="1" applyAlignment="1">
      <alignment horizontal="left" vertical="center" wrapText="1"/>
    </xf>
    <xf numFmtId="3" fontId="2" fillId="2" borderId="60" xfId="0" applyNumberFormat="1" applyFont="1" applyFill="1" applyBorder="1" applyAlignment="1">
      <alignment vertical="center" wrapText="1"/>
    </xf>
    <xf numFmtId="0" fontId="2" fillId="2" borderId="60" xfId="0" applyFont="1" applyFill="1" applyBorder="1" applyAlignment="1">
      <alignment vertical="top"/>
    </xf>
    <xf numFmtId="166" fontId="2" fillId="2" borderId="60" xfId="0" applyNumberFormat="1" applyFont="1" applyFill="1" applyBorder="1" applyAlignment="1">
      <alignment vertical="center" wrapText="1"/>
    </xf>
    <xf numFmtId="166" fontId="2" fillId="2" borderId="59" xfId="0" applyNumberFormat="1" applyFont="1" applyFill="1" applyBorder="1" applyAlignment="1">
      <alignment vertical="center" wrapText="1"/>
    </xf>
    <xf numFmtId="0" fontId="2" fillId="3" borderId="0" xfId="0" applyFont="1" applyFill="1" applyBorder="1" applyAlignment="1">
      <alignment horizontal="left" vertical="top"/>
    </xf>
    <xf numFmtId="3" fontId="2" fillId="3" borderId="73" xfId="3" applyNumberFormat="1" applyFont="1" applyFill="1" applyBorder="1" applyAlignment="1">
      <alignment horizontal="right" vertical="center"/>
    </xf>
    <xf numFmtId="166" fontId="2" fillId="3" borderId="73" xfId="3" applyNumberFormat="1" applyFont="1" applyFill="1" applyBorder="1" applyAlignment="1">
      <alignment horizontal="right" vertical="center"/>
    </xf>
    <xf numFmtId="166" fontId="2" fillId="3" borderId="70" xfId="3" applyNumberFormat="1" applyFont="1" applyFill="1" applyBorder="1" applyAlignment="1">
      <alignment horizontal="right" vertical="center"/>
    </xf>
    <xf numFmtId="166" fontId="2" fillId="3" borderId="59" xfId="3" applyNumberFormat="1" applyFont="1" applyFill="1" applyBorder="1" applyAlignment="1">
      <alignment horizontal="right" vertical="center"/>
    </xf>
    <xf numFmtId="166" fontId="2" fillId="3" borderId="71" xfId="3" applyNumberFormat="1" applyFont="1" applyFill="1" applyBorder="1" applyAlignment="1">
      <alignment horizontal="right" vertical="center"/>
    </xf>
    <xf numFmtId="3" fontId="4" fillId="0" borderId="72" xfId="0" applyNumberFormat="1" applyFont="1" applyBorder="1" applyAlignment="1">
      <alignment horizontal="right" vertical="center"/>
    </xf>
    <xf numFmtId="3" fontId="4" fillId="0" borderId="74" xfId="0" applyNumberFormat="1" applyFont="1" applyBorder="1" applyAlignment="1">
      <alignment horizontal="right" vertical="center"/>
    </xf>
    <xf numFmtId="3" fontId="2" fillId="2" borderId="73" xfId="0" applyNumberFormat="1" applyFont="1" applyFill="1" applyBorder="1" applyAlignment="1">
      <alignment horizontal="right" vertical="center"/>
    </xf>
    <xf numFmtId="166" fontId="2" fillId="2" borderId="73" xfId="0" applyNumberFormat="1" applyFont="1" applyFill="1" applyBorder="1" applyAlignment="1">
      <alignment horizontal="right" vertical="center"/>
    </xf>
    <xf numFmtId="166" fontId="2" fillId="2" borderId="70" xfId="0" applyNumberFormat="1" applyFont="1" applyFill="1" applyBorder="1" applyAlignment="1">
      <alignment horizontal="right" vertical="center"/>
    </xf>
    <xf numFmtId="166" fontId="2" fillId="2" borderId="59" xfId="0" applyNumberFormat="1" applyFont="1" applyFill="1" applyBorder="1" applyAlignment="1">
      <alignment horizontal="right" vertical="center"/>
    </xf>
    <xf numFmtId="166" fontId="2" fillId="2" borderId="71" xfId="0" applyNumberFormat="1" applyFont="1" applyFill="1" applyBorder="1" applyAlignment="1">
      <alignment horizontal="right" vertical="center"/>
    </xf>
    <xf numFmtId="3" fontId="2" fillId="2" borderId="59" xfId="0" applyNumberFormat="1" applyFont="1" applyFill="1" applyBorder="1" applyAlignment="1">
      <alignment horizontal="right" vertical="center" wrapText="1"/>
    </xf>
    <xf numFmtId="166" fontId="2" fillId="2" borderId="59" xfId="0" applyNumberFormat="1" applyFont="1" applyFill="1" applyBorder="1" applyAlignment="1">
      <alignment horizontal="right" vertical="center" wrapText="1"/>
    </xf>
    <xf numFmtId="0" fontId="2" fillId="3" borderId="72" xfId="0" applyFont="1" applyFill="1" applyBorder="1" applyAlignment="1">
      <alignment horizontal="right" vertical="center" wrapText="1"/>
    </xf>
    <xf numFmtId="0" fontId="35" fillId="3" borderId="68" xfId="0" applyFont="1" applyFill="1" applyBorder="1" applyAlignment="1">
      <alignment horizontal="right" vertical="center" wrapText="1"/>
    </xf>
    <xf numFmtId="0" fontId="35" fillId="3" borderId="0" xfId="0" applyFont="1" applyFill="1" applyBorder="1" applyAlignment="1">
      <alignment horizontal="right" vertical="center" wrapText="1"/>
    </xf>
    <xf numFmtId="0" fontId="35" fillId="3" borderId="69" xfId="0" applyFont="1" applyFill="1" applyBorder="1" applyAlignment="1">
      <alignment horizontal="right" vertical="center" wrapText="1"/>
    </xf>
    <xf numFmtId="0" fontId="2" fillId="3" borderId="73" xfId="0" applyFont="1" applyFill="1" applyBorder="1" applyAlignment="1">
      <alignment horizontal="right" vertical="center" wrapText="1"/>
    </xf>
    <xf numFmtId="3" fontId="2" fillId="2" borderId="63" xfId="0" applyNumberFormat="1" applyFont="1" applyFill="1" applyBorder="1" applyAlignment="1">
      <alignment horizontal="right" vertical="center"/>
    </xf>
    <xf numFmtId="166" fontId="2" fillId="2" borderId="63" xfId="0" applyNumberFormat="1" applyFont="1" applyFill="1" applyBorder="1" applyAlignment="1">
      <alignment horizontal="right" vertical="center"/>
    </xf>
    <xf numFmtId="166" fontId="2" fillId="2" borderId="64" xfId="0" applyNumberFormat="1" applyFont="1" applyFill="1" applyBorder="1" applyAlignment="1">
      <alignment horizontal="right" vertical="center"/>
    </xf>
    <xf numFmtId="166" fontId="2" fillId="2" borderId="60" xfId="0" applyNumberFormat="1" applyFont="1" applyFill="1" applyBorder="1" applyAlignment="1">
      <alignment horizontal="right" vertical="center"/>
    </xf>
    <xf numFmtId="166" fontId="2" fillId="2" borderId="65" xfId="0" applyNumberFormat="1" applyFont="1" applyFill="1" applyBorder="1" applyAlignment="1">
      <alignment horizontal="right" vertical="center"/>
    </xf>
    <xf numFmtId="166" fontId="34" fillId="2" borderId="63" xfId="0" applyNumberFormat="1" applyFont="1" applyFill="1" applyBorder="1" applyAlignment="1">
      <alignment horizontal="right" vertical="center"/>
    </xf>
    <xf numFmtId="166" fontId="34" fillId="2" borderId="64" xfId="0" applyNumberFormat="1" applyFont="1" applyFill="1" applyBorder="1" applyAlignment="1">
      <alignment horizontal="right" vertical="center"/>
    </xf>
    <xf numFmtId="166" fontId="34" fillId="2" borderId="60" xfId="0" applyNumberFormat="1" applyFont="1" applyFill="1" applyBorder="1" applyAlignment="1">
      <alignment horizontal="right" vertical="center"/>
    </xf>
    <xf numFmtId="166" fontId="34" fillId="2" borderId="65" xfId="0" applyNumberFormat="1" applyFont="1" applyFill="1" applyBorder="1" applyAlignment="1">
      <alignment horizontal="right" vertical="center"/>
    </xf>
    <xf numFmtId="166" fontId="33" fillId="0" borderId="72" xfId="0" applyNumberFormat="1" applyFont="1" applyBorder="1" applyAlignment="1">
      <alignment horizontal="right" vertical="center"/>
    </xf>
    <xf numFmtId="166" fontId="33" fillId="0" borderId="66" xfId="0" applyNumberFormat="1" applyFont="1" applyBorder="1" applyAlignment="1">
      <alignment horizontal="right" vertical="center"/>
    </xf>
    <xf numFmtId="166" fontId="33" fillId="0" borderId="58" xfId="0" applyNumberFormat="1" applyFont="1" applyBorder="1" applyAlignment="1">
      <alignment horizontal="right" vertical="center"/>
    </xf>
    <xf numFmtId="166" fontId="33" fillId="0" borderId="67" xfId="0" applyNumberFormat="1" applyFont="1" applyBorder="1" applyAlignment="1">
      <alignment horizontal="right" vertical="center"/>
    </xf>
    <xf numFmtId="166" fontId="33" fillId="0" borderId="74" xfId="0" applyNumberFormat="1" applyFont="1" applyBorder="1" applyAlignment="1">
      <alignment horizontal="right" vertical="center"/>
    </xf>
    <xf numFmtId="166" fontId="33" fillId="0" borderId="68" xfId="0" applyNumberFormat="1" applyFont="1" applyBorder="1" applyAlignment="1">
      <alignment horizontal="right" vertical="center"/>
    </xf>
    <xf numFmtId="166" fontId="33" fillId="0" borderId="0" xfId="0" applyNumberFormat="1" applyFont="1" applyBorder="1" applyAlignment="1">
      <alignment horizontal="right" vertical="center"/>
    </xf>
    <xf numFmtId="166" fontId="33" fillId="0" borderId="69" xfId="0" applyNumberFormat="1" applyFont="1" applyBorder="1" applyAlignment="1">
      <alignment horizontal="right" vertical="center"/>
    </xf>
    <xf numFmtId="166" fontId="34" fillId="2" borderId="73" xfId="0" applyNumberFormat="1" applyFont="1" applyFill="1" applyBorder="1" applyAlignment="1">
      <alignment horizontal="right" vertical="center"/>
    </xf>
    <xf numFmtId="166" fontId="34" fillId="2" borderId="70" xfId="0" applyNumberFormat="1" applyFont="1" applyFill="1" applyBorder="1" applyAlignment="1">
      <alignment horizontal="right" vertical="center"/>
    </xf>
    <xf numFmtId="166" fontId="34" fillId="2" borderId="59" xfId="0" applyNumberFormat="1" applyFont="1" applyFill="1" applyBorder="1" applyAlignment="1">
      <alignment horizontal="right" vertical="center"/>
    </xf>
    <xf numFmtId="166" fontId="34" fillId="2" borderId="71" xfId="0" applyNumberFormat="1" applyFont="1" applyFill="1" applyBorder="1" applyAlignment="1">
      <alignment horizontal="right" vertical="center"/>
    </xf>
    <xf numFmtId="166" fontId="34" fillId="3" borderId="73" xfId="3" applyNumberFormat="1" applyFont="1" applyFill="1" applyBorder="1" applyAlignment="1">
      <alignment horizontal="right" vertical="center"/>
    </xf>
    <xf numFmtId="166" fontId="34" fillId="3" borderId="70" xfId="3" applyNumberFormat="1" applyFont="1" applyFill="1" applyBorder="1" applyAlignment="1">
      <alignment horizontal="right" vertical="center"/>
    </xf>
    <xf numFmtId="166" fontId="34" fillId="3" borderId="59" xfId="3" applyNumberFormat="1" applyFont="1" applyFill="1" applyBorder="1" applyAlignment="1">
      <alignment horizontal="right" vertical="center"/>
    </xf>
    <xf numFmtId="166" fontId="34" fillId="3" borderId="71" xfId="3" applyNumberFormat="1" applyFont="1" applyFill="1" applyBorder="1" applyAlignment="1">
      <alignment horizontal="right" vertical="center"/>
    </xf>
    <xf numFmtId="0" fontId="36" fillId="0" borderId="75" xfId="0" applyFont="1" applyBorder="1" applyAlignment="1">
      <alignment vertical="top" wrapText="1"/>
    </xf>
    <xf numFmtId="0" fontId="36" fillId="0" borderId="0" xfId="0" applyFont="1" applyBorder="1" applyAlignment="1">
      <alignment vertical="top" wrapText="1"/>
    </xf>
    <xf numFmtId="0" fontId="37" fillId="3" borderId="0" xfId="0" applyFont="1" applyFill="1" applyBorder="1" applyAlignment="1">
      <alignment horizontal="right" vertical="center" wrapText="1"/>
    </xf>
    <xf numFmtId="0" fontId="0" fillId="0" borderId="0" xfId="0" applyBorder="1"/>
    <xf numFmtId="9" fontId="33" fillId="2" borderId="53" xfId="0" applyNumberFormat="1" applyFont="1" applyFill="1" applyBorder="1" applyAlignment="1">
      <alignment vertical="center" wrapText="1"/>
    </xf>
    <xf numFmtId="0" fontId="2" fillId="2" borderId="51" xfId="0" applyFont="1" applyFill="1" applyBorder="1" applyAlignment="1">
      <alignment horizontal="left" vertical="center" wrapText="1"/>
    </xf>
    <xf numFmtId="3" fontId="33" fillId="2" borderId="0" xfId="0" applyNumberFormat="1" applyFont="1" applyFill="1" applyBorder="1" applyAlignment="1">
      <alignment vertical="center" wrapText="1"/>
    </xf>
    <xf numFmtId="164" fontId="33" fillId="3" borderId="76" xfId="3" applyNumberFormat="1" applyFont="1" applyFill="1" applyBorder="1" applyAlignment="1">
      <alignment horizontal="right" vertical="center" wrapText="1"/>
    </xf>
    <xf numFmtId="9" fontId="33" fillId="3" borderId="57" xfId="0" applyNumberFormat="1" applyFont="1" applyFill="1" applyBorder="1" applyAlignment="1">
      <alignment vertical="center" wrapText="1"/>
    </xf>
    <xf numFmtId="164" fontId="2" fillId="3" borderId="0" xfId="3" applyNumberFormat="1" applyFont="1" applyFill="1" applyBorder="1" applyAlignment="1">
      <alignment horizontal="right" vertical="center" wrapText="1"/>
    </xf>
    <xf numFmtId="9" fontId="2" fillId="3" borderId="53" xfId="0" applyNumberFormat="1" applyFont="1" applyFill="1" applyBorder="1" applyAlignment="1">
      <alignment vertical="center" wrapText="1"/>
    </xf>
    <xf numFmtId="164" fontId="2" fillId="3" borderId="76" xfId="3" applyNumberFormat="1" applyFont="1" applyFill="1" applyBorder="1" applyAlignment="1">
      <alignment horizontal="right" vertical="center" wrapText="1"/>
    </xf>
    <xf numFmtId="9" fontId="2" fillId="3" borderId="57" xfId="0" applyNumberFormat="1" applyFont="1" applyFill="1" applyBorder="1" applyAlignment="1">
      <alignment vertical="center" wrapText="1"/>
    </xf>
    <xf numFmtId="0" fontId="6" fillId="0" borderId="0" xfId="0" applyFont="1" applyAlignment="1"/>
    <xf numFmtId="0" fontId="4" fillId="2" borderId="0" xfId="0" applyFont="1" applyFill="1" applyBorder="1" applyAlignment="1">
      <alignment vertical="top" wrapText="1"/>
    </xf>
    <xf numFmtId="0" fontId="2" fillId="3" borderId="15" xfId="0" applyFont="1" applyFill="1" applyBorder="1" applyAlignment="1">
      <alignment vertical="top"/>
    </xf>
    <xf numFmtId="3" fontId="34" fillId="0" borderId="0" xfId="0" applyNumberFormat="1" applyFont="1" applyFill="1" applyBorder="1" applyAlignment="1">
      <alignment vertical="center"/>
    </xf>
    <xf numFmtId="3" fontId="34" fillId="0" borderId="3" xfId="0" applyNumberFormat="1" applyFont="1" applyFill="1" applyBorder="1" applyAlignment="1">
      <alignment vertical="center"/>
    </xf>
    <xf numFmtId="3" fontId="34" fillId="0" borderId="4" xfId="0" applyNumberFormat="1" applyFont="1" applyFill="1" applyBorder="1" applyAlignment="1">
      <alignment vertical="center"/>
    </xf>
    <xf numFmtId="3" fontId="34" fillId="0" borderId="79" xfId="0" applyNumberFormat="1" applyFont="1" applyFill="1" applyBorder="1" applyAlignment="1">
      <alignment vertical="center"/>
    </xf>
    <xf numFmtId="3" fontId="34" fillId="0" borderId="80" xfId="0" applyNumberFormat="1" applyFont="1" applyFill="1" applyBorder="1" applyAlignment="1">
      <alignment vertical="center"/>
    </xf>
    <xf numFmtId="3" fontId="34" fillId="0" borderId="81" xfId="0" applyNumberFormat="1" applyFont="1" applyFill="1" applyBorder="1" applyAlignment="1">
      <alignment vertical="center"/>
    </xf>
    <xf numFmtId="3" fontId="34" fillId="0" borderId="82" xfId="0" applyNumberFormat="1" applyFont="1" applyFill="1" applyBorder="1" applyAlignment="1">
      <alignment vertical="center"/>
    </xf>
    <xf numFmtId="3" fontId="34" fillId="0" borderId="83" xfId="0" applyNumberFormat="1" applyFont="1" applyFill="1" applyBorder="1" applyAlignment="1">
      <alignment vertical="center"/>
    </xf>
    <xf numFmtId="166" fontId="34" fillId="0" borderId="3" xfId="0" applyNumberFormat="1" applyFont="1" applyFill="1" applyBorder="1" applyAlignment="1">
      <alignment vertical="center"/>
    </xf>
    <xf numFmtId="166" fontId="34" fillId="0" borderId="4" xfId="0" applyNumberFormat="1" applyFont="1" applyFill="1" applyBorder="1" applyAlignment="1">
      <alignment vertical="center"/>
    </xf>
    <xf numFmtId="166" fontId="34" fillId="0" borderId="0" xfId="0" applyNumberFormat="1" applyFont="1" applyFill="1" applyBorder="1" applyAlignment="1">
      <alignment vertical="center"/>
    </xf>
    <xf numFmtId="166" fontId="33" fillId="3" borderId="0" xfId="0" applyNumberFormat="1" applyFont="1" applyFill="1" applyBorder="1" applyAlignment="1">
      <alignment vertical="center"/>
    </xf>
    <xf numFmtId="166" fontId="34" fillId="0" borderId="79" xfId="0" applyNumberFormat="1" applyFont="1" applyFill="1" applyBorder="1" applyAlignment="1">
      <alignment vertical="center"/>
    </xf>
    <xf numFmtId="166" fontId="34" fillId="0" borderId="80" xfId="0" applyNumberFormat="1" applyFont="1" applyFill="1" applyBorder="1" applyAlignment="1">
      <alignment vertical="center"/>
    </xf>
    <xf numFmtId="166" fontId="34" fillId="0" borderId="81" xfId="0" applyNumberFormat="1" applyFont="1" applyFill="1" applyBorder="1" applyAlignment="1">
      <alignment vertical="center"/>
    </xf>
    <xf numFmtId="166" fontId="34" fillId="0" borderId="82" xfId="0" applyNumberFormat="1" applyFont="1" applyFill="1" applyBorder="1" applyAlignment="1">
      <alignment vertical="center"/>
    </xf>
    <xf numFmtId="166" fontId="34" fillId="0" borderId="83" xfId="0" applyNumberFormat="1" applyFont="1" applyFill="1" applyBorder="1" applyAlignment="1">
      <alignment vertical="center"/>
    </xf>
    <xf numFmtId="3" fontId="2" fillId="3" borderId="15" xfId="0" applyNumberFormat="1" applyFont="1" applyFill="1" applyBorder="1" applyAlignment="1">
      <alignment vertical="center"/>
    </xf>
    <xf numFmtId="166" fontId="2" fillId="3" borderId="15" xfId="0" applyNumberFormat="1" applyFont="1" applyFill="1" applyBorder="1" applyAlignment="1">
      <alignment vertical="center"/>
    </xf>
    <xf numFmtId="3" fontId="2" fillId="3" borderId="0" xfId="0" applyNumberFormat="1" applyFont="1" applyFill="1" applyBorder="1" applyAlignment="1">
      <alignment vertical="center"/>
    </xf>
    <xf numFmtId="166" fontId="2" fillId="3" borderId="0" xfId="0" applyNumberFormat="1" applyFont="1" applyFill="1" applyBorder="1" applyAlignment="1">
      <alignment vertical="center"/>
    </xf>
    <xf numFmtId="0" fontId="4" fillId="0" borderId="0" xfId="0" applyFont="1" applyBorder="1" applyAlignment="1">
      <alignment vertical="top" wrapText="1"/>
    </xf>
    <xf numFmtId="0" fontId="2" fillId="2" borderId="0" xfId="0" applyFont="1" applyFill="1" applyBorder="1" applyAlignment="1">
      <alignment horizontal="right" vertical="center" wrapText="1"/>
    </xf>
    <xf numFmtId="0" fontId="2" fillId="2" borderId="53" xfId="0" applyFont="1" applyFill="1" applyBorder="1" applyAlignment="1">
      <alignment horizontal="right" vertical="center" wrapText="1"/>
    </xf>
    <xf numFmtId="0" fontId="17" fillId="11" borderId="41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vertical="top"/>
    </xf>
    <xf numFmtId="0" fontId="2" fillId="3" borderId="53" xfId="0" applyFont="1" applyFill="1" applyBorder="1" applyAlignment="1">
      <alignment horizontal="right" vertical="center" wrapText="1"/>
    </xf>
    <xf numFmtId="0" fontId="2" fillId="3" borderId="49" xfId="0" applyFont="1" applyFill="1" applyBorder="1" applyAlignment="1">
      <alignment horizontal="left" vertical="center"/>
    </xf>
    <xf numFmtId="9" fontId="33" fillId="0" borderId="0" xfId="4" applyFont="1" applyBorder="1" applyAlignment="1">
      <alignment vertical="center" wrapText="1"/>
    </xf>
    <xf numFmtId="9" fontId="33" fillId="0" borderId="53" xfId="4" applyFont="1" applyBorder="1" applyAlignment="1">
      <alignment vertical="center" wrapText="1"/>
    </xf>
    <xf numFmtId="9" fontId="33" fillId="2" borderId="0" xfId="4" applyFont="1" applyFill="1" applyBorder="1" applyAlignment="1">
      <alignment vertical="center" wrapText="1"/>
    </xf>
    <xf numFmtId="9" fontId="33" fillId="2" borderId="53" xfId="4" applyFont="1" applyFill="1" applyBorder="1" applyAlignment="1">
      <alignment vertical="center" wrapText="1"/>
    </xf>
    <xf numFmtId="9" fontId="2" fillId="3" borderId="0" xfId="4" applyFont="1" applyFill="1" applyBorder="1" applyAlignment="1">
      <alignment horizontal="right" vertical="center" wrapText="1"/>
    </xf>
    <xf numFmtId="9" fontId="2" fillId="3" borderId="53" xfId="4" applyFont="1" applyFill="1" applyBorder="1" applyAlignment="1">
      <alignment vertical="center" wrapText="1"/>
    </xf>
    <xf numFmtId="9" fontId="2" fillId="3" borderId="76" xfId="4" applyFont="1" applyFill="1" applyBorder="1" applyAlignment="1">
      <alignment horizontal="right" vertical="center" wrapText="1"/>
    </xf>
    <xf numFmtId="9" fontId="2" fillId="3" borderId="57" xfId="4" applyFont="1" applyFill="1" applyBorder="1" applyAlignment="1">
      <alignment vertical="center" wrapText="1"/>
    </xf>
    <xf numFmtId="0" fontId="2" fillId="3" borderId="86" xfId="0" applyFont="1" applyFill="1" applyBorder="1" applyAlignment="1">
      <alignment horizontal="right" vertical="center" wrapText="1"/>
    </xf>
    <xf numFmtId="0" fontId="2" fillId="3" borderId="69" xfId="0" applyFont="1" applyFill="1" applyBorder="1" applyAlignment="1">
      <alignment horizontal="right" vertical="center" wrapText="1"/>
    </xf>
    <xf numFmtId="3" fontId="33" fillId="0" borderId="69" xfId="0" applyNumberFormat="1" applyFont="1" applyBorder="1" applyAlignment="1">
      <alignment vertical="center" wrapText="1"/>
    </xf>
    <xf numFmtId="3" fontId="33" fillId="2" borderId="69" xfId="0" applyNumberFormat="1" applyFont="1" applyFill="1" applyBorder="1" applyAlignment="1">
      <alignment vertical="center" wrapText="1"/>
    </xf>
    <xf numFmtId="164" fontId="2" fillId="3" borderId="69" xfId="3" applyNumberFormat="1" applyFont="1" applyFill="1" applyBorder="1" applyAlignment="1">
      <alignment horizontal="right" vertical="center" wrapText="1"/>
    </xf>
    <xf numFmtId="164" fontId="2" fillId="3" borderId="87" xfId="3" applyNumberFormat="1" applyFont="1" applyFill="1" applyBorder="1" applyAlignment="1">
      <alignment horizontal="right" vertical="center" wrapText="1"/>
    </xf>
    <xf numFmtId="3" fontId="33" fillId="0" borderId="0" xfId="0" applyNumberFormat="1" applyFont="1" applyBorder="1" applyAlignment="1">
      <alignment horizontal="right" vertical="center" wrapText="1"/>
    </xf>
    <xf numFmtId="9" fontId="33" fillId="0" borderId="53" xfId="0" applyNumberFormat="1" applyFont="1" applyBorder="1" applyAlignment="1">
      <alignment horizontal="right" vertical="center" wrapText="1"/>
    </xf>
    <xf numFmtId="3" fontId="33" fillId="2" borderId="0" xfId="0" applyNumberFormat="1" applyFont="1" applyFill="1" applyBorder="1" applyAlignment="1">
      <alignment horizontal="right" vertical="center" wrapText="1"/>
    </xf>
    <xf numFmtId="9" fontId="33" fillId="2" borderId="53" xfId="0" applyNumberFormat="1" applyFont="1" applyFill="1" applyBorder="1" applyAlignment="1">
      <alignment horizontal="right" vertical="center" wrapText="1"/>
    </xf>
    <xf numFmtId="9" fontId="2" fillId="3" borderId="53" xfId="0" applyNumberFormat="1" applyFont="1" applyFill="1" applyBorder="1" applyAlignment="1">
      <alignment horizontal="right" vertical="center" wrapText="1"/>
    </xf>
    <xf numFmtId="9" fontId="2" fillId="3" borderId="57" xfId="0" applyNumberFormat="1" applyFont="1" applyFill="1" applyBorder="1" applyAlignment="1">
      <alignment horizontal="right" vertical="center" wrapText="1"/>
    </xf>
    <xf numFmtId="3" fontId="33" fillId="0" borderId="69" xfId="0" applyNumberFormat="1" applyFont="1" applyBorder="1" applyAlignment="1">
      <alignment horizontal="right" vertical="center" wrapText="1"/>
    </xf>
    <xf numFmtId="3" fontId="33" fillId="2" borderId="69" xfId="0" applyNumberFormat="1" applyFont="1" applyFill="1" applyBorder="1" applyAlignment="1">
      <alignment horizontal="right" vertical="center" wrapText="1"/>
    </xf>
    <xf numFmtId="0" fontId="2" fillId="2" borderId="0" xfId="0" applyFont="1" applyFill="1" applyBorder="1" applyAlignment="1">
      <alignment horizontal="left" vertical="center"/>
    </xf>
    <xf numFmtId="0" fontId="2" fillId="2" borderId="58" xfId="0" applyFont="1" applyFill="1" applyBorder="1" applyAlignment="1">
      <alignment horizontal="left" vertical="center"/>
    </xf>
    <xf numFmtId="0" fontId="2" fillId="2" borderId="58" xfId="0" applyFont="1" applyFill="1" applyBorder="1" applyAlignment="1">
      <alignment horizontal="right" vertical="center"/>
    </xf>
    <xf numFmtId="9" fontId="2" fillId="2" borderId="67" xfId="4" applyFont="1" applyFill="1" applyBorder="1" applyAlignment="1">
      <alignment horizontal="right" vertical="center"/>
    </xf>
    <xf numFmtId="9" fontId="33" fillId="2" borderId="69" xfId="4" applyFont="1" applyFill="1" applyBorder="1" applyAlignment="1">
      <alignment vertical="center"/>
    </xf>
    <xf numFmtId="0" fontId="2" fillId="3" borderId="59" xfId="0" applyFont="1" applyFill="1" applyBorder="1" applyAlignment="1">
      <alignment horizontal="left" vertical="center"/>
    </xf>
    <xf numFmtId="9" fontId="2" fillId="3" borderId="71" xfId="4" applyFont="1" applyFill="1" applyBorder="1" applyAlignment="1">
      <alignment vertical="center"/>
    </xf>
    <xf numFmtId="0" fontId="0" fillId="0" borderId="0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3" fontId="4" fillId="0" borderId="58" xfId="0" applyNumberFormat="1" applyFont="1" applyBorder="1" applyAlignment="1">
      <alignment vertical="center"/>
    </xf>
    <xf numFmtId="9" fontId="6" fillId="0" borderId="67" xfId="4" applyFont="1" applyBorder="1" applyAlignment="1">
      <alignment vertical="center"/>
    </xf>
    <xf numFmtId="3" fontId="4" fillId="0" borderId="0" xfId="0" applyNumberFormat="1" applyFont="1" applyBorder="1" applyAlignment="1">
      <alignment vertical="center"/>
    </xf>
    <xf numFmtId="9" fontId="6" fillId="0" borderId="69" xfId="4" applyFont="1" applyBorder="1" applyAlignment="1">
      <alignment vertical="center"/>
    </xf>
    <xf numFmtId="3" fontId="2" fillId="3" borderId="59" xfId="0" applyNumberFormat="1" applyFont="1" applyFill="1" applyBorder="1" applyAlignment="1">
      <alignment vertical="center"/>
    </xf>
    <xf numFmtId="9" fontId="6" fillId="0" borderId="69" xfId="4" applyFont="1" applyFill="1" applyBorder="1" applyAlignment="1">
      <alignment vertical="center"/>
    </xf>
    <xf numFmtId="0" fontId="4" fillId="2" borderId="0" xfId="0" applyFont="1" applyFill="1" applyBorder="1" applyAlignment="1">
      <alignment vertical="center"/>
    </xf>
    <xf numFmtId="9" fontId="6" fillId="0" borderId="67" xfId="4" applyFont="1" applyFill="1" applyBorder="1" applyAlignment="1">
      <alignment vertical="center"/>
    </xf>
    <xf numFmtId="0" fontId="4" fillId="14" borderId="61" xfId="0" applyFont="1" applyFill="1" applyBorder="1" applyAlignment="1">
      <alignment horizontal="left" wrapText="1"/>
    </xf>
    <xf numFmtId="0" fontId="4" fillId="14" borderId="61" xfId="0" applyFont="1" applyFill="1" applyBorder="1" applyAlignment="1">
      <alignment horizontal="right" wrapText="1"/>
    </xf>
    <xf numFmtId="0" fontId="6" fillId="0" borderId="0" xfId="0" applyFont="1" applyAlignment="1">
      <alignment horizontal="right" wrapText="1"/>
    </xf>
    <xf numFmtId="0" fontId="6" fillId="0" borderId="0" xfId="0" applyFont="1" applyAlignment="1">
      <alignment vertical="top"/>
    </xf>
    <xf numFmtId="0" fontId="6" fillId="0" borderId="0" xfId="0" applyFont="1" applyAlignment="1">
      <alignment horizontal="left" vertical="top"/>
    </xf>
    <xf numFmtId="0" fontId="6" fillId="0" borderId="0" xfId="0" applyFont="1" applyAlignment="1">
      <alignment horizontal="right" vertical="top"/>
    </xf>
    <xf numFmtId="0" fontId="4" fillId="14" borderId="61" xfId="0" applyFont="1" applyFill="1" applyBorder="1" applyAlignment="1">
      <alignment horizontal="left" textRotation="90" wrapText="1"/>
    </xf>
    <xf numFmtId="0" fontId="6" fillId="0" borderId="0" xfId="0" applyFont="1" applyAlignment="1">
      <alignment horizontal="left" vertical="top" wrapText="1"/>
    </xf>
    <xf numFmtId="0" fontId="2" fillId="3" borderId="70" xfId="0" applyFont="1" applyFill="1" applyBorder="1" applyAlignment="1">
      <alignment horizontal="left" vertical="top" wrapText="1"/>
    </xf>
    <xf numFmtId="0" fontId="31" fillId="0" borderId="0" xfId="0" applyFont="1"/>
    <xf numFmtId="9" fontId="34" fillId="0" borderId="3" xfId="4" applyFont="1" applyFill="1" applyBorder="1" applyAlignment="1">
      <alignment vertical="center"/>
    </xf>
    <xf numFmtId="9" fontId="34" fillId="0" borderId="4" xfId="4" applyFont="1" applyFill="1" applyBorder="1" applyAlignment="1">
      <alignment vertical="center"/>
    </xf>
    <xf numFmtId="9" fontId="34" fillId="0" borderId="0" xfId="4" applyFont="1" applyFill="1" applyBorder="1" applyAlignment="1">
      <alignment vertical="center"/>
    </xf>
    <xf numFmtId="9" fontId="34" fillId="0" borderId="80" xfId="4" applyFont="1" applyFill="1" applyBorder="1" applyAlignment="1">
      <alignment vertical="center"/>
    </xf>
    <xf numFmtId="9" fontId="34" fillId="0" borderId="81" xfId="4" applyFont="1" applyFill="1" applyBorder="1" applyAlignment="1">
      <alignment vertical="center"/>
    </xf>
    <xf numFmtId="9" fontId="34" fillId="0" borderId="82" xfId="4" applyFont="1" applyFill="1" applyBorder="1" applyAlignment="1">
      <alignment vertical="center"/>
    </xf>
    <xf numFmtId="9" fontId="34" fillId="0" borderId="83" xfId="4" applyFont="1" applyFill="1" applyBorder="1" applyAlignment="1">
      <alignment vertical="center"/>
    </xf>
    <xf numFmtId="9" fontId="2" fillId="3" borderId="0" xfId="4" applyFont="1" applyFill="1" applyBorder="1" applyAlignment="1">
      <alignment vertical="center"/>
    </xf>
    <xf numFmtId="0" fontId="4" fillId="14" borderId="61" xfId="0" applyFont="1" applyFill="1" applyBorder="1" applyAlignment="1">
      <alignment vertical="center" textRotation="90" wrapText="1"/>
    </xf>
    <xf numFmtId="0" fontId="30" fillId="0" borderId="41" xfId="0" applyFont="1" applyBorder="1" applyAlignment="1">
      <alignment horizontal="center" vertical="center" wrapText="1"/>
    </xf>
    <xf numFmtId="0" fontId="2" fillId="3" borderId="0" xfId="0" applyFont="1" applyFill="1" applyBorder="1" applyAlignment="1">
      <alignment vertical="top"/>
    </xf>
    <xf numFmtId="0" fontId="2" fillId="3" borderId="53" xfId="0" applyFont="1" applyFill="1" applyBorder="1" applyAlignment="1">
      <alignment horizontal="right" vertical="center" wrapText="1"/>
    </xf>
    <xf numFmtId="0" fontId="0" fillId="0" borderId="0" xfId="0" applyAlignment="1">
      <alignment vertical="top"/>
    </xf>
    <xf numFmtId="0" fontId="11" fillId="0" borderId="0" xfId="0" applyFont="1" applyAlignment="1">
      <alignment horizontal="left" vertical="top"/>
    </xf>
    <xf numFmtId="0" fontId="11" fillId="0" borderId="0" xfId="0" applyFont="1" applyAlignment="1">
      <alignment vertical="top" wrapText="1"/>
    </xf>
    <xf numFmtId="0" fontId="11" fillId="0" borderId="0" xfId="0" applyFont="1" applyAlignment="1">
      <alignment horizontal="left" vertical="top" wrapText="1"/>
    </xf>
    <xf numFmtId="0" fontId="41" fillId="4" borderId="0" xfId="0" applyFont="1" applyFill="1" applyBorder="1" applyAlignment="1">
      <alignment horizontal="left" vertical="center" wrapText="1" indent="1"/>
    </xf>
    <xf numFmtId="3" fontId="41" fillId="0" borderId="14" xfId="0" applyNumberFormat="1" applyFont="1" applyBorder="1" applyAlignment="1">
      <alignment vertical="center" wrapText="1"/>
    </xf>
    <xf numFmtId="3" fontId="41" fillId="0" borderId="0" xfId="0" applyNumberFormat="1" applyFont="1" applyBorder="1" applyAlignment="1">
      <alignment vertical="center" wrapText="1"/>
    </xf>
    <xf numFmtId="9" fontId="41" fillId="0" borderId="14" xfId="0" applyNumberFormat="1" applyFont="1" applyBorder="1" applyAlignment="1">
      <alignment vertical="center" wrapText="1"/>
    </xf>
    <xf numFmtId="9" fontId="41" fillId="0" borderId="0" xfId="0" applyNumberFormat="1" applyFont="1" applyBorder="1" applyAlignment="1">
      <alignment vertical="center" wrapText="1"/>
    </xf>
    <xf numFmtId="9" fontId="41" fillId="0" borderId="16" xfId="0" applyNumberFormat="1" applyFont="1" applyBorder="1" applyAlignment="1">
      <alignment vertical="center" wrapText="1"/>
    </xf>
    <xf numFmtId="0" fontId="33" fillId="15" borderId="51" xfId="0" applyFont="1" applyFill="1" applyBorder="1" applyAlignment="1">
      <alignment horizontal="left" vertical="center" wrapText="1"/>
    </xf>
    <xf numFmtId="0" fontId="41" fillId="15" borderId="51" xfId="0" applyFont="1" applyFill="1" applyBorder="1" applyAlignment="1">
      <alignment horizontal="left" vertical="center" wrapText="1" indent="1"/>
    </xf>
    <xf numFmtId="9" fontId="41" fillId="0" borderId="53" xfId="0" applyNumberFormat="1" applyFont="1" applyBorder="1" applyAlignment="1">
      <alignment vertical="center" wrapText="1"/>
    </xf>
    <xf numFmtId="0" fontId="4" fillId="15" borderId="3" xfId="0" applyFont="1" applyFill="1" applyBorder="1" applyAlignment="1">
      <alignment vertical="top"/>
    </xf>
    <xf numFmtId="0" fontId="4" fillId="15" borderId="4" xfId="0" applyFont="1" applyFill="1" applyBorder="1" applyAlignment="1">
      <alignment vertical="top"/>
    </xf>
    <xf numFmtId="0" fontId="4" fillId="15" borderId="0" xfId="0" applyFont="1" applyFill="1" applyBorder="1" applyAlignment="1">
      <alignment vertical="top"/>
    </xf>
    <xf numFmtId="0" fontId="4" fillId="15" borderId="79" xfId="0" applyFont="1" applyFill="1" applyBorder="1" applyAlignment="1">
      <alignment vertical="top"/>
    </xf>
    <xf numFmtId="0" fontId="4" fillId="15" borderId="80" xfId="0" applyFont="1" applyFill="1" applyBorder="1" applyAlignment="1">
      <alignment vertical="top"/>
    </xf>
    <xf numFmtId="0" fontId="4" fillId="15" borderId="81" xfId="0" applyFont="1" applyFill="1" applyBorder="1" applyAlignment="1">
      <alignment vertical="top"/>
    </xf>
    <xf numFmtId="0" fontId="4" fillId="15" borderId="82" xfId="0" applyFont="1" applyFill="1" applyBorder="1" applyAlignment="1">
      <alignment vertical="top"/>
    </xf>
    <xf numFmtId="0" fontId="4" fillId="15" borderId="85" xfId="0" applyFont="1" applyFill="1" applyBorder="1" applyAlignment="1">
      <alignment vertical="top"/>
    </xf>
    <xf numFmtId="3" fontId="41" fillId="0" borderId="0" xfId="0" applyNumberFormat="1" applyFont="1" applyFill="1" applyBorder="1" applyAlignment="1">
      <alignment vertical="center"/>
    </xf>
    <xf numFmtId="0" fontId="41" fillId="15" borderId="0" xfId="0" applyFont="1" applyFill="1" applyBorder="1" applyAlignment="1">
      <alignment horizontal="left" vertical="center" indent="1"/>
    </xf>
    <xf numFmtId="0" fontId="8" fillId="15" borderId="7" xfId="0" applyFont="1" applyFill="1" applyBorder="1" applyAlignment="1">
      <alignment horizontal="left" vertical="center" indent="1"/>
    </xf>
    <xf numFmtId="3" fontId="8" fillId="0" borderId="0" xfId="0" applyNumberFormat="1" applyFont="1" applyFill="1" applyBorder="1" applyAlignment="1">
      <alignment vertical="center"/>
    </xf>
    <xf numFmtId="166" fontId="8" fillId="0" borderId="0" xfId="0" applyNumberFormat="1" applyFont="1" applyFill="1" applyBorder="1" applyAlignment="1">
      <alignment vertical="center"/>
    </xf>
    <xf numFmtId="0" fontId="8" fillId="15" borderId="0" xfId="0" applyFont="1" applyFill="1" applyBorder="1" applyAlignment="1">
      <alignment horizontal="left" vertical="center" indent="1"/>
    </xf>
    <xf numFmtId="0" fontId="8" fillId="15" borderId="84" xfId="0" applyFont="1" applyFill="1" applyBorder="1" applyAlignment="1">
      <alignment horizontal="left" vertical="center" indent="1"/>
    </xf>
    <xf numFmtId="0" fontId="8" fillId="15" borderId="51" xfId="0" applyFont="1" applyFill="1" applyBorder="1" applyAlignment="1">
      <alignment horizontal="left" vertical="center" wrapText="1" indent="1"/>
    </xf>
    <xf numFmtId="3" fontId="8" fillId="0" borderId="69" xfId="0" applyNumberFormat="1" applyFont="1" applyBorder="1" applyAlignment="1">
      <alignment vertical="center" wrapText="1"/>
    </xf>
    <xf numFmtId="9" fontId="8" fillId="0" borderId="0" xfId="4" applyFont="1" applyBorder="1" applyAlignment="1">
      <alignment vertical="center" wrapText="1"/>
    </xf>
    <xf numFmtId="9" fontId="8" fillId="0" borderId="53" xfId="4" applyFont="1" applyBorder="1" applyAlignment="1">
      <alignment vertical="center" wrapText="1"/>
    </xf>
    <xf numFmtId="0" fontId="33" fillId="15" borderId="58" xfId="0" applyFont="1" applyFill="1" applyBorder="1" applyAlignment="1">
      <alignment horizontal="left" vertical="center"/>
    </xf>
    <xf numFmtId="0" fontId="33" fillId="15" borderId="0" xfId="0" applyFont="1" applyFill="1" applyBorder="1" applyAlignment="1">
      <alignment horizontal="left" vertical="center"/>
    </xf>
    <xf numFmtId="3" fontId="41" fillId="0" borderId="69" xfId="0" applyNumberFormat="1" applyFont="1" applyBorder="1" applyAlignment="1">
      <alignment vertical="center" wrapText="1"/>
    </xf>
    <xf numFmtId="9" fontId="41" fillId="0" borderId="0" xfId="4" applyFont="1" applyBorder="1" applyAlignment="1">
      <alignment vertical="center" wrapText="1"/>
    </xf>
    <xf numFmtId="9" fontId="41" fillId="0" borderId="53" xfId="4" applyFont="1" applyBorder="1" applyAlignment="1">
      <alignment vertical="center" wrapText="1"/>
    </xf>
    <xf numFmtId="0" fontId="41" fillId="15" borderId="93" xfId="0" applyFont="1" applyFill="1" applyBorder="1" applyAlignment="1">
      <alignment horizontal="left" vertical="center" indent="1"/>
    </xf>
    <xf numFmtId="3" fontId="41" fillId="0" borderId="93" xfId="0" applyNumberFormat="1" applyFont="1" applyFill="1" applyBorder="1" applyAlignment="1">
      <alignment vertical="center"/>
    </xf>
    <xf numFmtId="9" fontId="41" fillId="0" borderId="93" xfId="4" applyFont="1" applyFill="1" applyBorder="1" applyAlignment="1">
      <alignment vertical="center"/>
    </xf>
    <xf numFmtId="9" fontId="41" fillId="0" borderId="0" xfId="4" applyFont="1" applyFill="1" applyBorder="1" applyAlignment="1">
      <alignment vertical="center"/>
    </xf>
    <xf numFmtId="0" fontId="41" fillId="15" borderId="95" xfId="0" applyFont="1" applyFill="1" applyBorder="1" applyAlignment="1">
      <alignment horizontal="left" vertical="center" indent="1"/>
    </xf>
    <xf numFmtId="3" fontId="41" fillId="0" borderId="95" xfId="0" applyNumberFormat="1" applyFont="1" applyFill="1" applyBorder="1" applyAlignment="1">
      <alignment vertical="center"/>
    </xf>
    <xf numFmtId="9" fontId="41" fillId="0" borderId="95" xfId="4" applyFont="1" applyFill="1" applyBorder="1" applyAlignment="1">
      <alignment vertical="center"/>
    </xf>
    <xf numFmtId="0" fontId="41" fillId="15" borderId="84" xfId="0" applyFont="1" applyFill="1" applyBorder="1" applyAlignment="1">
      <alignment horizontal="left" vertical="center" indent="1"/>
    </xf>
    <xf numFmtId="0" fontId="4" fillId="4" borderId="61" xfId="0" applyFont="1" applyFill="1" applyBorder="1" applyAlignment="1">
      <alignment vertical="top"/>
    </xf>
    <xf numFmtId="166" fontId="34" fillId="0" borderId="61" xfId="0" applyNumberFormat="1" applyFont="1" applyFill="1" applyBorder="1" applyAlignment="1">
      <alignment vertical="center"/>
    </xf>
    <xf numFmtId="0" fontId="2" fillId="2" borderId="101" xfId="0" applyFont="1" applyFill="1" applyBorder="1" applyAlignment="1">
      <alignment vertical="top"/>
    </xf>
    <xf numFmtId="3" fontId="2" fillId="2" borderId="102" xfId="0" applyNumberFormat="1" applyFont="1" applyFill="1" applyBorder="1" applyAlignment="1">
      <alignment horizontal="right" vertical="center"/>
    </xf>
    <xf numFmtId="3" fontId="2" fillId="2" borderId="100" xfId="0" applyNumberFormat="1" applyFont="1" applyFill="1" applyBorder="1" applyAlignment="1">
      <alignment horizontal="right" vertical="center"/>
    </xf>
    <xf numFmtId="0" fontId="2" fillId="3" borderId="55" xfId="0" applyFont="1" applyFill="1" applyBorder="1" applyAlignment="1">
      <alignment horizontal="left" vertical="top"/>
    </xf>
    <xf numFmtId="0" fontId="2" fillId="3" borderId="76" xfId="0" applyFont="1" applyFill="1" applyBorder="1" applyAlignment="1">
      <alignment horizontal="left" vertical="center" wrapText="1"/>
    </xf>
    <xf numFmtId="3" fontId="2" fillId="3" borderId="104" xfId="3" applyNumberFormat="1" applyFont="1" applyFill="1" applyBorder="1" applyAlignment="1">
      <alignment horizontal="right" vertical="center"/>
    </xf>
    <xf numFmtId="0" fontId="33" fillId="15" borderId="105" xfId="0" applyFont="1" applyFill="1" applyBorder="1" applyAlignment="1">
      <alignment horizontal="left" vertical="center" wrapText="1"/>
    </xf>
    <xf numFmtId="3" fontId="4" fillId="0" borderId="106" xfId="0" applyNumberFormat="1" applyFont="1" applyBorder="1" applyAlignment="1">
      <alignment horizontal="right" vertical="center"/>
    </xf>
    <xf numFmtId="166" fontId="4" fillId="0" borderId="107" xfId="0" applyNumberFormat="1" applyFont="1" applyBorder="1" applyAlignment="1">
      <alignment horizontal="right" vertical="center"/>
    </xf>
    <xf numFmtId="166" fontId="4" fillId="0" borderId="108" xfId="0" applyNumberFormat="1" applyFont="1" applyBorder="1" applyAlignment="1">
      <alignment horizontal="right" vertical="center"/>
    </xf>
    <xf numFmtId="166" fontId="4" fillId="0" borderId="105" xfId="0" applyNumberFormat="1" applyFont="1" applyBorder="1" applyAlignment="1">
      <alignment horizontal="right" vertical="center"/>
    </xf>
    <xf numFmtId="166" fontId="4" fillId="0" borderId="109" xfId="0" applyNumberFormat="1" applyFont="1" applyBorder="1" applyAlignment="1">
      <alignment horizontal="right" vertical="center"/>
    </xf>
    <xf numFmtId="0" fontId="33" fillId="15" borderId="110" xfId="0" applyFont="1" applyFill="1" applyBorder="1" applyAlignment="1">
      <alignment horizontal="left" vertical="center" wrapText="1"/>
    </xf>
    <xf numFmtId="3" fontId="4" fillId="0" borderId="111" xfId="0" applyNumberFormat="1" applyFont="1" applyBorder="1" applyAlignment="1">
      <alignment horizontal="right" vertical="center"/>
    </xf>
    <xf numFmtId="166" fontId="4" fillId="0" borderId="112" xfId="0" applyNumberFormat="1" applyFont="1" applyBorder="1" applyAlignment="1">
      <alignment horizontal="right" vertical="center"/>
    </xf>
    <xf numFmtId="166" fontId="4" fillId="0" borderId="113" xfId="0" applyNumberFormat="1" applyFont="1" applyBorder="1" applyAlignment="1">
      <alignment horizontal="right" vertical="center"/>
    </xf>
    <xf numFmtId="166" fontId="4" fillId="0" borderId="110" xfId="0" applyNumberFormat="1" applyFont="1" applyBorder="1" applyAlignment="1">
      <alignment horizontal="right" vertical="center"/>
    </xf>
    <xf numFmtId="166" fontId="4" fillId="0" borderId="114" xfId="0" applyNumberFormat="1" applyFont="1" applyBorder="1" applyAlignment="1">
      <alignment horizontal="right" vertical="center"/>
    </xf>
    <xf numFmtId="0" fontId="33" fillId="15" borderId="115" xfId="0" applyFont="1" applyFill="1" applyBorder="1" applyAlignment="1">
      <alignment horizontal="left" vertical="center" wrapText="1"/>
    </xf>
    <xf numFmtId="3" fontId="4" fillId="0" borderId="116" xfId="0" applyNumberFormat="1" applyFont="1" applyBorder="1" applyAlignment="1">
      <alignment horizontal="right" vertical="center"/>
    </xf>
    <xf numFmtId="166" fontId="4" fillId="0" borderId="117" xfId="0" applyNumberFormat="1" applyFont="1" applyBorder="1" applyAlignment="1">
      <alignment horizontal="right" vertical="center"/>
    </xf>
    <xf numFmtId="166" fontId="4" fillId="0" borderId="118" xfId="0" applyNumberFormat="1" applyFont="1" applyBorder="1" applyAlignment="1">
      <alignment horizontal="right" vertical="center"/>
    </xf>
    <xf numFmtId="166" fontId="4" fillId="0" borderId="115" xfId="0" applyNumberFormat="1" applyFont="1" applyBorder="1" applyAlignment="1">
      <alignment horizontal="right" vertical="center"/>
    </xf>
    <xf numFmtId="166" fontId="4" fillId="0" borderId="119" xfId="0" applyNumberFormat="1" applyFont="1" applyBorder="1" applyAlignment="1">
      <alignment horizontal="right" vertical="center"/>
    </xf>
    <xf numFmtId="0" fontId="2" fillId="3" borderId="66" xfId="0" applyFont="1" applyFill="1" applyBorder="1" applyAlignment="1">
      <alignment horizontal="left" wrapText="1"/>
    </xf>
    <xf numFmtId="0" fontId="2" fillId="3" borderId="58" xfId="0" applyFont="1" applyFill="1" applyBorder="1" applyAlignment="1">
      <alignment horizontal="left" wrapText="1"/>
    </xf>
    <xf numFmtId="0" fontId="2" fillId="3" borderId="58" xfId="0" applyFont="1" applyFill="1" applyBorder="1" applyAlignment="1">
      <alignment horizontal="right" vertical="center" wrapText="1"/>
    </xf>
    <xf numFmtId="0" fontId="2" fillId="3" borderId="67" xfId="0" applyFont="1" applyFill="1" applyBorder="1" applyAlignment="1">
      <alignment horizontal="right" vertical="center" wrapText="1"/>
    </xf>
    <xf numFmtId="0" fontId="2" fillId="2" borderId="64" xfId="0" applyFont="1" applyFill="1" applyBorder="1" applyAlignment="1">
      <alignment vertical="top"/>
    </xf>
    <xf numFmtId="166" fontId="2" fillId="2" borderId="65" xfId="0" applyNumberFormat="1" applyFont="1" applyFill="1" applyBorder="1" applyAlignment="1">
      <alignment vertical="center" wrapText="1"/>
    </xf>
    <xf numFmtId="166" fontId="2" fillId="2" borderId="71" xfId="0" applyNumberFormat="1" applyFont="1" applyFill="1" applyBorder="1" applyAlignment="1">
      <alignment horizontal="right" vertical="center" wrapText="1"/>
    </xf>
    <xf numFmtId="166" fontId="2" fillId="2" borderId="71" xfId="0" applyNumberFormat="1" applyFont="1" applyFill="1" applyBorder="1" applyAlignment="1">
      <alignment vertical="center" wrapText="1"/>
    </xf>
    <xf numFmtId="0" fontId="2" fillId="2" borderId="64" xfId="0" applyFont="1" applyFill="1" applyBorder="1" applyAlignment="1">
      <alignment vertical="top" wrapText="1"/>
    </xf>
    <xf numFmtId="0" fontId="2" fillId="3" borderId="59" xfId="0" applyFont="1" applyFill="1" applyBorder="1" applyAlignment="1">
      <alignment horizontal="left" vertical="center" wrapText="1"/>
    </xf>
    <xf numFmtId="3" fontId="2" fillId="3" borderId="59" xfId="3" applyNumberFormat="1" applyFont="1" applyFill="1" applyBorder="1" applyAlignment="1">
      <alignment horizontal="right" vertical="center" wrapText="1"/>
    </xf>
    <xf numFmtId="166" fontId="2" fillId="3" borderId="59" xfId="3" applyNumberFormat="1" applyFont="1" applyFill="1" applyBorder="1" applyAlignment="1">
      <alignment horizontal="right" vertical="center" wrapText="1"/>
    </xf>
    <xf numFmtId="166" fontId="2" fillId="3" borderId="71" xfId="3" applyNumberFormat="1" applyFont="1" applyFill="1" applyBorder="1" applyAlignment="1">
      <alignment horizontal="right" vertical="center" wrapText="1"/>
    </xf>
    <xf numFmtId="3" fontId="4" fillId="0" borderId="105" xfId="0" applyNumberFormat="1" applyFont="1" applyBorder="1" applyAlignment="1">
      <alignment horizontal="right" vertical="center" wrapText="1"/>
    </xf>
    <xf numFmtId="166" fontId="4" fillId="0" borderId="105" xfId="0" applyNumberFormat="1" applyFont="1" applyBorder="1" applyAlignment="1">
      <alignment horizontal="right" vertical="center" wrapText="1"/>
    </xf>
    <xf numFmtId="166" fontId="4" fillId="0" borderId="107" xfId="0" applyNumberFormat="1" applyFont="1" applyBorder="1" applyAlignment="1">
      <alignment horizontal="right" vertical="center" wrapText="1"/>
    </xf>
    <xf numFmtId="3" fontId="4" fillId="0" borderId="110" xfId="0" applyNumberFormat="1" applyFont="1" applyBorder="1" applyAlignment="1">
      <alignment horizontal="right" vertical="center" wrapText="1"/>
    </xf>
    <xf numFmtId="166" fontId="4" fillId="0" borderId="110" xfId="0" applyNumberFormat="1" applyFont="1" applyBorder="1" applyAlignment="1">
      <alignment horizontal="right" vertical="center" wrapText="1"/>
    </xf>
    <xf numFmtId="166" fontId="4" fillId="0" borderId="112" xfId="0" applyNumberFormat="1" applyFont="1" applyBorder="1" applyAlignment="1">
      <alignment horizontal="right" vertical="center" wrapText="1"/>
    </xf>
    <xf numFmtId="3" fontId="4" fillId="0" borderId="115" xfId="0" applyNumberFormat="1" applyFont="1" applyBorder="1" applyAlignment="1">
      <alignment horizontal="right" vertical="center" wrapText="1"/>
    </xf>
    <xf numFmtId="166" fontId="4" fillId="0" borderId="115" xfId="0" applyNumberFormat="1" applyFont="1" applyBorder="1" applyAlignment="1">
      <alignment horizontal="right" vertical="center" wrapText="1"/>
    </xf>
    <xf numFmtId="166" fontId="4" fillId="0" borderId="117" xfId="0" applyNumberFormat="1" applyFont="1" applyBorder="1" applyAlignment="1">
      <alignment horizontal="right" vertical="center" wrapText="1"/>
    </xf>
    <xf numFmtId="0" fontId="42" fillId="0" borderId="61" xfId="0" applyFont="1" applyBorder="1" applyAlignment="1">
      <alignment horizontal="right" vertical="top" wrapText="1"/>
    </xf>
    <xf numFmtId="0" fontId="42" fillId="0" borderId="61" xfId="0" applyFont="1" applyBorder="1" applyAlignment="1">
      <alignment horizontal="left" vertical="top" wrapText="1"/>
    </xf>
    <xf numFmtId="0" fontId="42" fillId="0" borderId="61" xfId="0" applyFont="1" applyBorder="1" applyAlignment="1">
      <alignment horizontal="center" vertical="top" wrapText="1"/>
    </xf>
    <xf numFmtId="0" fontId="43" fillId="0" borderId="0" xfId="0" applyFont="1" applyAlignment="1">
      <alignment horizontal="left" vertical="top"/>
    </xf>
    <xf numFmtId="0" fontId="43" fillId="0" borderId="0" xfId="0" applyFont="1" applyAlignment="1">
      <alignment vertical="top"/>
    </xf>
    <xf numFmtId="0" fontId="43" fillId="0" borderId="0" xfId="0" applyFont="1" applyAlignment="1">
      <alignment horizontal="right" wrapText="1"/>
    </xf>
    <xf numFmtId="0" fontId="38" fillId="0" borderId="0" xfId="5"/>
    <xf numFmtId="0" fontId="39" fillId="0" borderId="97" xfId="6"/>
    <xf numFmtId="0" fontId="40" fillId="0" borderId="0" xfId="7"/>
    <xf numFmtId="0" fontId="0" fillId="0" borderId="0" xfId="0" applyFont="1"/>
    <xf numFmtId="0" fontId="2" fillId="3" borderId="58" xfId="0" applyFont="1" applyFill="1" applyBorder="1" applyAlignment="1">
      <alignment vertical="top"/>
    </xf>
    <xf numFmtId="3" fontId="2" fillId="3" borderId="58" xfId="0" applyNumberFormat="1" applyFont="1" applyFill="1" applyBorder="1" applyAlignment="1">
      <alignment vertical="center"/>
    </xf>
    <xf numFmtId="9" fontId="2" fillId="3" borderId="58" xfId="4" applyFont="1" applyFill="1" applyBorder="1" applyAlignment="1">
      <alignment vertical="center"/>
    </xf>
    <xf numFmtId="9" fontId="8" fillId="0" borderId="0" xfId="4" applyFont="1" applyFill="1" applyBorder="1" applyAlignment="1">
      <alignment vertical="center"/>
    </xf>
    <xf numFmtId="166" fontId="8" fillId="0" borderId="53" xfId="0" applyNumberFormat="1" applyFont="1" applyFill="1" applyBorder="1" applyAlignment="1">
      <alignment vertical="center"/>
    </xf>
    <xf numFmtId="166" fontId="34" fillId="0" borderId="120" xfId="0" applyNumberFormat="1" applyFont="1" applyFill="1" applyBorder="1" applyAlignment="1">
      <alignment vertical="center"/>
    </xf>
    <xf numFmtId="166" fontId="34" fillId="0" borderId="121" xfId="0" applyNumberFormat="1" applyFont="1" applyFill="1" applyBorder="1" applyAlignment="1">
      <alignment vertical="center"/>
    </xf>
    <xf numFmtId="166" fontId="34" fillId="0" borderId="53" xfId="0" applyNumberFormat="1" applyFont="1" applyFill="1" applyBorder="1" applyAlignment="1">
      <alignment vertical="center"/>
    </xf>
    <xf numFmtId="166" fontId="2" fillId="3" borderId="122" xfId="0" applyNumberFormat="1" applyFont="1" applyFill="1" applyBorder="1" applyAlignment="1">
      <alignment vertical="center"/>
    </xf>
    <xf numFmtId="166" fontId="34" fillId="0" borderId="123" xfId="0" applyNumberFormat="1" applyFont="1" applyFill="1" applyBorder="1" applyAlignment="1">
      <alignment vertical="center"/>
    </xf>
    <xf numFmtId="166" fontId="34" fillId="0" borderId="124" xfId="0" applyNumberFormat="1" applyFont="1" applyFill="1" applyBorder="1" applyAlignment="1">
      <alignment vertical="center"/>
    </xf>
    <xf numFmtId="166" fontId="34" fillId="0" borderId="125" xfId="0" applyNumberFormat="1" applyFont="1" applyFill="1" applyBorder="1" applyAlignment="1">
      <alignment vertical="center"/>
    </xf>
    <xf numFmtId="166" fontId="34" fillId="0" borderId="126" xfId="0" applyNumberFormat="1" applyFont="1" applyFill="1" applyBorder="1" applyAlignment="1">
      <alignment vertical="center"/>
    </xf>
    <xf numFmtId="166" fontId="34" fillId="0" borderId="127" xfId="0" applyNumberFormat="1" applyFont="1" applyFill="1" applyBorder="1" applyAlignment="1">
      <alignment vertical="center"/>
    </xf>
    <xf numFmtId="166" fontId="33" fillId="3" borderId="15" xfId="0" applyNumberFormat="1" applyFont="1" applyFill="1" applyBorder="1" applyAlignment="1">
      <alignment vertical="center"/>
    </xf>
    <xf numFmtId="166" fontId="2" fillId="3" borderId="53" xfId="0" applyNumberFormat="1" applyFont="1" applyFill="1" applyBorder="1" applyAlignment="1">
      <alignment vertical="center"/>
    </xf>
    <xf numFmtId="167" fontId="41" fillId="0" borderId="93" xfId="4" applyNumberFormat="1" applyFont="1" applyFill="1" applyBorder="1" applyAlignment="1">
      <alignment vertical="center"/>
    </xf>
    <xf numFmtId="167" fontId="41" fillId="0" borderId="94" xfId="4" applyNumberFormat="1" applyFont="1" applyFill="1" applyBorder="1" applyAlignment="1">
      <alignment vertical="center"/>
    </xf>
    <xf numFmtId="167" fontId="41" fillId="0" borderId="0" xfId="4" applyNumberFormat="1" applyFont="1" applyFill="1" applyBorder="1" applyAlignment="1">
      <alignment vertical="center"/>
    </xf>
    <xf numFmtId="167" fontId="41" fillId="0" borderId="33" xfId="4" applyNumberFormat="1" applyFont="1" applyFill="1" applyBorder="1" applyAlignment="1">
      <alignment vertical="center"/>
    </xf>
    <xf numFmtId="167" fontId="34" fillId="0" borderId="3" xfId="4" applyNumberFormat="1" applyFont="1" applyFill="1" applyBorder="1" applyAlignment="1">
      <alignment vertical="center"/>
    </xf>
    <xf numFmtId="167" fontId="34" fillId="0" borderId="34" xfId="4" applyNumberFormat="1" applyFont="1" applyFill="1" applyBorder="1" applyAlignment="1">
      <alignment vertical="center"/>
    </xf>
    <xf numFmtId="167" fontId="34" fillId="0" borderId="4" xfId="4" applyNumberFormat="1" applyFont="1" applyFill="1" applyBorder="1" applyAlignment="1">
      <alignment vertical="center"/>
    </xf>
    <xf numFmtId="167" fontId="34" fillId="0" borderId="26" xfId="0" applyNumberFormat="1" applyFont="1" applyFill="1" applyBorder="1" applyAlignment="1">
      <alignment vertical="center"/>
    </xf>
    <xf numFmtId="167" fontId="34" fillId="0" borderId="0" xfId="4" applyNumberFormat="1" applyFont="1" applyFill="1" applyBorder="1" applyAlignment="1">
      <alignment vertical="center"/>
    </xf>
    <xf numFmtId="167" fontId="34" fillId="0" borderId="33" xfId="0" applyNumberFormat="1" applyFont="1" applyFill="1" applyBorder="1" applyAlignment="1">
      <alignment vertical="center"/>
    </xf>
    <xf numFmtId="167" fontId="2" fillId="3" borderId="0" xfId="4" applyNumberFormat="1" applyFont="1" applyFill="1" applyBorder="1" applyAlignment="1">
      <alignment vertical="center"/>
    </xf>
    <xf numFmtId="167" fontId="41" fillId="0" borderId="95" xfId="4" applyNumberFormat="1" applyFont="1" applyFill="1" applyBorder="1" applyAlignment="1">
      <alignment vertical="center"/>
    </xf>
    <xf numFmtId="167" fontId="41" fillId="0" borderId="96" xfId="4" applyNumberFormat="1" applyFont="1" applyFill="1" applyBorder="1" applyAlignment="1">
      <alignment vertical="center"/>
    </xf>
    <xf numFmtId="167" fontId="41" fillId="0" borderId="16" xfId="4" applyNumberFormat="1" applyFont="1" applyFill="1" applyBorder="1" applyAlignment="1">
      <alignment vertical="center"/>
    </xf>
    <xf numFmtId="167" fontId="34" fillId="0" borderId="80" xfId="4" applyNumberFormat="1" applyFont="1" applyFill="1" applyBorder="1" applyAlignment="1">
      <alignment vertical="center"/>
    </xf>
    <xf numFmtId="167" fontId="34" fillId="0" borderId="23" xfId="4" applyNumberFormat="1" applyFont="1" applyFill="1" applyBorder="1" applyAlignment="1">
      <alignment vertical="center"/>
    </xf>
    <xf numFmtId="167" fontId="34" fillId="0" borderId="81" xfId="4" applyNumberFormat="1" applyFont="1" applyFill="1" applyBorder="1" applyAlignment="1">
      <alignment vertical="center"/>
    </xf>
    <xf numFmtId="167" fontId="34" fillId="0" borderId="90" xfId="0" applyNumberFormat="1" applyFont="1" applyFill="1" applyBorder="1" applyAlignment="1">
      <alignment vertical="center"/>
    </xf>
    <xf numFmtId="167" fontId="34" fillId="0" borderId="82" xfId="4" applyNumberFormat="1" applyFont="1" applyFill="1" applyBorder="1" applyAlignment="1">
      <alignment vertical="center"/>
    </xf>
    <xf numFmtId="167" fontId="34" fillId="0" borderId="91" xfId="0" applyNumberFormat="1" applyFont="1" applyFill="1" applyBorder="1" applyAlignment="1">
      <alignment vertical="center"/>
    </xf>
    <xf numFmtId="167" fontId="34" fillId="0" borderId="83" xfId="4" applyNumberFormat="1" applyFont="1" applyFill="1" applyBorder="1" applyAlignment="1">
      <alignment vertical="center"/>
    </xf>
    <xf numFmtId="167" fontId="34" fillId="0" borderId="92" xfId="0" applyNumberFormat="1" applyFont="1" applyFill="1" applyBorder="1" applyAlignment="1">
      <alignment vertical="center"/>
    </xf>
    <xf numFmtId="167" fontId="34" fillId="0" borderId="16" xfId="4" applyNumberFormat="1" applyFont="1" applyFill="1" applyBorder="1" applyAlignment="1">
      <alignment vertical="center"/>
    </xf>
    <xf numFmtId="167" fontId="2" fillId="3" borderId="58" xfId="4" applyNumberFormat="1" applyFont="1" applyFill="1" applyBorder="1" applyAlignment="1">
      <alignment vertical="center"/>
    </xf>
    <xf numFmtId="167" fontId="2" fillId="3" borderId="16" xfId="0" applyNumberFormat="1" applyFont="1" applyFill="1" applyBorder="1" applyAlignment="1">
      <alignment vertical="center"/>
    </xf>
    <xf numFmtId="167" fontId="2" fillId="3" borderId="58" xfId="0" applyNumberFormat="1" applyFont="1" applyFill="1" applyBorder="1" applyAlignment="1">
      <alignment vertical="center"/>
    </xf>
    <xf numFmtId="167" fontId="2" fillId="3" borderId="33" xfId="0" applyNumberFormat="1" applyFont="1" applyFill="1" applyBorder="1" applyAlignment="1">
      <alignment vertical="center"/>
    </xf>
    <xf numFmtId="168" fontId="6" fillId="0" borderId="0" xfId="4" applyNumberFormat="1" applyFont="1" applyAlignment="1"/>
    <xf numFmtId="0" fontId="28" fillId="0" borderId="46" xfId="0" applyFont="1" applyBorder="1" applyAlignment="1">
      <alignment horizontal="center" vertical="center" wrapText="1"/>
    </xf>
    <xf numFmtId="0" fontId="28" fillId="0" borderId="43" xfId="0" applyFont="1" applyBorder="1" applyAlignment="1">
      <alignment horizontal="center" vertical="center" wrapText="1"/>
    </xf>
    <xf numFmtId="0" fontId="28" fillId="0" borderId="47" xfId="0" applyFont="1" applyBorder="1" applyAlignment="1">
      <alignment horizontal="center" vertical="center" wrapText="1"/>
    </xf>
    <xf numFmtId="0" fontId="28" fillId="0" borderId="46" xfId="0" applyFont="1" applyBorder="1" applyAlignment="1">
      <alignment horizontal="left" vertical="center" wrapText="1"/>
    </xf>
    <xf numFmtId="0" fontId="28" fillId="0" borderId="43" xfId="0" applyFont="1" applyBorder="1" applyAlignment="1">
      <alignment horizontal="left" vertical="center" wrapText="1"/>
    </xf>
    <xf numFmtId="0" fontId="28" fillId="0" borderId="47" xfId="0" applyFont="1" applyBorder="1" applyAlignment="1">
      <alignment horizontal="left" vertical="center" wrapText="1"/>
    </xf>
    <xf numFmtId="0" fontId="20" fillId="0" borderId="43" xfId="0" applyFont="1" applyBorder="1" applyAlignment="1">
      <alignment horizontal="left" vertical="center" wrapText="1"/>
    </xf>
    <xf numFmtId="0" fontId="12" fillId="0" borderId="43" xfId="0" applyFont="1" applyBorder="1" applyAlignment="1">
      <alignment horizontal="center" vertical="center" wrapText="1"/>
    </xf>
    <xf numFmtId="0" fontId="12" fillId="0" borderId="44" xfId="0" applyFont="1" applyBorder="1" applyAlignment="1">
      <alignment horizontal="center" vertical="center" wrapText="1"/>
    </xf>
    <xf numFmtId="0" fontId="16" fillId="6" borderId="43" xfId="0" applyFont="1" applyFill="1" applyBorder="1" applyAlignment="1">
      <alignment horizontal="left" vertical="center" wrapText="1"/>
    </xf>
    <xf numFmtId="0" fontId="12" fillId="0" borderId="43" xfId="0" applyFont="1" applyBorder="1" applyAlignment="1">
      <alignment horizontal="left" vertical="center" wrapText="1"/>
    </xf>
    <xf numFmtId="0" fontId="14" fillId="0" borderId="0" xfId="0" applyFont="1" applyAlignment="1">
      <alignment horizontal="center" wrapText="1"/>
    </xf>
    <xf numFmtId="0" fontId="15" fillId="0" borderId="0" xfId="0" applyFont="1" applyAlignment="1">
      <alignment horizontal="center" wrapText="1"/>
    </xf>
    <xf numFmtId="0" fontId="13" fillId="0" borderId="0" xfId="0" applyFont="1" applyAlignment="1">
      <alignment horizontal="center" vertical="center" wrapText="1"/>
    </xf>
    <xf numFmtId="0" fontId="15" fillId="0" borderId="0" xfId="0" applyFont="1" applyBorder="1" applyAlignment="1">
      <alignment horizontal="center" wrapText="1"/>
    </xf>
    <xf numFmtId="0" fontId="20" fillId="0" borderId="43" xfId="0" applyFont="1" applyBorder="1" applyAlignment="1">
      <alignment horizontal="center" vertical="center" wrapText="1"/>
    </xf>
    <xf numFmtId="0" fontId="16" fillId="6" borderId="44" xfId="0" applyFont="1" applyFill="1" applyBorder="1" applyAlignment="1">
      <alignment horizontal="left" vertical="center" wrapText="1"/>
    </xf>
    <xf numFmtId="0" fontId="12" fillId="9" borderId="43" xfId="0" applyFont="1" applyFill="1" applyBorder="1" applyAlignment="1">
      <alignment horizontal="left" vertical="center" wrapText="1"/>
    </xf>
    <xf numFmtId="0" fontId="12" fillId="0" borderId="42" xfId="0" applyFont="1" applyBorder="1" applyAlignment="1">
      <alignment horizontal="left" vertical="center" wrapText="1"/>
    </xf>
    <xf numFmtId="0" fontId="14" fillId="0" borderId="40" xfId="0" applyFont="1" applyBorder="1" applyAlignment="1">
      <alignment horizontal="center" wrapText="1"/>
    </xf>
    <xf numFmtId="0" fontId="16" fillId="6" borderId="41" xfId="0" applyFont="1" applyFill="1" applyBorder="1" applyAlignment="1">
      <alignment horizontal="center" vertical="center" wrapText="1"/>
    </xf>
    <xf numFmtId="0" fontId="17" fillId="11" borderId="41" xfId="0" applyFont="1" applyFill="1" applyBorder="1" applyAlignment="1">
      <alignment horizontal="left" vertical="center" wrapText="1"/>
    </xf>
    <xf numFmtId="0" fontId="12" fillId="0" borderId="41" xfId="0" applyFont="1" applyBorder="1" applyAlignment="1">
      <alignment horizontal="left" vertical="center" wrapText="1"/>
    </xf>
    <xf numFmtId="0" fontId="17" fillId="10" borderId="41" xfId="0" applyFont="1" applyFill="1" applyBorder="1" applyAlignment="1">
      <alignment horizontal="left" vertical="center" wrapText="1"/>
    </xf>
    <xf numFmtId="0" fontId="12" fillId="13" borderId="41" xfId="0" applyFont="1" applyFill="1" applyBorder="1" applyAlignment="1">
      <alignment horizontal="center" vertical="center" wrapText="1"/>
    </xf>
    <xf numFmtId="0" fontId="12" fillId="0" borderId="41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left" vertical="center" wrapText="1"/>
    </xf>
    <xf numFmtId="0" fontId="12" fillId="7" borderId="37" xfId="0" applyFont="1" applyFill="1" applyBorder="1" applyAlignment="1">
      <alignment horizontal="center" vertical="center" wrapText="1"/>
    </xf>
    <xf numFmtId="0" fontId="12" fillId="7" borderId="38" xfId="0" applyFont="1" applyFill="1" applyBorder="1" applyAlignment="1">
      <alignment horizontal="center" vertical="center" wrapText="1"/>
    </xf>
    <xf numFmtId="0" fontId="12" fillId="7" borderId="39" xfId="0" applyFont="1" applyFill="1" applyBorder="1" applyAlignment="1">
      <alignment horizontal="center" vertical="center" wrapText="1"/>
    </xf>
    <xf numFmtId="0" fontId="19" fillId="0" borderId="41" xfId="0" applyFont="1" applyBorder="1" applyAlignment="1">
      <alignment horizontal="center" vertical="center" wrapText="1"/>
    </xf>
    <xf numFmtId="0" fontId="18" fillId="0" borderId="41" xfId="0" applyFont="1" applyBorder="1" applyAlignment="1">
      <alignment horizontal="center" vertical="center" wrapText="1"/>
    </xf>
    <xf numFmtId="0" fontId="2" fillId="3" borderId="1" xfId="1" applyFont="1" applyFill="1" applyBorder="1" applyAlignment="1">
      <alignment vertical="top" wrapText="1"/>
    </xf>
    <xf numFmtId="0" fontId="2" fillId="3" borderId="5" xfId="1" applyFont="1" applyFill="1" applyBorder="1" applyAlignment="1">
      <alignment vertical="top" wrapText="1"/>
    </xf>
    <xf numFmtId="0" fontId="2" fillId="3" borderId="3" xfId="1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horizontal="left" vertical="top" wrapText="1"/>
    </xf>
    <xf numFmtId="0" fontId="2" fillId="3" borderId="5" xfId="1" applyFont="1" applyFill="1" applyBorder="1" applyAlignment="1">
      <alignment horizontal="left" vertical="top" wrapText="1"/>
    </xf>
    <xf numFmtId="0" fontId="10" fillId="0" borderId="6" xfId="1" applyFont="1" applyBorder="1" applyAlignment="1">
      <alignment horizontal="center" vertical="top" wrapText="1"/>
    </xf>
    <xf numFmtId="0" fontId="10" fillId="0" borderId="7" xfId="1" applyFont="1" applyBorder="1" applyAlignment="1">
      <alignment horizontal="center" vertical="top" wrapText="1"/>
    </xf>
    <xf numFmtId="0" fontId="10" fillId="0" borderId="8" xfId="1" applyFont="1" applyBorder="1" applyAlignment="1">
      <alignment horizontal="center" vertical="top" wrapText="1"/>
    </xf>
    <xf numFmtId="0" fontId="2" fillId="3" borderId="2" xfId="0" applyFont="1" applyFill="1" applyBorder="1" applyAlignment="1">
      <alignment horizontal="left" vertical="center" wrapText="1"/>
    </xf>
    <xf numFmtId="0" fontId="2" fillId="3" borderId="25" xfId="0" applyFont="1" applyFill="1" applyBorder="1" applyAlignment="1">
      <alignment horizontal="left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left" vertical="top" wrapText="1"/>
    </xf>
    <xf numFmtId="0" fontId="2" fillId="3" borderId="0" xfId="0" applyFont="1" applyFill="1" applyBorder="1" applyAlignment="1">
      <alignment horizontal="left" vertical="top" wrapText="1"/>
    </xf>
    <xf numFmtId="0" fontId="2" fillId="3" borderId="3" xfId="0" applyFont="1" applyFill="1" applyBorder="1" applyAlignment="1">
      <alignment horizontal="left" vertical="top" wrapText="1"/>
    </xf>
    <xf numFmtId="0" fontId="2" fillId="3" borderId="4" xfId="0" applyFont="1" applyFill="1" applyBorder="1" applyAlignment="1">
      <alignment horizontal="left" vertical="center" wrapText="1"/>
    </xf>
    <xf numFmtId="0" fontId="2" fillId="3" borderId="26" xfId="0" applyFont="1" applyFill="1" applyBorder="1" applyAlignment="1">
      <alignment horizontal="left" vertical="center" wrapText="1"/>
    </xf>
    <xf numFmtId="0" fontId="2" fillId="2" borderId="66" xfId="0" applyFont="1" applyFill="1" applyBorder="1" applyAlignment="1">
      <alignment horizontal="left" vertical="top" wrapText="1"/>
    </xf>
    <xf numFmtId="0" fontId="2" fillId="2" borderId="68" xfId="0" applyFont="1" applyFill="1" applyBorder="1" applyAlignment="1">
      <alignment horizontal="left" vertical="top" wrapText="1"/>
    </xf>
    <xf numFmtId="0" fontId="2" fillId="2" borderId="70" xfId="0" applyFont="1" applyFill="1" applyBorder="1" applyAlignment="1">
      <alignment horizontal="left" vertical="top" wrapText="1"/>
    </xf>
    <xf numFmtId="0" fontId="2" fillId="2" borderId="103" xfId="0" applyFont="1" applyFill="1" applyBorder="1" applyAlignment="1">
      <alignment horizontal="left" vertical="top" wrapText="1"/>
    </xf>
    <xf numFmtId="0" fontId="2" fillId="2" borderId="51" xfId="0" applyFont="1" applyFill="1" applyBorder="1" applyAlignment="1">
      <alignment horizontal="left" vertical="top" wrapText="1"/>
    </xf>
    <xf numFmtId="0" fontId="2" fillId="2" borderId="99" xfId="0" applyFont="1" applyFill="1" applyBorder="1" applyAlignment="1">
      <alignment horizontal="left" vertical="top" wrapText="1"/>
    </xf>
    <xf numFmtId="0" fontId="2" fillId="3" borderId="58" xfId="0" applyFont="1" applyFill="1" applyBorder="1" applyAlignment="1">
      <alignment horizontal="center" wrapText="1"/>
    </xf>
    <xf numFmtId="0" fontId="2" fillId="3" borderId="67" xfId="0" applyFont="1" applyFill="1" applyBorder="1" applyAlignment="1">
      <alignment horizontal="center" wrapText="1"/>
    </xf>
    <xf numFmtId="0" fontId="2" fillId="3" borderId="67" xfId="0" applyFont="1" applyFill="1" applyBorder="1" applyAlignment="1">
      <alignment horizontal="center" vertical="center" wrapText="1"/>
    </xf>
    <xf numFmtId="0" fontId="2" fillId="3" borderId="71" xfId="0" applyFont="1" applyFill="1" applyBorder="1" applyAlignment="1">
      <alignment horizontal="center" vertical="center" wrapText="1"/>
    </xf>
    <xf numFmtId="0" fontId="2" fillId="3" borderId="66" xfId="0" applyFont="1" applyFill="1" applyBorder="1" applyAlignment="1">
      <alignment horizontal="center" vertical="center" wrapText="1"/>
    </xf>
    <xf numFmtId="0" fontId="2" fillId="3" borderId="58" xfId="0" applyFont="1" applyFill="1" applyBorder="1" applyAlignment="1">
      <alignment horizontal="center" vertical="center" wrapText="1"/>
    </xf>
    <xf numFmtId="0" fontId="2" fillId="3" borderId="48" xfId="0" applyFont="1" applyFill="1" applyBorder="1" applyAlignment="1">
      <alignment horizontal="center" vertical="center" wrapText="1"/>
    </xf>
    <xf numFmtId="0" fontId="2" fillId="3" borderId="49" xfId="0" applyFont="1" applyFill="1" applyBorder="1" applyAlignment="1">
      <alignment horizontal="center" vertical="center" wrapText="1"/>
    </xf>
    <xf numFmtId="0" fontId="2" fillId="3" borderId="50" xfId="0" applyFont="1" applyFill="1" applyBorder="1" applyAlignment="1">
      <alignment horizontal="center" vertical="center" wrapText="1"/>
    </xf>
    <xf numFmtId="0" fontId="2" fillId="3" borderId="103" xfId="0" applyFont="1" applyFill="1" applyBorder="1" applyAlignment="1">
      <alignment horizontal="left" wrapText="1"/>
    </xf>
    <xf numFmtId="0" fontId="2" fillId="3" borderId="99" xfId="0" applyFont="1" applyFill="1" applyBorder="1" applyAlignment="1">
      <alignment horizontal="left" wrapText="1"/>
    </xf>
    <xf numFmtId="0" fontId="2" fillId="3" borderId="71" xfId="0" applyFont="1" applyFill="1" applyBorder="1" applyAlignment="1">
      <alignment horizontal="center" wrapText="1"/>
    </xf>
    <xf numFmtId="0" fontId="2" fillId="3" borderId="98" xfId="0" applyFont="1" applyFill="1" applyBorder="1" applyAlignment="1">
      <alignment horizontal="center" vertical="center" wrapText="1"/>
    </xf>
    <xf numFmtId="0" fontId="2" fillId="3" borderId="100" xfId="0" applyFont="1" applyFill="1" applyBorder="1" applyAlignment="1">
      <alignment horizontal="center" vertical="center" wrapText="1"/>
    </xf>
    <xf numFmtId="0" fontId="2" fillId="3" borderId="72" xfId="0" applyFont="1" applyFill="1" applyBorder="1" applyAlignment="1">
      <alignment horizontal="center" vertical="center" wrapText="1"/>
    </xf>
    <xf numFmtId="0" fontId="2" fillId="3" borderId="73" xfId="0" applyFont="1" applyFill="1" applyBorder="1" applyAlignment="1">
      <alignment horizontal="center" vertical="center" wrapText="1"/>
    </xf>
    <xf numFmtId="0" fontId="2" fillId="2" borderId="58" xfId="0" applyFont="1" applyFill="1" applyBorder="1" applyAlignment="1">
      <alignment horizontal="left" vertical="top" wrapText="1"/>
    </xf>
    <xf numFmtId="0" fontId="2" fillId="2" borderId="0" xfId="0" applyFont="1" applyFill="1" applyBorder="1" applyAlignment="1">
      <alignment horizontal="left" vertical="top" wrapText="1"/>
    </xf>
    <xf numFmtId="0" fontId="2" fillId="2" borderId="59" xfId="0" applyFont="1" applyFill="1" applyBorder="1" applyAlignment="1">
      <alignment horizontal="left" vertical="top" wrapText="1"/>
    </xf>
    <xf numFmtId="0" fontId="2" fillId="3" borderId="74" xfId="0" applyFont="1" applyFill="1" applyBorder="1" applyAlignment="1">
      <alignment horizontal="center" vertical="center" wrapText="1"/>
    </xf>
    <xf numFmtId="0" fontId="2" fillId="3" borderId="66" xfId="0" applyFont="1" applyFill="1" applyBorder="1" applyAlignment="1">
      <alignment horizontal="center" wrapText="1"/>
    </xf>
    <xf numFmtId="0" fontId="2" fillId="3" borderId="0" xfId="0" applyFont="1" applyFill="1" applyBorder="1" applyAlignment="1">
      <alignment vertical="top"/>
    </xf>
    <xf numFmtId="0" fontId="2" fillId="3" borderId="78" xfId="0" applyFont="1" applyFill="1" applyBorder="1" applyAlignment="1">
      <alignment vertical="top" wrapText="1"/>
    </xf>
    <xf numFmtId="0" fontId="2" fillId="3" borderId="14" xfId="0" applyFont="1" applyFill="1" applyBorder="1" applyAlignment="1">
      <alignment vertical="top" wrapText="1"/>
    </xf>
    <xf numFmtId="0" fontId="2" fillId="3" borderId="18" xfId="0" applyFont="1" applyFill="1" applyBorder="1" applyAlignment="1">
      <alignment vertical="top" wrapText="1"/>
    </xf>
    <xf numFmtId="0" fontId="4" fillId="0" borderId="0" xfId="0" applyFont="1" applyBorder="1" applyAlignment="1">
      <alignment vertical="top"/>
    </xf>
    <xf numFmtId="0" fontId="2" fillId="3" borderId="6" xfId="0" applyFont="1" applyFill="1" applyBorder="1" applyAlignment="1">
      <alignment vertical="top" wrapText="1"/>
    </xf>
    <xf numFmtId="0" fontId="2" fillId="3" borderId="77" xfId="0" applyFont="1" applyFill="1" applyBorder="1" applyAlignment="1">
      <alignment vertical="top" wrapText="1"/>
    </xf>
    <xf numFmtId="0" fontId="2" fillId="3" borderId="50" xfId="0" applyFont="1" applyFill="1" applyBorder="1" applyAlignment="1">
      <alignment horizontal="right" vertical="center" wrapText="1"/>
    </xf>
    <xf numFmtId="0" fontId="2" fillId="3" borderId="53" xfId="0" applyFont="1" applyFill="1" applyBorder="1" applyAlignment="1">
      <alignment horizontal="right" vertical="center" wrapText="1"/>
    </xf>
    <xf numFmtId="0" fontId="2" fillId="3" borderId="88" xfId="0" applyFont="1" applyFill="1" applyBorder="1" applyAlignment="1">
      <alignment horizontal="left" vertical="top" wrapText="1"/>
    </xf>
    <xf numFmtId="0" fontId="2" fillId="3" borderId="89" xfId="0" applyFont="1" applyFill="1" applyBorder="1" applyAlignment="1">
      <alignment horizontal="left" vertical="top" wrapText="1"/>
    </xf>
    <xf numFmtId="0" fontId="2" fillId="3" borderId="66" xfId="0" applyFont="1" applyFill="1" applyBorder="1" applyAlignment="1">
      <alignment horizontal="left" vertical="top" wrapText="1"/>
    </xf>
    <xf numFmtId="0" fontId="2" fillId="3" borderId="68" xfId="0" applyFont="1" applyFill="1" applyBorder="1" applyAlignment="1">
      <alignment horizontal="left" vertical="top" wrapText="1"/>
    </xf>
    <xf numFmtId="0" fontId="2" fillId="3" borderId="70" xfId="0" applyFont="1" applyFill="1" applyBorder="1" applyAlignment="1">
      <alignment horizontal="left" vertical="top" wrapText="1"/>
    </xf>
    <xf numFmtId="0" fontId="42" fillId="0" borderId="61" xfId="0" applyFont="1" applyBorder="1" applyAlignment="1">
      <alignment horizontal="left" vertical="top" wrapText="1"/>
    </xf>
    <xf numFmtId="0" fontId="42" fillId="0" borderId="128" xfId="0" applyFont="1" applyBorder="1" applyAlignment="1">
      <alignment horizontal="left" vertical="top" wrapText="1"/>
    </xf>
    <xf numFmtId="0" fontId="42" fillId="0" borderId="129" xfId="0" applyFont="1" applyBorder="1" applyAlignment="1">
      <alignment horizontal="left" vertical="top" wrapText="1"/>
    </xf>
    <xf numFmtId="0" fontId="42" fillId="0" borderId="130" xfId="0" applyFont="1" applyBorder="1" applyAlignment="1">
      <alignment horizontal="left" vertical="top" wrapText="1"/>
    </xf>
  </cellXfs>
  <cellStyles count="8">
    <cellStyle name="Milliers 2" xfId="3"/>
    <cellStyle name="Normal" xfId="0" builtinId="0"/>
    <cellStyle name="Normal 2" xfId="1"/>
    <cellStyle name="Pourcentage" xfId="4" builtinId="5"/>
    <cellStyle name="Pourcentage 2" xfId="2"/>
    <cellStyle name="Titre" xfId="5" builtinId="15"/>
    <cellStyle name="Titre 1" xfId="6" builtinId="16"/>
    <cellStyle name="Titre 4" xfId="7" builtinId="19"/>
  </cellStyles>
  <dxfs count="0"/>
  <tableStyles count="0" defaultTableStyle="TableStyleMedium2" defaultPivotStyle="PivotStyleLight16"/>
  <colors>
    <mruColors>
      <color rgb="FFE4EDF8"/>
      <color rgb="FF008E40"/>
      <color rgb="FF97D947"/>
      <color rgb="FFF94E41"/>
      <color rgb="FFFE9140"/>
      <color rgb="FFFE7C1A"/>
      <color rgb="FFFCAC1C"/>
      <color rgb="FFF83728"/>
      <color rgb="FFF6C12A"/>
      <color rgb="FFF6D6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000"/>
              <a:t>A. Ensemble des élèves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37336369689787985"/>
          <c:y val="0.20770500355006188"/>
          <c:w val="0.57447660702615766"/>
          <c:h val="0.61160586364689873"/>
        </c:manualLayout>
      </c:layout>
      <c:barChart>
        <c:barDir val="bar"/>
        <c:grouping val="clustered"/>
        <c:varyColors val="0"/>
        <c:ser>
          <c:idx val="0"/>
          <c:order val="0"/>
          <c:spPr>
            <a:solidFill>
              <a:schemeClr val="tx2">
                <a:lumMod val="60000"/>
                <a:lumOff val="40000"/>
              </a:schemeClr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'f1'!$A$2:$A$7</c:f>
              <c:strCache>
                <c:ptCount val="6"/>
                <c:pt idx="0">
                  <c:v>Art</c:v>
                </c:pt>
                <c:pt idx="1">
                  <c:v>Langues et cultures de l'Antiquité</c:v>
                </c:pt>
                <c:pt idx="2">
                  <c:v>Langues vivantes (Hors LCE) (1)</c:v>
                </c:pt>
                <c:pt idx="3">
                  <c:v>Sport</c:v>
                </c:pt>
                <c:pt idx="4">
                  <c:v>Autres</c:v>
                </c:pt>
                <c:pt idx="5">
                  <c:v>Ensemble (Hors LCE) (1)</c:v>
                </c:pt>
              </c:strCache>
            </c:strRef>
          </c:cat>
          <c:val>
            <c:numRef>
              <c:f>'f1'!$B$2:$B$7</c:f>
              <c:numCache>
                <c:formatCode>0%</c:formatCode>
                <c:ptCount val="6"/>
                <c:pt idx="0">
                  <c:v>1.5681381310491349E-2</c:v>
                </c:pt>
                <c:pt idx="1">
                  <c:v>0.14816376083364247</c:v>
                </c:pt>
                <c:pt idx="2">
                  <c:v>3.9911644690250568E-2</c:v>
                </c:pt>
                <c:pt idx="3">
                  <c:v>4.449802718106094E-2</c:v>
                </c:pt>
                <c:pt idx="4">
                  <c:v>2.1363774323002731E-2</c:v>
                </c:pt>
                <c:pt idx="5">
                  <c:v>0.25972077024247125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DBCB-486F-8F7D-56382BD5F53D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115"/>
        <c:overlap val="-20"/>
        <c:axId val="849441712"/>
        <c:axId val="849444624"/>
      </c:barChart>
      <c:catAx>
        <c:axId val="849441712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49444624"/>
        <c:crosses val="autoZero"/>
        <c:auto val="1"/>
        <c:lblAlgn val="ctr"/>
        <c:lblOffset val="100"/>
        <c:noMultiLvlLbl val="0"/>
      </c:catAx>
      <c:valAx>
        <c:axId val="849444624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49441712"/>
        <c:crosses val="autoZero"/>
        <c:crossBetween val="between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000"/>
              <a:t>B. Différences garçons/filles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37336369689787985"/>
          <c:y val="0.25661196471336778"/>
          <c:w val="0.57447660702615766"/>
          <c:h val="0.56269872478112726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'f1'!$C$1</c:f>
              <c:strCache>
                <c:ptCount val="1"/>
                <c:pt idx="0">
                  <c:v>Garçons</c:v>
                </c:pt>
              </c:strCache>
            </c:strRef>
          </c:tx>
          <c:spPr>
            <a:solidFill>
              <a:srgbClr val="BAC432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Pt>
            <c:idx val="2"/>
            <c:invertIfNegative val="0"/>
            <c:bubble3D val="0"/>
            <c:spPr>
              <a:solidFill>
                <a:srgbClr val="BAC432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1-F27B-46B6-B50C-9118BCAB30AB}"/>
              </c:ext>
            </c:extLst>
          </c:dPt>
          <c:dPt>
            <c:idx val="5"/>
            <c:invertIfNegative val="0"/>
            <c:bubble3D val="0"/>
            <c:spPr>
              <a:solidFill>
                <a:srgbClr val="BAC432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3-F27B-46B6-B50C-9118BCAB30AB}"/>
              </c:ext>
            </c:extLst>
          </c:dPt>
          <c:dLbls>
            <c:delete val="1"/>
          </c:dLbls>
          <c:cat>
            <c:strRef>
              <c:f>'f1'!$A$2:$A$7</c:f>
              <c:strCache>
                <c:ptCount val="6"/>
                <c:pt idx="0">
                  <c:v>Art</c:v>
                </c:pt>
                <c:pt idx="1">
                  <c:v>Langues et cultures de l'Antiquité</c:v>
                </c:pt>
                <c:pt idx="2">
                  <c:v>Langues vivantes (Hors LCE) (1)</c:v>
                </c:pt>
                <c:pt idx="3">
                  <c:v>Sport</c:v>
                </c:pt>
                <c:pt idx="4">
                  <c:v>Autres</c:v>
                </c:pt>
                <c:pt idx="5">
                  <c:v>Ensemble (Hors LCE) (1)</c:v>
                </c:pt>
              </c:strCache>
            </c:strRef>
          </c:cat>
          <c:val>
            <c:numRef>
              <c:f>'f1'!$C$2:$C$7</c:f>
              <c:numCache>
                <c:formatCode>0%</c:formatCode>
                <c:ptCount val="6"/>
                <c:pt idx="0">
                  <c:v>1.0272005406318636E-2</c:v>
                </c:pt>
                <c:pt idx="1">
                  <c:v>0.13090048994762629</c:v>
                </c:pt>
                <c:pt idx="2">
                  <c:v>3.7911809427268121E-2</c:v>
                </c:pt>
                <c:pt idx="3">
                  <c:v>6.2206453792870417E-2</c:v>
                </c:pt>
                <c:pt idx="4">
                  <c:v>2.5105592160837978E-2</c:v>
                </c:pt>
                <c:pt idx="5">
                  <c:v>0.2569352931238385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27B-46B6-B50C-9118BCAB30AB}"/>
            </c:ext>
          </c:extLst>
        </c:ser>
        <c:ser>
          <c:idx val="1"/>
          <c:order val="1"/>
          <c:tx>
            <c:strRef>
              <c:f>'f1'!$D$1</c:f>
              <c:strCache>
                <c:ptCount val="1"/>
                <c:pt idx="0">
                  <c:v>Filles</c:v>
                </c:pt>
              </c:strCache>
            </c:strRef>
          </c:tx>
          <c:spPr>
            <a:solidFill>
              <a:srgbClr val="59A3AB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delete val="1"/>
          </c:dLbls>
          <c:cat>
            <c:strRef>
              <c:f>'f1'!$A$2:$A$7</c:f>
              <c:strCache>
                <c:ptCount val="6"/>
                <c:pt idx="0">
                  <c:v>Art</c:v>
                </c:pt>
                <c:pt idx="1">
                  <c:v>Langues et cultures de l'Antiquité</c:v>
                </c:pt>
                <c:pt idx="2">
                  <c:v>Langues vivantes (Hors LCE) (1)</c:v>
                </c:pt>
                <c:pt idx="3">
                  <c:v>Sport</c:v>
                </c:pt>
                <c:pt idx="4">
                  <c:v>Autres</c:v>
                </c:pt>
                <c:pt idx="5">
                  <c:v>Ensemble (Hors LCE) (1)</c:v>
                </c:pt>
              </c:strCache>
            </c:strRef>
          </c:cat>
          <c:val>
            <c:numRef>
              <c:f>'f1'!$D$2:$D$7</c:f>
              <c:numCache>
                <c:formatCode>0%</c:formatCode>
                <c:ptCount val="6"/>
                <c:pt idx="0">
                  <c:v>2.1069637507993674E-2</c:v>
                </c:pt>
                <c:pt idx="1">
                  <c:v>0.16535963111305577</c:v>
                </c:pt>
                <c:pt idx="2">
                  <c:v>4.1903672040658341E-2</c:v>
                </c:pt>
                <c:pt idx="3">
                  <c:v>2.6858739187506312E-2</c:v>
                </c:pt>
                <c:pt idx="4">
                  <c:v>1.7636565581771062E-2</c:v>
                </c:pt>
                <c:pt idx="5">
                  <c:v>0.2624953720844132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F27B-46B6-B50C-9118BCAB30AB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115"/>
        <c:overlap val="-20"/>
        <c:axId val="849441712"/>
        <c:axId val="849444624"/>
      </c:barChart>
      <c:catAx>
        <c:axId val="849441712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49444624"/>
        <c:crosses val="autoZero"/>
        <c:auto val="1"/>
        <c:lblAlgn val="ctr"/>
        <c:lblOffset val="100"/>
        <c:noMultiLvlLbl val="0"/>
      </c:catAx>
      <c:valAx>
        <c:axId val="849444624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49441712"/>
        <c:crosses val="autoZero"/>
        <c:crossBetween val="between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79772728126279258"/>
          <c:y val="0.47339557574790087"/>
          <c:w val="0.10926457277845171"/>
          <c:h val="0.14314731187176763"/>
        </c:manualLayout>
      </c:layout>
      <c:overlay val="0"/>
      <c:spPr>
        <a:solidFill>
          <a:schemeClr val="bg1"/>
        </a:solidFill>
        <a:ln>
          <a:solidFill>
            <a:schemeClr val="bg1">
              <a:lumMod val="85000"/>
            </a:schemeClr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000"/>
              <a:t>C. Différences selon la catégorie socioprofessionnelle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37336369689787985"/>
          <c:y val="0.15084640893476176"/>
          <c:w val="0.57447660702615766"/>
          <c:h val="0.6684645012363377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'f1'!$E$1</c:f>
              <c:strCache>
                <c:ptCount val="1"/>
                <c:pt idx="0">
                  <c:v>Très favorisée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8000"/>
                    <a:shade val="51000"/>
                    <a:satMod val="130000"/>
                  </a:schemeClr>
                </a:gs>
                <a:gs pos="80000">
                  <a:schemeClr val="accent1">
                    <a:shade val="58000"/>
                    <a:shade val="93000"/>
                    <a:satMod val="130000"/>
                  </a:schemeClr>
                </a:gs>
                <a:gs pos="100000">
                  <a:schemeClr val="accent1">
                    <a:shade val="58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Pt>
            <c:idx val="2"/>
            <c:invertIfNegative val="0"/>
            <c:bubble3D val="0"/>
            <c:spPr>
              <a:gradFill rotWithShape="1">
                <a:gsLst>
                  <a:gs pos="0">
                    <a:schemeClr val="accent1">
                      <a:shade val="58000"/>
                      <a:shade val="51000"/>
                      <a:satMod val="130000"/>
                    </a:schemeClr>
                  </a:gs>
                  <a:gs pos="80000">
                    <a:schemeClr val="accent1">
                      <a:shade val="58000"/>
                      <a:shade val="93000"/>
                      <a:satMod val="130000"/>
                    </a:schemeClr>
                  </a:gs>
                  <a:gs pos="100000">
                    <a:schemeClr val="accent1">
                      <a:shade val="58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1-D7BF-45EE-9299-E0DECA33117C}"/>
              </c:ext>
            </c:extLst>
          </c:dPt>
          <c:dPt>
            <c:idx val="5"/>
            <c:invertIfNegative val="0"/>
            <c:bubble3D val="0"/>
            <c:spPr>
              <a:gradFill rotWithShape="1">
                <a:gsLst>
                  <a:gs pos="0">
                    <a:schemeClr val="accent1">
                      <a:shade val="58000"/>
                      <a:shade val="51000"/>
                      <a:satMod val="130000"/>
                    </a:schemeClr>
                  </a:gs>
                  <a:gs pos="80000">
                    <a:schemeClr val="accent1">
                      <a:shade val="58000"/>
                      <a:shade val="93000"/>
                      <a:satMod val="130000"/>
                    </a:schemeClr>
                  </a:gs>
                  <a:gs pos="100000">
                    <a:schemeClr val="accent1">
                      <a:shade val="58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3-D7BF-45EE-9299-E0DECA33117C}"/>
              </c:ext>
            </c:extLst>
          </c:dPt>
          <c:dLbls>
            <c:delete val="1"/>
          </c:dLbls>
          <c:cat>
            <c:strRef>
              <c:f>'f1'!$A$2:$A$7</c:f>
              <c:strCache>
                <c:ptCount val="6"/>
                <c:pt idx="0">
                  <c:v>Art</c:v>
                </c:pt>
                <c:pt idx="1">
                  <c:v>Langues et cultures de l'Antiquité</c:v>
                </c:pt>
                <c:pt idx="2">
                  <c:v>Langues vivantes (Hors LCE) (1)</c:v>
                </c:pt>
                <c:pt idx="3">
                  <c:v>Sport</c:v>
                </c:pt>
                <c:pt idx="4">
                  <c:v>Autres</c:v>
                </c:pt>
                <c:pt idx="5">
                  <c:v>Ensemble (Hors LCE) (1)</c:v>
                </c:pt>
              </c:strCache>
            </c:strRef>
          </c:cat>
          <c:val>
            <c:numRef>
              <c:f>'f1'!$E$2:$E$7</c:f>
              <c:numCache>
                <c:formatCode>0%</c:formatCode>
                <c:ptCount val="6"/>
                <c:pt idx="0">
                  <c:v>2.7928488837498888E-2</c:v>
                </c:pt>
                <c:pt idx="1">
                  <c:v>0.24157253402116874</c:v>
                </c:pt>
                <c:pt idx="2">
                  <c:v>6.9643333629814105E-2</c:v>
                </c:pt>
                <c:pt idx="3">
                  <c:v>4.7496219870141423E-2</c:v>
                </c:pt>
                <c:pt idx="4">
                  <c:v>1.0228586676154051E-2</c:v>
                </c:pt>
                <c:pt idx="5">
                  <c:v>0.3790803166414658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7BF-45EE-9299-E0DECA33117C}"/>
            </c:ext>
          </c:extLst>
        </c:ser>
        <c:ser>
          <c:idx val="1"/>
          <c:order val="1"/>
          <c:tx>
            <c:strRef>
              <c:f>'f1'!$F$1</c:f>
              <c:strCache>
                <c:ptCount val="1"/>
                <c:pt idx="0">
                  <c:v>Favorisée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86000"/>
                    <a:shade val="51000"/>
                    <a:satMod val="130000"/>
                  </a:schemeClr>
                </a:gs>
                <a:gs pos="80000">
                  <a:schemeClr val="accent1">
                    <a:shade val="86000"/>
                    <a:shade val="93000"/>
                    <a:satMod val="130000"/>
                  </a:schemeClr>
                </a:gs>
                <a:gs pos="100000">
                  <a:schemeClr val="accent1">
                    <a:shade val="86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delete val="1"/>
          </c:dLbls>
          <c:cat>
            <c:strRef>
              <c:f>'f1'!$A$2:$A$7</c:f>
              <c:strCache>
                <c:ptCount val="6"/>
                <c:pt idx="0">
                  <c:v>Art</c:v>
                </c:pt>
                <c:pt idx="1">
                  <c:v>Langues et cultures de l'Antiquité</c:v>
                </c:pt>
                <c:pt idx="2">
                  <c:v>Langues vivantes (Hors LCE) (1)</c:v>
                </c:pt>
                <c:pt idx="3">
                  <c:v>Sport</c:v>
                </c:pt>
                <c:pt idx="4">
                  <c:v>Autres</c:v>
                </c:pt>
                <c:pt idx="5">
                  <c:v>Ensemble (Hors LCE) (1)</c:v>
                </c:pt>
              </c:strCache>
            </c:strRef>
          </c:cat>
          <c:val>
            <c:numRef>
              <c:f>'f1'!$F$2:$F$7</c:f>
              <c:numCache>
                <c:formatCode>0%</c:formatCode>
                <c:ptCount val="6"/>
                <c:pt idx="0">
                  <c:v>1.7550457565500815E-2</c:v>
                </c:pt>
                <c:pt idx="1">
                  <c:v>0.16422213864861476</c:v>
                </c:pt>
                <c:pt idx="2">
                  <c:v>4.0992854456562616E-2</c:v>
                </c:pt>
                <c:pt idx="3">
                  <c:v>4.6508712548577157E-2</c:v>
                </c:pt>
                <c:pt idx="4">
                  <c:v>1.2786761940579166E-2</c:v>
                </c:pt>
                <c:pt idx="5">
                  <c:v>0.27153065062053405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D7BF-45EE-9299-E0DECA33117C}"/>
            </c:ext>
          </c:extLst>
        </c:ser>
        <c:ser>
          <c:idx val="2"/>
          <c:order val="2"/>
          <c:tx>
            <c:strRef>
              <c:f>'f1'!$G$1</c:f>
              <c:strCache>
                <c:ptCount val="1"/>
                <c:pt idx="0">
                  <c:v>Moyenne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tint val="86000"/>
                    <a:shade val="51000"/>
                    <a:satMod val="130000"/>
                  </a:schemeClr>
                </a:gs>
                <a:gs pos="80000">
                  <a:schemeClr val="accent1">
                    <a:tint val="86000"/>
                    <a:shade val="93000"/>
                    <a:satMod val="130000"/>
                  </a:schemeClr>
                </a:gs>
                <a:gs pos="100000">
                  <a:schemeClr val="accent1">
                    <a:tint val="86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delete val="1"/>
          </c:dLbls>
          <c:cat>
            <c:strRef>
              <c:f>'f1'!$A$2:$A$7</c:f>
              <c:strCache>
                <c:ptCount val="6"/>
                <c:pt idx="0">
                  <c:v>Art</c:v>
                </c:pt>
                <c:pt idx="1">
                  <c:v>Langues et cultures de l'Antiquité</c:v>
                </c:pt>
                <c:pt idx="2">
                  <c:v>Langues vivantes (Hors LCE) (1)</c:v>
                </c:pt>
                <c:pt idx="3">
                  <c:v>Sport</c:v>
                </c:pt>
                <c:pt idx="4">
                  <c:v>Autres</c:v>
                </c:pt>
                <c:pt idx="5">
                  <c:v>Ensemble (Hors LCE) (1)</c:v>
                </c:pt>
              </c:strCache>
            </c:strRef>
          </c:cat>
          <c:val>
            <c:numRef>
              <c:f>'f1'!$G$2:$G$7</c:f>
              <c:numCache>
                <c:formatCode>0%</c:formatCode>
                <c:ptCount val="6"/>
                <c:pt idx="0">
                  <c:v>1.2896994488949492E-2</c:v>
                </c:pt>
                <c:pt idx="1">
                  <c:v>0.13607181410147151</c:v>
                </c:pt>
                <c:pt idx="2">
                  <c:v>3.3975342310096017E-2</c:v>
                </c:pt>
                <c:pt idx="3">
                  <c:v>4.9599454576444518E-2</c:v>
                </c:pt>
                <c:pt idx="4">
                  <c:v>2.0453383330492587E-2</c:v>
                </c:pt>
                <c:pt idx="5">
                  <c:v>0.24419067098460315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D7BF-45EE-9299-E0DECA33117C}"/>
            </c:ext>
          </c:extLst>
        </c:ser>
        <c:ser>
          <c:idx val="3"/>
          <c:order val="3"/>
          <c:tx>
            <c:strRef>
              <c:f>'f1'!$H$1</c:f>
              <c:strCache>
                <c:ptCount val="1"/>
                <c:pt idx="0">
                  <c:v>Défavorisée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tint val="58000"/>
                    <a:shade val="51000"/>
                    <a:satMod val="130000"/>
                  </a:schemeClr>
                </a:gs>
                <a:gs pos="80000">
                  <a:schemeClr val="accent1">
                    <a:tint val="58000"/>
                    <a:shade val="93000"/>
                    <a:satMod val="130000"/>
                  </a:schemeClr>
                </a:gs>
                <a:gs pos="100000">
                  <a:schemeClr val="accent1">
                    <a:tint val="58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delete val="1"/>
          </c:dLbls>
          <c:cat>
            <c:strRef>
              <c:f>'f1'!$A$2:$A$7</c:f>
              <c:strCache>
                <c:ptCount val="6"/>
                <c:pt idx="0">
                  <c:v>Art</c:v>
                </c:pt>
                <c:pt idx="1">
                  <c:v>Langues et cultures de l'Antiquité</c:v>
                </c:pt>
                <c:pt idx="2">
                  <c:v>Langues vivantes (Hors LCE) (1)</c:v>
                </c:pt>
                <c:pt idx="3">
                  <c:v>Sport</c:v>
                </c:pt>
                <c:pt idx="4">
                  <c:v>Autres</c:v>
                </c:pt>
                <c:pt idx="5">
                  <c:v>Ensemble (Hors LCE) (1)</c:v>
                </c:pt>
              </c:strCache>
            </c:strRef>
          </c:cat>
          <c:val>
            <c:numRef>
              <c:f>'f1'!$H$2:$H$7</c:f>
              <c:numCache>
                <c:formatCode>0%</c:formatCode>
                <c:ptCount val="6"/>
                <c:pt idx="0">
                  <c:v>1.052939455981281E-2</c:v>
                </c:pt>
                <c:pt idx="1">
                  <c:v>0.10602515355367066</c:v>
                </c:pt>
                <c:pt idx="2">
                  <c:v>2.8224627083942674E-2</c:v>
                </c:pt>
                <c:pt idx="3">
                  <c:v>3.7632836111923564E-2</c:v>
                </c:pt>
                <c:pt idx="4">
                  <c:v>2.763966071950863E-2</c:v>
                </c:pt>
                <c:pt idx="5">
                  <c:v>0.20498196353709661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D7BF-45EE-9299-E0DECA33117C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115"/>
        <c:overlap val="-20"/>
        <c:axId val="849441712"/>
        <c:axId val="849444624"/>
      </c:barChart>
      <c:catAx>
        <c:axId val="849441712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49444624"/>
        <c:crosses val="autoZero"/>
        <c:auto val="1"/>
        <c:lblAlgn val="ctr"/>
        <c:lblOffset val="100"/>
        <c:noMultiLvlLbl val="0"/>
      </c:catAx>
      <c:valAx>
        <c:axId val="849444624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49441712"/>
        <c:crosses val="autoZero"/>
        <c:crossBetween val="between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72212797680523688"/>
          <c:y val="0.40007758729914267"/>
          <c:w val="0.14909151340571683"/>
          <c:h val="0.19189895474283147"/>
        </c:manualLayout>
      </c:layout>
      <c:overlay val="0"/>
      <c:spPr>
        <a:solidFill>
          <a:schemeClr val="bg1"/>
        </a:solidFill>
        <a:ln>
          <a:solidFill>
            <a:schemeClr val="bg1">
              <a:lumMod val="85000"/>
            </a:schemeClr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userShapes r:id="rId3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31361655169988173"/>
          <c:y val="4.5332251923445185E-2"/>
          <c:w val="0.29236488654998527"/>
          <c:h val="0.74910659772678634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D3AF-4114-9A40-FB6F4F8FDA7F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A-D3AF-4114-9A40-FB6F4F8FDA7F}"/>
              </c:ext>
            </c:extLst>
          </c:dPt>
          <c:dPt>
            <c:idx val="2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D3AF-4114-9A40-FB6F4F8FDA7F}"/>
              </c:ext>
            </c:extLst>
          </c:dPt>
          <c:dPt>
            <c:idx val="3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C-D3AF-4114-9A40-FB6F4F8FDA7F}"/>
              </c:ext>
            </c:extLst>
          </c:dPt>
          <c:dLbls>
            <c:dLbl>
              <c:idx val="0"/>
              <c:layout>
                <c:manualLayout>
                  <c:x val="2.9833620195065896E-2"/>
                  <c:y val="6.2947067238912677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D3AF-4114-9A40-FB6F4F8FDA7F}"/>
                </c:ext>
              </c:extLst>
            </c:dLbl>
            <c:dLbl>
              <c:idx val="1"/>
              <c:layout>
                <c:manualLayout>
                  <c:x val="3.3439287425755117E-2"/>
                  <c:y val="-0.14878397711015737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D3AF-4114-9A40-FB6F4F8FDA7F}"/>
                </c:ext>
              </c:extLst>
            </c:dLbl>
            <c:dLbl>
              <c:idx val="2"/>
              <c:layout>
                <c:manualLayout>
                  <c:x val="-9.1795754446356848E-3"/>
                  <c:y val="6.2947067238912732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5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D3AF-4114-9A40-FB6F4F8FDA7F}"/>
                </c:ext>
              </c:extLst>
            </c:dLbl>
            <c:dLbl>
              <c:idx val="3"/>
              <c:layout>
                <c:manualLayout>
                  <c:x val="3.9013195639701494E-2"/>
                  <c:y val="-6.8669527896995708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D3AF-4114-9A40-FB6F4F8FDA7F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dLblPos val="outEnd"/>
            <c:showLegendKey val="0"/>
            <c:showVal val="1"/>
            <c:showCatName val="1"/>
            <c:showSerName val="0"/>
            <c:showPercent val="0"/>
            <c:showBubbleSize val="0"/>
            <c:separator> 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'f2'!$A$2:$A$5</c:f>
              <c:strCache>
                <c:ptCount val="4"/>
                <c:pt idx="0">
                  <c:v>Economie-gestion</c:v>
                </c:pt>
                <c:pt idx="1">
                  <c:v>Lettres, langues, art</c:v>
                </c:pt>
                <c:pt idx="2">
                  <c:v>Scientifique ou technologique</c:v>
                </c:pt>
                <c:pt idx="3">
                  <c:v>EPS</c:v>
                </c:pt>
              </c:strCache>
            </c:strRef>
          </c:cat>
          <c:val>
            <c:numRef>
              <c:f>'f2'!$B$2:$B$5</c:f>
              <c:numCache>
                <c:formatCode>0%</c:formatCode>
                <c:ptCount val="4"/>
                <c:pt idx="0">
                  <c:v>3.0769230769230771E-2</c:v>
                </c:pt>
                <c:pt idx="1">
                  <c:v>0.30936682365253793</c:v>
                </c:pt>
                <c:pt idx="2">
                  <c:v>0.63997906855049713</c:v>
                </c:pt>
                <c:pt idx="3">
                  <c:v>1.9884877027734171E-2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3AF-4114-9A40-FB6F4F8FDA7F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78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userShapes r:id="rId3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100" b="1" i="0" u="sng" strike="noStrike" kern="1200" cap="none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100" u="sng" cap="none" baseline="0"/>
              <a:t>France 2016</a:t>
            </a:r>
          </a:p>
        </c:rich>
      </c:tx>
      <c:layout>
        <c:manualLayout>
          <c:xMode val="edge"/>
          <c:yMode val="edge"/>
          <c:x val="4.7222120490752591E-2"/>
          <c:y val="5.228758169934640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sng" strike="noStrike" kern="1200" cap="none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8.736902073287349E-2"/>
          <c:y val="0.29179695675295492"/>
          <c:w val="0.33887647764959605"/>
          <c:h val="0.57143876623265222"/>
        </c:manualLayout>
      </c:layout>
      <c:pieChart>
        <c:varyColors val="1"/>
        <c:ser>
          <c:idx val="0"/>
          <c:order val="0"/>
          <c:tx>
            <c:strRef>
              <c:f>'f2'!$C$1</c:f>
              <c:strCache>
                <c:ptCount val="1"/>
                <c:pt idx="0">
                  <c:v>France 2016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608F-4E31-A4F2-D3FF6F1F7404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608F-4E31-A4F2-D3FF6F1F7404}"/>
              </c:ext>
            </c:extLst>
          </c:dPt>
          <c:dPt>
            <c:idx val="2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608F-4E31-A4F2-D3FF6F1F7404}"/>
              </c:ext>
            </c:extLst>
          </c:dPt>
          <c:dPt>
            <c:idx val="3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608F-4E31-A4F2-D3FF6F1F7404}"/>
              </c:ext>
            </c:extLst>
          </c:dPt>
          <c:dLbls>
            <c:dLbl>
              <c:idx val="0"/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608F-4E31-A4F2-D3FF6F1F7404}"/>
                </c:ext>
              </c:extLst>
            </c:dLbl>
            <c:dLbl>
              <c:idx val="1"/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608F-4E31-A4F2-D3FF6F1F7404}"/>
                </c:ext>
              </c:extLst>
            </c:dLbl>
            <c:dLbl>
              <c:idx val="2"/>
              <c:layout>
                <c:manualLayout>
                  <c:x val="-6.7001675041876048E-3"/>
                  <c:y val="6.2947067238912732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5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608F-4E31-A4F2-D3FF6F1F7404}"/>
                </c:ext>
              </c:extLst>
            </c:dLbl>
            <c:dLbl>
              <c:idx val="3"/>
              <c:layout>
                <c:manualLayout>
                  <c:x val="-1.0335917312661499E-2"/>
                  <c:y val="-3.4858387799564274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608F-4E31-A4F2-D3FF6F1F7404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dLblPos val="outEnd"/>
            <c:showLegendKey val="0"/>
            <c:showVal val="0"/>
            <c:showCatName val="0"/>
            <c:showSerName val="0"/>
            <c:showPercent val="1"/>
            <c:showBubbleSize val="0"/>
            <c:separator> 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'f2'!$A$2:$A$5</c:f>
              <c:strCache>
                <c:ptCount val="4"/>
                <c:pt idx="0">
                  <c:v>Economie-gestion</c:v>
                </c:pt>
                <c:pt idx="1">
                  <c:v>Lettres, langues, art</c:v>
                </c:pt>
                <c:pt idx="2">
                  <c:v>Scientifique ou technologique</c:v>
                </c:pt>
                <c:pt idx="3">
                  <c:v>EPS</c:v>
                </c:pt>
              </c:strCache>
            </c:strRef>
          </c:cat>
          <c:val>
            <c:numRef>
              <c:f>'f2'!$C$2:$C$5</c:f>
              <c:numCache>
                <c:formatCode>0.00%</c:formatCode>
                <c:ptCount val="4"/>
                <c:pt idx="0">
                  <c:v>4.4999999999999998E-2</c:v>
                </c:pt>
                <c:pt idx="1">
                  <c:v>0.317</c:v>
                </c:pt>
                <c:pt idx="2">
                  <c:v>0.629</c:v>
                </c:pt>
                <c:pt idx="3">
                  <c:v>8.9999999999999993E-3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608F-4E31-A4F2-D3FF6F1F7404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78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'f3'!$B$1</c:f>
              <c:strCache>
                <c:ptCount val="1"/>
                <c:pt idx="0">
                  <c:v>Part de garçons (en %)</c:v>
                </c:pt>
              </c:strCache>
            </c:strRef>
          </c:tx>
          <c:spPr>
            <a:solidFill>
              <a:schemeClr val="accent1"/>
            </a:solidFill>
            <a:ln>
              <a:solidFill>
                <a:schemeClr val="bg1">
                  <a:lumMod val="85000"/>
                </a:schemeClr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  <a:ln>
                <a:solidFill>
                  <a:schemeClr val="tx2">
                    <a:lumMod val="40000"/>
                    <a:lumOff val="6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6355-455C-B51E-8D3FB0841544}"/>
              </c:ext>
            </c:extLst>
          </c:dPt>
          <c:dPt>
            <c:idx val="1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  <a:ln>
                <a:solidFill>
                  <a:schemeClr val="bg1">
                    <a:lumMod val="8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4-6355-455C-B51E-8D3FB0841544}"/>
              </c:ext>
            </c:extLst>
          </c:dPt>
          <c:dPt>
            <c:idx val="2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  <a:ln>
                <a:solidFill>
                  <a:schemeClr val="bg1">
                    <a:lumMod val="8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6355-455C-B51E-8D3FB0841544}"/>
              </c:ext>
            </c:extLst>
          </c:dPt>
          <c:dPt>
            <c:idx val="3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  <a:ln>
                <a:solidFill>
                  <a:schemeClr val="bg1">
                    <a:lumMod val="8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2-6355-455C-B51E-8D3FB0841544}"/>
              </c:ext>
            </c:extLst>
          </c:dPt>
          <c:cat>
            <c:strRef>
              <c:f>'f3'!$A$2:$A$6</c:f>
              <c:strCache>
                <c:ptCount val="5"/>
                <c:pt idx="0">
                  <c:v>Economie-gestion</c:v>
                </c:pt>
                <c:pt idx="1">
                  <c:v>Lettres, langues, art</c:v>
                </c:pt>
                <c:pt idx="2">
                  <c:v>Scientifique ou technologique</c:v>
                </c:pt>
                <c:pt idx="3">
                  <c:v>EPS</c:v>
                </c:pt>
                <c:pt idx="4">
                  <c:v>Total</c:v>
                </c:pt>
              </c:strCache>
            </c:strRef>
          </c:cat>
          <c:val>
            <c:numRef>
              <c:f>'f3'!$B$2:$B$6</c:f>
              <c:numCache>
                <c:formatCode>0.0</c:formatCode>
                <c:ptCount val="5"/>
                <c:pt idx="0">
                  <c:v>51.7</c:v>
                </c:pt>
                <c:pt idx="1">
                  <c:v>26.12</c:v>
                </c:pt>
                <c:pt idx="2">
                  <c:v>54.16</c:v>
                </c:pt>
                <c:pt idx="3">
                  <c:v>63.16</c:v>
                </c:pt>
                <c:pt idx="4">
                  <c:v>45.59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355-455C-B51E-8D3FB084154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265303456"/>
        <c:axId val="265298048"/>
      </c:barChart>
      <c:catAx>
        <c:axId val="265303456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65298048"/>
        <c:crosses val="autoZero"/>
        <c:auto val="1"/>
        <c:lblAlgn val="ctr"/>
        <c:lblOffset val="100"/>
        <c:noMultiLvlLbl val="0"/>
      </c:catAx>
      <c:valAx>
        <c:axId val="265298048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65303456"/>
        <c:crosses val="autoZero"/>
        <c:crossBetween val="between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spPr>
            <a:ln>
              <a:noFill/>
            </a:ln>
          </c:spPr>
          <c:explosion val="7"/>
          <c:dPt>
            <c:idx val="0"/>
            <c:bubble3D val="0"/>
            <c:explosion val="4"/>
            <c:spPr>
              <a:solidFill>
                <a:schemeClr val="accent5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32F4-4859-AD19-9AF2BB2B4D90}"/>
              </c:ext>
            </c:extLst>
          </c:dPt>
          <c:dPt>
            <c:idx val="1"/>
            <c:bubble3D val="0"/>
            <c:explosion val="2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32F4-4859-AD19-9AF2BB2B4D90}"/>
              </c:ext>
            </c:extLst>
          </c:dPt>
          <c:dPt>
            <c:idx val="2"/>
            <c:bubble3D val="0"/>
            <c:explosion val="4"/>
            <c:spPr>
              <a:solidFill>
                <a:schemeClr val="accent1">
                  <a:lumMod val="40000"/>
                  <a:lumOff val="60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32F4-4859-AD19-9AF2BB2B4D90}"/>
              </c:ext>
            </c:extLst>
          </c:dPt>
          <c:dPt>
            <c:idx val="3"/>
            <c:bubble3D val="0"/>
            <c:explosion val="9"/>
            <c:spPr>
              <a:solidFill>
                <a:srgbClr val="FE9140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32F4-4859-AD19-9AF2BB2B4D90}"/>
              </c:ext>
            </c:extLst>
          </c:dPt>
          <c:dPt>
            <c:idx val="4"/>
            <c:bubble3D val="0"/>
            <c:explosion val="8"/>
            <c:spPr>
              <a:solidFill>
                <a:srgbClr val="CC345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32F4-4859-AD19-9AF2BB2B4D90}"/>
              </c:ext>
            </c:extLst>
          </c:dPt>
          <c:dPt>
            <c:idx val="5"/>
            <c:bubble3D val="0"/>
            <c:explosion val="9"/>
            <c:spPr>
              <a:solidFill>
                <a:srgbClr val="F94E4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32F4-4859-AD19-9AF2BB2B4D90}"/>
              </c:ext>
            </c:extLst>
          </c:dPt>
          <c:dPt>
            <c:idx val="6"/>
            <c:bubble3D val="0"/>
            <c:explosion val="9"/>
            <c:spPr>
              <a:solidFill>
                <a:srgbClr val="FF006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32F4-4859-AD19-9AF2BB2B4D90}"/>
              </c:ext>
            </c:extLst>
          </c:dPt>
          <c:dPt>
            <c:idx val="7"/>
            <c:bubble3D val="0"/>
            <c:explosion val="9"/>
            <c:spPr>
              <a:solidFill>
                <a:srgbClr val="C54B4E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F-32F4-4859-AD19-9AF2BB2B4D90}"/>
              </c:ext>
            </c:extLst>
          </c:dPt>
          <c:dPt>
            <c:idx val="8"/>
            <c:bubble3D val="0"/>
            <c:explosion val="9"/>
            <c:spPr>
              <a:solidFill>
                <a:srgbClr val="FF7C80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1-32F4-4859-AD19-9AF2BB2B4D90}"/>
              </c:ext>
            </c:extLst>
          </c:dPt>
          <c:dLbls>
            <c:dLbl>
              <c:idx val="0"/>
              <c:layout>
                <c:manualLayout>
                  <c:x val="-0.16691505216095384"/>
                  <c:y val="-0.1706666666666668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32F4-4859-AD19-9AF2BB2B4D90}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32F4-4859-AD19-9AF2BB2B4D90}"/>
                </c:ext>
              </c:extLst>
            </c:dLbl>
            <c:dLbl>
              <c:idx val="2"/>
              <c:layout>
                <c:manualLayout>
                  <c:x val="-1.9716574245224938E-2"/>
                  <c:y val="4.2060988433228183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32F4-4859-AD19-9AF2BB2B4D90}"/>
                </c:ext>
              </c:extLst>
            </c:dLbl>
            <c:dLbl>
              <c:idx val="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7-32F4-4859-AD19-9AF2BB2B4D90}"/>
                </c:ext>
              </c:extLst>
            </c:dLbl>
            <c:dLbl>
              <c:idx val="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9-32F4-4859-AD19-9AF2BB2B4D90}"/>
                </c:ext>
              </c:extLst>
            </c:dLbl>
            <c:dLbl>
              <c:idx val="5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B-32F4-4859-AD19-9AF2BB2B4D90}"/>
                </c:ext>
              </c:extLst>
            </c:dLbl>
            <c:dLbl>
              <c:idx val="6"/>
              <c:layout>
                <c:manualLayout>
                  <c:x val="-6.9161317866689052E-3"/>
                  <c:y val="-1.0666600428889684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32F4-4859-AD19-9AF2BB2B4D90}"/>
                </c:ext>
              </c:extLst>
            </c:dLbl>
            <c:dLbl>
              <c:idx val="7"/>
              <c:layout>
                <c:manualLayout>
                  <c:x val="-7.9483410229913495E-3"/>
                  <c:y val="1.066660042888960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32F4-4859-AD19-9AF2BB2B4D90}"/>
                </c:ext>
              </c:extLst>
            </c:dLbl>
            <c:dLbl>
              <c:idx val="8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1-32F4-4859-AD19-9AF2BB2B4D9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spc="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'f4'!$A$1:$A$9</c:f>
              <c:strCache>
                <c:ptCount val="9"/>
                <c:pt idx="0">
                  <c:v>1ERE S</c:v>
                </c:pt>
                <c:pt idx="1">
                  <c:v>1ERE L</c:v>
                </c:pt>
                <c:pt idx="2">
                  <c:v>1ERE ES</c:v>
                </c:pt>
                <c:pt idx="3">
                  <c:v>1ERE STMG</c:v>
                </c:pt>
                <c:pt idx="4">
                  <c:v>1ERE STL</c:v>
                </c:pt>
                <c:pt idx="5">
                  <c:v>1ERE ST2S</c:v>
                </c:pt>
                <c:pt idx="6">
                  <c:v>1ERE  HOTELLERIE</c:v>
                </c:pt>
                <c:pt idx="7">
                  <c:v>1ERE STD2A</c:v>
                </c:pt>
                <c:pt idx="8">
                  <c:v>1ERE STI2D</c:v>
                </c:pt>
              </c:strCache>
            </c:strRef>
          </c:cat>
          <c:val>
            <c:numRef>
              <c:f>'f4'!$B$1:$B$9</c:f>
              <c:numCache>
                <c:formatCode>#\ ##0.0</c:formatCode>
                <c:ptCount val="9"/>
                <c:pt idx="0">
                  <c:v>37.76</c:v>
                </c:pt>
                <c:pt idx="1">
                  <c:v>10.9</c:v>
                </c:pt>
                <c:pt idx="2">
                  <c:v>25.35</c:v>
                </c:pt>
                <c:pt idx="3">
                  <c:v>10.19</c:v>
                </c:pt>
                <c:pt idx="4">
                  <c:v>1.8</c:v>
                </c:pt>
                <c:pt idx="5">
                  <c:v>5.48</c:v>
                </c:pt>
                <c:pt idx="6">
                  <c:v>0.74</c:v>
                </c:pt>
                <c:pt idx="7">
                  <c:v>1.1100000000000001</c:v>
                </c:pt>
                <c:pt idx="8">
                  <c:v>6.68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32F4-4859-AD19-9AF2BB2B4D90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12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4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ize="5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3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ize="5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3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ize="5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0</xdr:row>
      <xdr:rowOff>114300</xdr:rowOff>
    </xdr:from>
    <xdr:to>
      <xdr:col>16</xdr:col>
      <xdr:colOff>753340</xdr:colOff>
      <xdr:row>43</xdr:row>
      <xdr:rowOff>0</xdr:rowOff>
    </xdr:to>
    <xdr:grpSp>
      <xdr:nvGrpSpPr>
        <xdr:cNvPr id="5" name="Groupe 4"/>
        <xdr:cNvGrpSpPr/>
      </xdr:nvGrpSpPr>
      <xdr:grpSpPr>
        <a:xfrm>
          <a:off x="7620000" y="114300"/>
          <a:ext cx="5325340" cy="8953500"/>
          <a:chOff x="7620000" y="114300"/>
          <a:chExt cx="5325340" cy="8953500"/>
        </a:xfrm>
      </xdr:grpSpPr>
      <xdr:graphicFrame macro="">
        <xdr:nvGraphicFramePr>
          <xdr:cNvPr id="2" name="Graphique 1"/>
          <xdr:cNvGraphicFramePr>
            <a:graphicFrameLocks/>
          </xdr:cNvGraphicFramePr>
        </xdr:nvGraphicFramePr>
        <xdr:xfrm>
          <a:off x="7620000" y="114300"/>
          <a:ext cx="5325340" cy="299431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Graphique 2"/>
          <xdr:cNvGraphicFramePr>
            <a:graphicFrameLocks/>
          </xdr:cNvGraphicFramePr>
        </xdr:nvGraphicFramePr>
        <xdr:xfrm>
          <a:off x="7620000" y="3114675"/>
          <a:ext cx="5325340" cy="233708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graphicFrame macro="">
        <xdr:nvGraphicFramePr>
          <xdr:cNvPr id="4" name="Graphique 3"/>
          <xdr:cNvGraphicFramePr>
            <a:graphicFrameLocks/>
          </xdr:cNvGraphicFramePr>
        </xdr:nvGraphicFramePr>
        <xdr:xfrm>
          <a:off x="7620000" y="5448299"/>
          <a:ext cx="5325340" cy="3619501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3"/>
          </a:graphicData>
        </a:graphic>
      </xdr:graphicFrame>
    </xdr:grpSp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0.01705</cdr:x>
      <cdr:y>0.87861</cdr:y>
    </cdr:from>
    <cdr:to>
      <cdr:x>0.97538</cdr:x>
      <cdr:y>0.97476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77931" y="2531918"/>
          <a:ext cx="4381500" cy="27709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r-FR" sz="800" i="1">
              <a:solidFill>
                <a:schemeClr val="bg1">
                  <a:lumMod val="50000"/>
                </a:schemeClr>
              </a:solidFill>
            </a:rPr>
            <a:t>(1) Hors langues et cultures européennes non calculées cette année</a:t>
          </a:r>
        </a:p>
        <a:p xmlns:a="http://schemas.openxmlformats.org/drawingml/2006/main">
          <a:r>
            <a:rPr lang="fr-FR" sz="800" i="1">
              <a:solidFill>
                <a:schemeClr val="bg1">
                  <a:lumMod val="50000"/>
                </a:schemeClr>
              </a:solidFill>
            </a:rPr>
            <a:t>Champ : hors ULIS, hors SEGPA.</a:t>
          </a:r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152399</xdr:colOff>
      <xdr:row>7</xdr:row>
      <xdr:rowOff>38099</xdr:rowOff>
    </xdr:from>
    <xdr:to>
      <xdr:col>7</xdr:col>
      <xdr:colOff>752475</xdr:colOff>
      <xdr:row>18</xdr:row>
      <xdr:rowOff>161924</xdr:rowOff>
    </xdr:to>
    <xdr:grpSp>
      <xdr:nvGrpSpPr>
        <xdr:cNvPr id="5" name="Groupe 4"/>
        <xdr:cNvGrpSpPr/>
      </xdr:nvGrpSpPr>
      <xdr:grpSpPr>
        <a:xfrm>
          <a:off x="152399" y="1371599"/>
          <a:ext cx="7239001" cy="2219325"/>
          <a:chOff x="161924" y="1314449"/>
          <a:chExt cx="7239001" cy="2219325"/>
        </a:xfrm>
      </xdr:grpSpPr>
      <xdr:graphicFrame macro="">
        <xdr:nvGraphicFramePr>
          <xdr:cNvPr id="2" name="Graphique 1"/>
          <xdr:cNvGraphicFramePr/>
        </xdr:nvGraphicFramePr>
        <xdr:xfrm>
          <a:off x="161924" y="1314449"/>
          <a:ext cx="5686425" cy="221932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Graphique 3"/>
          <xdr:cNvGraphicFramePr>
            <a:graphicFrameLocks/>
          </xdr:cNvGraphicFramePr>
        </xdr:nvGraphicFramePr>
        <xdr:xfrm>
          <a:off x="4943475" y="1695450"/>
          <a:ext cx="2457450" cy="145732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</xdr:grpSp>
    <xdr:clientData/>
  </xdr:twoCell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0.10385</cdr:x>
      <cdr:y>0.75537</cdr:y>
    </cdr:from>
    <cdr:to>
      <cdr:x>1</cdr:x>
      <cdr:y>1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590551" y="1676401"/>
          <a:ext cx="5095874" cy="54292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r-FR" sz="900" i="1">
              <a:solidFill>
                <a:schemeClr val="tx1">
                  <a:lumMod val="50000"/>
                  <a:lumOff val="50000"/>
                </a:schemeClr>
              </a:solidFill>
            </a:rPr>
            <a:t>Sources et</a:t>
          </a:r>
          <a:r>
            <a:rPr lang="fr-FR" sz="900" i="1" baseline="0">
              <a:solidFill>
                <a:schemeClr val="tx1">
                  <a:lumMod val="50000"/>
                  <a:lumOff val="50000"/>
                </a:schemeClr>
              </a:solidFill>
            </a:rPr>
            <a:t> champ : </a:t>
          </a:r>
        </a:p>
        <a:p xmlns:a="http://schemas.openxmlformats.org/drawingml/2006/main">
          <a:r>
            <a:rPr lang="fr-FR" sz="900" i="1" baseline="0">
              <a:solidFill>
                <a:schemeClr val="tx1">
                  <a:lumMod val="50000"/>
                  <a:lumOff val="50000"/>
                </a:schemeClr>
              </a:solidFill>
            </a:rPr>
            <a:t>- Académie : SYSCA 2017, hors ULIS, hors hôtellerie, hors MIDAS, hors privé hors contrat.</a:t>
          </a:r>
        </a:p>
        <a:p xmlns:a="http://schemas.openxmlformats.org/drawingml/2006/main">
          <a:r>
            <a:rPr lang="fr-FR" sz="900" i="1" baseline="0">
              <a:solidFill>
                <a:schemeClr val="tx1">
                  <a:lumMod val="50000"/>
                  <a:lumOff val="50000"/>
                </a:schemeClr>
              </a:solidFill>
            </a:rPr>
            <a:t>- France : RERS 2016, Métro+DOM, hors ULIS, hors hôtellerie, hors profils inconnus, yc privé hors contrat.</a:t>
          </a:r>
          <a:endParaRPr lang="fr-FR" sz="900" i="1">
            <a:solidFill>
              <a:schemeClr val="tx1">
                <a:lumMod val="50000"/>
                <a:lumOff val="50000"/>
              </a:schemeClr>
            </a:solidFill>
          </a:endParaRPr>
        </a:p>
      </cdr:txBody>
    </cdr: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762000</xdr:colOff>
      <xdr:row>0</xdr:row>
      <xdr:rowOff>1</xdr:rowOff>
    </xdr:from>
    <xdr:to>
      <xdr:col>9</xdr:col>
      <xdr:colOff>171450</xdr:colOff>
      <xdr:row>9</xdr:row>
      <xdr:rowOff>133351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209550</xdr:colOff>
      <xdr:row>0</xdr:row>
      <xdr:rowOff>76199</xdr:rowOff>
    </xdr:from>
    <xdr:to>
      <xdr:col>9</xdr:col>
      <xdr:colOff>28575</xdr:colOff>
      <xdr:row>16</xdr:row>
      <xdr:rowOff>47624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1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tabSelected="1" workbookViewId="0">
      <selection activeCell="A4" sqref="A4"/>
    </sheetView>
  </sheetViews>
  <sheetFormatPr baseColWidth="10" defaultRowHeight="15" x14ac:dyDescent="0.25"/>
  <sheetData>
    <row r="1" spans="1:8" ht="22.5" x14ac:dyDescent="0.3">
      <c r="A1" s="378" t="s">
        <v>371</v>
      </c>
    </row>
    <row r="2" spans="1:8" ht="20.25" thickBot="1" x14ac:dyDescent="0.35">
      <c r="A2" s="379" t="s">
        <v>372</v>
      </c>
      <c r="B2" s="379"/>
      <c r="C2" s="379"/>
      <c r="D2" s="379"/>
      <c r="E2" s="379"/>
      <c r="F2" s="379"/>
      <c r="G2" s="379"/>
      <c r="H2" s="379"/>
    </row>
    <row r="3" spans="1:8" ht="15.75" thickTop="1" x14ac:dyDescent="0.25">
      <c r="A3" s="380" t="s">
        <v>381</v>
      </c>
    </row>
    <row r="5" spans="1:8" x14ac:dyDescent="0.25">
      <c r="A5" s="381" t="s">
        <v>414</v>
      </c>
    </row>
    <row r="6" spans="1:8" x14ac:dyDescent="0.25">
      <c r="A6" s="381" t="s">
        <v>415</v>
      </c>
    </row>
    <row r="7" spans="1:8" x14ac:dyDescent="0.25">
      <c r="A7" s="381"/>
    </row>
    <row r="8" spans="1:8" x14ac:dyDescent="0.25">
      <c r="A8" s="381" t="s">
        <v>368</v>
      </c>
    </row>
    <row r="9" spans="1:8" x14ac:dyDescent="0.25">
      <c r="A9" s="381" t="s">
        <v>373</v>
      </c>
    </row>
    <row r="10" spans="1:8" x14ac:dyDescent="0.25">
      <c r="A10" s="381" t="s">
        <v>369</v>
      </c>
    </row>
    <row r="11" spans="1:8" x14ac:dyDescent="0.25">
      <c r="A11" s="381" t="s">
        <v>370</v>
      </c>
    </row>
    <row r="12" spans="1:8" x14ac:dyDescent="0.25">
      <c r="A12" s="381" t="s">
        <v>374</v>
      </c>
    </row>
    <row r="13" spans="1:8" x14ac:dyDescent="0.25">
      <c r="A13" s="381" t="s">
        <v>416</v>
      </c>
    </row>
    <row r="14" spans="1:8" x14ac:dyDescent="0.25">
      <c r="A14" s="381" t="s">
        <v>375</v>
      </c>
    </row>
    <row r="15" spans="1:8" x14ac:dyDescent="0.25">
      <c r="A15" s="381" t="s">
        <v>382</v>
      </c>
    </row>
    <row r="16" spans="1:8" x14ac:dyDescent="0.25">
      <c r="A16" s="381" t="s">
        <v>376</v>
      </c>
    </row>
    <row r="17" spans="1:1" x14ac:dyDescent="0.25">
      <c r="A17" t="s">
        <v>377</v>
      </c>
    </row>
    <row r="18" spans="1:1" x14ac:dyDescent="0.25">
      <c r="A18" t="s">
        <v>417</v>
      </c>
    </row>
    <row r="19" spans="1:1" x14ac:dyDescent="0.25">
      <c r="A19" t="s">
        <v>379</v>
      </c>
    </row>
    <row r="20" spans="1:1" x14ac:dyDescent="0.25">
      <c r="A20" t="s">
        <v>378</v>
      </c>
    </row>
    <row r="21" spans="1:1" x14ac:dyDescent="0.25">
      <c r="A21" t="s">
        <v>380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T22"/>
  <sheetViews>
    <sheetView showGridLines="0" workbookViewId="0">
      <selection activeCell="M21" sqref="M21"/>
    </sheetView>
  </sheetViews>
  <sheetFormatPr baseColWidth="10" defaultRowHeight="15" x14ac:dyDescent="0.25"/>
  <cols>
    <col min="1" max="1" width="7.5703125" customWidth="1"/>
    <col min="2" max="2" width="9" customWidth="1"/>
    <col min="3" max="3" width="11.140625" customWidth="1"/>
    <col min="4" max="4" width="7.85546875" customWidth="1"/>
    <col min="5" max="5" width="9" customWidth="1"/>
    <col min="6" max="6" width="3.28515625" customWidth="1"/>
    <col min="7" max="7" width="9.42578125" bestFit="1" customWidth="1"/>
    <col min="8" max="8" width="11.5703125" customWidth="1"/>
    <col min="9" max="9" width="9.140625" customWidth="1"/>
    <col min="10" max="10" width="4.85546875" customWidth="1"/>
    <col min="11" max="11" width="10" bestFit="1" customWidth="1"/>
    <col min="12" max="12" width="13.28515625" customWidth="1"/>
    <col min="13" max="13" width="9" customWidth="1"/>
    <col min="14" max="14" width="4" customWidth="1"/>
    <col min="15" max="15" width="14.42578125" customWidth="1"/>
    <col min="17" max="17" width="7.5703125" customWidth="1"/>
    <col min="18" max="18" width="25.28515625" customWidth="1"/>
    <col min="19" max="19" width="6.5703125" customWidth="1"/>
    <col min="20" max="20" width="4.42578125" customWidth="1"/>
  </cols>
  <sheetData>
    <row r="1" spans="1:20" x14ac:dyDescent="0.25">
      <c r="A1" s="439" t="s">
        <v>79</v>
      </c>
      <c r="B1" s="439"/>
      <c r="C1" s="439"/>
      <c r="D1" s="439"/>
      <c r="E1" s="439"/>
      <c r="F1" s="75"/>
      <c r="G1" s="439" t="s">
        <v>80</v>
      </c>
      <c r="H1" s="439"/>
      <c r="I1" s="439"/>
      <c r="J1" s="75"/>
      <c r="K1" s="439" t="s">
        <v>81</v>
      </c>
      <c r="L1" s="439"/>
      <c r="M1" s="439"/>
      <c r="N1" s="75"/>
      <c r="O1" s="437" t="s">
        <v>82</v>
      </c>
    </row>
    <row r="2" spans="1:20" ht="31.5" thickBot="1" x14ac:dyDescent="0.3">
      <c r="A2" s="438" t="s">
        <v>2</v>
      </c>
      <c r="B2" s="438"/>
      <c r="C2" s="440" t="s">
        <v>83</v>
      </c>
      <c r="D2" s="440"/>
      <c r="E2" s="78" t="s">
        <v>67</v>
      </c>
      <c r="F2" s="78"/>
      <c r="G2" s="78" t="s">
        <v>2</v>
      </c>
      <c r="H2" s="78" t="s">
        <v>66</v>
      </c>
      <c r="I2" s="78" t="s">
        <v>67</v>
      </c>
      <c r="J2" s="78"/>
      <c r="K2" s="78" t="s">
        <v>2</v>
      </c>
      <c r="L2" s="78" t="s">
        <v>66</v>
      </c>
      <c r="M2" s="78" t="s">
        <v>67</v>
      </c>
      <c r="N2" s="76"/>
      <c r="O2" s="437"/>
    </row>
    <row r="3" spans="1:20" x14ac:dyDescent="0.25">
      <c r="A3" s="435" t="s">
        <v>68</v>
      </c>
      <c r="B3" s="435"/>
      <c r="C3" s="433"/>
      <c r="D3" s="433"/>
      <c r="E3" s="432" t="s">
        <v>112</v>
      </c>
      <c r="F3" s="84"/>
      <c r="G3" s="435" t="s">
        <v>68</v>
      </c>
      <c r="H3" s="436"/>
      <c r="I3" s="433" t="s">
        <v>113</v>
      </c>
      <c r="J3" s="84"/>
      <c r="K3" s="435" t="s">
        <v>68</v>
      </c>
      <c r="L3" s="436"/>
      <c r="M3" s="433" t="s">
        <v>114</v>
      </c>
      <c r="N3" s="75"/>
      <c r="O3" s="82" t="s">
        <v>110</v>
      </c>
    </row>
    <row r="4" spans="1:20" x14ac:dyDescent="0.25">
      <c r="A4" s="442"/>
      <c r="B4" s="442"/>
      <c r="C4" s="433"/>
      <c r="D4" s="434"/>
      <c r="E4" s="432"/>
      <c r="F4" s="84"/>
      <c r="G4" s="435"/>
      <c r="H4" s="436"/>
      <c r="I4" s="433"/>
      <c r="J4" s="84"/>
      <c r="K4" s="435"/>
      <c r="L4" s="436"/>
      <c r="M4" s="433"/>
      <c r="N4" s="75"/>
      <c r="O4" s="83" t="s">
        <v>111</v>
      </c>
    </row>
    <row r="5" spans="1:20" ht="15.75" thickBot="1" x14ac:dyDescent="0.3">
      <c r="A5" s="97"/>
      <c r="B5" s="426" t="s">
        <v>109</v>
      </c>
      <c r="C5" s="433"/>
      <c r="D5" s="429" t="s">
        <v>84</v>
      </c>
      <c r="E5" s="432"/>
      <c r="F5" s="84"/>
      <c r="G5" s="435"/>
      <c r="H5" s="436"/>
      <c r="I5" s="433"/>
      <c r="J5" s="84"/>
      <c r="K5" s="91" t="s">
        <v>85</v>
      </c>
      <c r="L5" s="436"/>
      <c r="M5" s="433"/>
      <c r="N5" s="75"/>
      <c r="O5" s="81" t="s">
        <v>41</v>
      </c>
    </row>
    <row r="6" spans="1:20" x14ac:dyDescent="0.25">
      <c r="A6" s="90" t="s">
        <v>86</v>
      </c>
      <c r="B6" s="427"/>
      <c r="C6" s="433"/>
      <c r="D6" s="430"/>
      <c r="E6" s="432"/>
      <c r="F6" s="84"/>
      <c r="G6" s="90" t="s">
        <v>86</v>
      </c>
      <c r="H6" s="436"/>
      <c r="I6" s="433"/>
      <c r="J6" s="84"/>
      <c r="K6" s="90" t="s">
        <v>86</v>
      </c>
      <c r="L6" s="436"/>
      <c r="M6" s="433"/>
      <c r="N6" s="75"/>
    </row>
    <row r="7" spans="1:20" x14ac:dyDescent="0.25">
      <c r="A7" s="95"/>
      <c r="B7" s="428"/>
      <c r="C7" s="441" t="s">
        <v>108</v>
      </c>
      <c r="D7" s="431"/>
      <c r="E7" s="432"/>
      <c r="F7" s="84"/>
      <c r="G7" s="443" t="s">
        <v>87</v>
      </c>
      <c r="H7" s="441" t="s">
        <v>108</v>
      </c>
      <c r="I7" s="433"/>
      <c r="J7" s="84"/>
      <c r="K7" s="443" t="s">
        <v>87</v>
      </c>
      <c r="L7" s="441" t="s">
        <v>108</v>
      </c>
      <c r="M7" s="433"/>
      <c r="N7" s="75"/>
    </row>
    <row r="8" spans="1:20" x14ac:dyDescent="0.25">
      <c r="A8" s="96" t="s">
        <v>87</v>
      </c>
      <c r="B8" s="92"/>
      <c r="C8" s="441"/>
      <c r="D8" s="93"/>
      <c r="E8" s="432"/>
      <c r="F8" s="84"/>
      <c r="G8" s="443"/>
      <c r="H8" s="441"/>
      <c r="I8" s="433"/>
      <c r="J8" s="84"/>
      <c r="K8" s="443"/>
      <c r="L8" s="441"/>
      <c r="M8" s="433"/>
      <c r="N8" s="75"/>
    </row>
    <row r="11" spans="1:20" s="279" customFormat="1" x14ac:dyDescent="0.25">
      <c r="P11" s="280" t="s">
        <v>90</v>
      </c>
      <c r="Q11" s="280" t="s">
        <v>91</v>
      </c>
      <c r="R11" s="280" t="s">
        <v>92</v>
      </c>
    </row>
    <row r="12" spans="1:20" s="279" customFormat="1" ht="25.5" hidden="1" x14ac:dyDescent="0.25">
      <c r="P12" s="280" t="s">
        <v>93</v>
      </c>
      <c r="Q12" s="94" t="s">
        <v>78</v>
      </c>
      <c r="R12" s="281" t="s">
        <v>94</v>
      </c>
      <c r="S12" s="281"/>
      <c r="T12" s="281"/>
    </row>
    <row r="13" spans="1:20" s="279" customFormat="1" ht="25.5" hidden="1" x14ac:dyDescent="0.25">
      <c r="P13" s="280" t="s">
        <v>93</v>
      </c>
      <c r="Q13" s="94" t="s">
        <v>89</v>
      </c>
      <c r="R13" s="281" t="s">
        <v>23</v>
      </c>
      <c r="S13" s="281"/>
      <c r="T13" s="281"/>
    </row>
    <row r="14" spans="1:20" s="279" customFormat="1" ht="38.25" hidden="1" x14ac:dyDescent="0.25">
      <c r="P14" s="280" t="s">
        <v>93</v>
      </c>
      <c r="Q14" s="94" t="s">
        <v>88</v>
      </c>
      <c r="R14" s="281" t="s">
        <v>95</v>
      </c>
      <c r="S14" s="281"/>
      <c r="T14" s="281"/>
    </row>
    <row r="15" spans="1:20" s="279" customFormat="1" x14ac:dyDescent="0.25">
      <c r="P15" s="280" t="s">
        <v>96</v>
      </c>
      <c r="Q15" s="94" t="s">
        <v>69</v>
      </c>
      <c r="R15" s="281" t="s">
        <v>97</v>
      </c>
      <c r="S15" s="281"/>
      <c r="T15" s="281"/>
    </row>
    <row r="16" spans="1:20" s="279" customFormat="1" x14ac:dyDescent="0.25">
      <c r="P16" s="280" t="s">
        <v>96</v>
      </c>
      <c r="Q16" s="94" t="s">
        <v>70</v>
      </c>
      <c r="R16" s="281" t="s">
        <v>98</v>
      </c>
      <c r="S16" s="281"/>
      <c r="T16" s="281"/>
    </row>
    <row r="17" spans="16:20" s="279" customFormat="1" x14ac:dyDescent="0.25">
      <c r="P17" s="280" t="s">
        <v>96</v>
      </c>
      <c r="Q17" s="94" t="s">
        <v>99</v>
      </c>
      <c r="R17" s="281" t="s">
        <v>100</v>
      </c>
      <c r="S17" s="281"/>
      <c r="T17" s="281"/>
    </row>
    <row r="18" spans="16:20" s="279" customFormat="1" ht="25.5" x14ac:dyDescent="0.25">
      <c r="P18" s="280" t="s">
        <v>96</v>
      </c>
      <c r="Q18" s="94" t="s">
        <v>74</v>
      </c>
      <c r="R18" s="281" t="s">
        <v>101</v>
      </c>
      <c r="S18" s="281"/>
      <c r="T18" s="281"/>
    </row>
    <row r="19" spans="16:20" s="279" customFormat="1" ht="25.5" x14ac:dyDescent="0.25">
      <c r="P19" s="280" t="s">
        <v>96</v>
      </c>
      <c r="Q19" s="94" t="s">
        <v>73</v>
      </c>
      <c r="R19" s="281" t="s">
        <v>102</v>
      </c>
      <c r="S19" s="281"/>
      <c r="T19" s="281"/>
    </row>
    <row r="20" spans="16:20" s="279" customFormat="1" ht="38.25" x14ac:dyDescent="0.25">
      <c r="P20" s="280" t="s">
        <v>96</v>
      </c>
      <c r="Q20" s="94" t="s">
        <v>103</v>
      </c>
      <c r="R20" s="282" t="s">
        <v>104</v>
      </c>
      <c r="S20" s="282"/>
      <c r="T20" s="282"/>
    </row>
    <row r="21" spans="16:20" s="279" customFormat="1" ht="25.5" x14ac:dyDescent="0.25">
      <c r="P21" s="280" t="s">
        <v>96</v>
      </c>
      <c r="Q21" s="94" t="s">
        <v>105</v>
      </c>
      <c r="R21" s="282" t="s">
        <v>106</v>
      </c>
      <c r="S21" s="282"/>
      <c r="T21" s="282"/>
    </row>
    <row r="22" spans="16:20" s="279" customFormat="1" ht="25.5" x14ac:dyDescent="0.25">
      <c r="P22" s="280" t="s">
        <v>96</v>
      </c>
      <c r="Q22" s="94" t="s">
        <v>72</v>
      </c>
      <c r="R22" s="282" t="s">
        <v>107</v>
      </c>
      <c r="S22" s="282"/>
      <c r="T22" s="282"/>
    </row>
  </sheetData>
  <autoFilter ref="P11:R22">
    <filterColumn colId="0">
      <filters>
        <filter val="Lycée"/>
      </filters>
    </filterColumn>
  </autoFilter>
  <mergeCells count="23">
    <mergeCell ref="M3:M8"/>
    <mergeCell ref="C7:C8"/>
    <mergeCell ref="H7:H8"/>
    <mergeCell ref="L7:L8"/>
    <mergeCell ref="A3:B4"/>
    <mergeCell ref="K3:K4"/>
    <mergeCell ref="L3:L6"/>
    <mergeCell ref="G7:G8"/>
    <mergeCell ref="K7:K8"/>
    <mergeCell ref="O1:O2"/>
    <mergeCell ref="A2:B2"/>
    <mergeCell ref="A1:E1"/>
    <mergeCell ref="G1:I1"/>
    <mergeCell ref="K1:M1"/>
    <mergeCell ref="C2:D2"/>
    <mergeCell ref="B5:B7"/>
    <mergeCell ref="D5:D7"/>
    <mergeCell ref="E3:E8"/>
    <mergeCell ref="I3:I8"/>
    <mergeCell ref="C3:C6"/>
    <mergeCell ref="D3:D4"/>
    <mergeCell ref="G3:G5"/>
    <mergeCell ref="H3:H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M31"/>
  <sheetViews>
    <sheetView showGridLines="0" workbookViewId="0">
      <selection activeCell="M3" sqref="A1:M18"/>
    </sheetView>
  </sheetViews>
  <sheetFormatPr baseColWidth="10" defaultRowHeight="15" x14ac:dyDescent="0.25"/>
  <cols>
    <col min="1" max="2" width="10.140625" customWidth="1"/>
    <col min="3" max="3" width="9.5703125" customWidth="1"/>
    <col min="4" max="4" width="3.5703125" customWidth="1"/>
    <col min="5" max="5" width="15.140625" customWidth="1"/>
    <col min="7" max="7" width="9.5703125" customWidth="1"/>
    <col min="8" max="8" width="3.5703125" customWidth="1"/>
    <col min="9" max="9" width="15" bestFit="1" customWidth="1"/>
    <col min="11" max="11" width="9.28515625" customWidth="1"/>
    <col min="12" max="12" width="3.7109375" customWidth="1"/>
    <col min="13" max="13" width="14.140625" customWidth="1"/>
  </cols>
  <sheetData>
    <row r="1" spans="1:13" x14ac:dyDescent="0.25">
      <c r="A1" s="439" t="s">
        <v>62</v>
      </c>
      <c r="B1" s="439"/>
      <c r="C1" s="439"/>
      <c r="D1" s="75"/>
      <c r="E1" s="439" t="s">
        <v>63</v>
      </c>
      <c r="F1" s="439"/>
      <c r="G1" s="439"/>
      <c r="H1" s="75"/>
      <c r="I1" s="439" t="s">
        <v>64</v>
      </c>
      <c r="J1" s="439"/>
      <c r="K1" s="439"/>
      <c r="L1" s="75"/>
      <c r="M1" s="437" t="s">
        <v>65</v>
      </c>
    </row>
    <row r="2" spans="1:13" ht="20.25" thickBot="1" x14ac:dyDescent="0.3">
      <c r="A2" s="76" t="s">
        <v>2</v>
      </c>
      <c r="B2" s="76" t="s">
        <v>66</v>
      </c>
      <c r="C2" s="76" t="s">
        <v>67</v>
      </c>
      <c r="D2" s="76"/>
      <c r="E2" s="76" t="s">
        <v>2</v>
      </c>
      <c r="F2" s="76" t="s">
        <v>66</v>
      </c>
      <c r="G2" s="76" t="s">
        <v>67</v>
      </c>
      <c r="H2" s="76"/>
      <c r="I2" s="76" t="s">
        <v>2</v>
      </c>
      <c r="J2" s="76" t="s">
        <v>66</v>
      </c>
      <c r="K2" s="76" t="s">
        <v>67</v>
      </c>
      <c r="L2" s="77"/>
      <c r="M2" s="445"/>
    </row>
    <row r="3" spans="1:13" ht="15" customHeight="1" x14ac:dyDescent="0.25">
      <c r="A3" s="446" t="s">
        <v>68</v>
      </c>
      <c r="B3" s="451" t="s">
        <v>357</v>
      </c>
      <c r="C3" s="451" t="s">
        <v>358</v>
      </c>
      <c r="D3" s="84"/>
      <c r="E3" s="447" t="s">
        <v>69</v>
      </c>
      <c r="F3" s="448"/>
      <c r="G3" s="451" t="s">
        <v>361</v>
      </c>
      <c r="H3" s="89"/>
      <c r="I3" s="447" t="s">
        <v>69</v>
      </c>
      <c r="J3" s="457" t="s">
        <v>362</v>
      </c>
      <c r="K3" s="451" t="s">
        <v>361</v>
      </c>
      <c r="L3" s="75"/>
      <c r="M3" s="453" t="s">
        <v>115</v>
      </c>
    </row>
    <row r="4" spans="1:13" ht="23.25" customHeight="1" x14ac:dyDescent="0.25">
      <c r="A4" s="446"/>
      <c r="B4" s="451"/>
      <c r="C4" s="451"/>
      <c r="D4" s="84"/>
      <c r="E4" s="447"/>
      <c r="F4" s="448"/>
      <c r="G4" s="451"/>
      <c r="H4" s="89"/>
      <c r="I4" s="447"/>
      <c r="J4" s="457"/>
      <c r="K4" s="451"/>
      <c r="L4" s="75"/>
      <c r="M4" s="454"/>
    </row>
    <row r="5" spans="1:13" x14ac:dyDescent="0.25">
      <c r="A5" s="446"/>
      <c r="B5" s="451"/>
      <c r="C5" s="451"/>
      <c r="D5" s="84"/>
      <c r="E5" s="449" t="s">
        <v>70</v>
      </c>
      <c r="F5" s="451" t="s">
        <v>360</v>
      </c>
      <c r="G5" s="451"/>
      <c r="H5" s="89"/>
      <c r="I5" s="449" t="s">
        <v>70</v>
      </c>
      <c r="J5" s="456" t="s">
        <v>127</v>
      </c>
      <c r="K5" s="451"/>
      <c r="L5" s="75"/>
      <c r="M5" s="454"/>
    </row>
    <row r="6" spans="1:13" x14ac:dyDescent="0.25">
      <c r="A6" s="446"/>
      <c r="B6" s="451"/>
      <c r="C6" s="451"/>
      <c r="D6" s="84"/>
      <c r="E6" s="449"/>
      <c r="F6" s="451"/>
      <c r="G6" s="451"/>
      <c r="H6" s="89"/>
      <c r="I6" s="449"/>
      <c r="J6" s="456"/>
      <c r="K6" s="451"/>
      <c r="L6" s="75"/>
      <c r="M6" s="454"/>
    </row>
    <row r="7" spans="1:13" x14ac:dyDescent="0.25">
      <c r="A7" s="446"/>
      <c r="B7" s="451"/>
      <c r="C7" s="451"/>
      <c r="D7" s="84"/>
      <c r="E7" s="449"/>
      <c r="F7" s="451"/>
      <c r="G7" s="451"/>
      <c r="H7" s="89"/>
      <c r="I7" s="449"/>
      <c r="J7" s="456"/>
      <c r="K7" s="451"/>
      <c r="L7" s="75"/>
      <c r="M7" s="454"/>
    </row>
    <row r="8" spans="1:13" x14ac:dyDescent="0.25">
      <c r="A8" s="446"/>
      <c r="B8" s="451"/>
      <c r="C8" s="451"/>
      <c r="D8" s="84"/>
      <c r="E8" s="449"/>
      <c r="F8" s="451"/>
      <c r="G8" s="451"/>
      <c r="H8" s="89"/>
      <c r="I8" s="449"/>
      <c r="J8" s="456"/>
      <c r="K8" s="451"/>
      <c r="L8" s="75"/>
      <c r="M8" s="454"/>
    </row>
    <row r="9" spans="1:13" x14ac:dyDescent="0.25">
      <c r="A9" s="446"/>
      <c r="B9" s="451"/>
      <c r="C9" s="451"/>
      <c r="D9" s="84"/>
      <c r="E9" s="449"/>
      <c r="F9" s="451"/>
      <c r="G9" s="451"/>
      <c r="H9" s="89"/>
      <c r="I9" s="449"/>
      <c r="J9" s="456"/>
      <c r="K9" s="451"/>
      <c r="L9" s="75"/>
      <c r="M9" s="454"/>
    </row>
    <row r="10" spans="1:13" x14ac:dyDescent="0.25">
      <c r="A10" s="446"/>
      <c r="B10" s="451"/>
      <c r="C10" s="451"/>
      <c r="D10" s="84"/>
      <c r="E10" s="86" t="s">
        <v>117</v>
      </c>
      <c r="F10" s="85"/>
      <c r="G10" s="451"/>
      <c r="H10" s="89"/>
      <c r="I10" s="86" t="s">
        <v>117</v>
      </c>
      <c r="J10" s="276" t="s">
        <v>71</v>
      </c>
      <c r="K10" s="451"/>
      <c r="L10" s="75"/>
      <c r="M10" s="454"/>
    </row>
    <row r="11" spans="1:13" x14ac:dyDescent="0.25">
      <c r="A11" s="446"/>
      <c r="B11" s="451"/>
      <c r="C11" s="451"/>
      <c r="D11" s="84"/>
      <c r="E11" s="87" t="s">
        <v>72</v>
      </c>
      <c r="F11" s="448"/>
      <c r="G11" s="451" t="s">
        <v>126</v>
      </c>
      <c r="H11" s="89"/>
      <c r="I11" s="214" t="s">
        <v>359</v>
      </c>
      <c r="J11" s="448"/>
      <c r="K11" s="451" t="s">
        <v>126</v>
      </c>
      <c r="L11" s="75"/>
      <c r="M11" s="454"/>
    </row>
    <row r="12" spans="1:13" x14ac:dyDescent="0.25">
      <c r="A12" s="446"/>
      <c r="B12" s="451"/>
      <c r="C12" s="451"/>
      <c r="D12" s="84"/>
      <c r="E12" s="88" t="s">
        <v>73</v>
      </c>
      <c r="F12" s="448"/>
      <c r="G12" s="451"/>
      <c r="H12" s="89"/>
      <c r="I12" s="88" t="s">
        <v>73</v>
      </c>
      <c r="J12" s="448"/>
      <c r="K12" s="451"/>
      <c r="L12" s="75"/>
      <c r="M12" s="454"/>
    </row>
    <row r="13" spans="1:13" x14ac:dyDescent="0.25">
      <c r="A13" s="446"/>
      <c r="B13" s="451"/>
      <c r="C13" s="451"/>
      <c r="D13" s="84"/>
      <c r="E13" s="86" t="s">
        <v>74</v>
      </c>
      <c r="F13" s="448"/>
      <c r="G13" s="451"/>
      <c r="H13" s="89"/>
      <c r="I13" s="86" t="s">
        <v>74</v>
      </c>
      <c r="J13" s="448"/>
      <c r="K13" s="451"/>
      <c r="L13" s="75"/>
      <c r="M13" s="454"/>
    </row>
    <row r="14" spans="1:13" x14ac:dyDescent="0.25">
      <c r="A14" s="446"/>
      <c r="B14" s="451"/>
      <c r="C14" s="451"/>
      <c r="D14" s="84"/>
      <c r="E14" s="86" t="s">
        <v>118</v>
      </c>
      <c r="F14" s="448"/>
      <c r="G14" s="451"/>
      <c r="H14" s="89"/>
      <c r="I14" s="86" t="s">
        <v>118</v>
      </c>
      <c r="J14" s="448"/>
      <c r="K14" s="451"/>
      <c r="L14" s="75"/>
      <c r="M14" s="454"/>
    </row>
    <row r="15" spans="1:13" x14ac:dyDescent="0.25">
      <c r="A15" s="446"/>
      <c r="B15" s="451"/>
      <c r="C15" s="451"/>
      <c r="D15" s="84"/>
      <c r="E15" s="86" t="s">
        <v>119</v>
      </c>
      <c r="F15" s="448"/>
      <c r="G15" s="451"/>
      <c r="H15" s="89"/>
      <c r="I15" s="86" t="s">
        <v>119</v>
      </c>
      <c r="J15" s="448"/>
      <c r="K15" s="451"/>
      <c r="L15" s="75"/>
      <c r="M15" s="454"/>
    </row>
    <row r="16" spans="1:13" x14ac:dyDescent="0.25">
      <c r="A16" s="450" t="s">
        <v>75</v>
      </c>
      <c r="B16" s="448"/>
      <c r="C16" s="451" t="s">
        <v>116</v>
      </c>
      <c r="D16" s="452"/>
      <c r="E16" s="450" t="s">
        <v>75</v>
      </c>
      <c r="F16" s="448"/>
      <c r="G16" s="451" t="s">
        <v>116</v>
      </c>
      <c r="H16" s="444"/>
      <c r="I16" s="450" t="s">
        <v>75</v>
      </c>
      <c r="J16" s="448" t="s">
        <v>76</v>
      </c>
      <c r="K16" s="451" t="s">
        <v>116</v>
      </c>
      <c r="L16" s="452"/>
      <c r="M16" s="454"/>
    </row>
    <row r="17" spans="1:13" x14ac:dyDescent="0.25">
      <c r="A17" s="450"/>
      <c r="B17" s="448"/>
      <c r="C17" s="451"/>
      <c r="D17" s="452"/>
      <c r="E17" s="450"/>
      <c r="F17" s="448"/>
      <c r="G17" s="451"/>
      <c r="H17" s="444"/>
      <c r="I17" s="450"/>
      <c r="J17" s="448"/>
      <c r="K17" s="451"/>
      <c r="L17" s="452"/>
      <c r="M17" s="454"/>
    </row>
    <row r="18" spans="1:13" ht="15.75" thickBot="1" x14ac:dyDescent="0.3">
      <c r="A18" s="450"/>
      <c r="B18" s="448"/>
      <c r="C18" s="451"/>
      <c r="D18" s="84"/>
      <c r="E18" s="450"/>
      <c r="F18" s="448"/>
      <c r="G18" s="451"/>
      <c r="H18" s="89"/>
      <c r="I18" s="450"/>
      <c r="J18" s="85" t="s">
        <v>77</v>
      </c>
      <c r="K18" s="451"/>
      <c r="L18" s="75"/>
      <c r="M18" s="455"/>
    </row>
    <row r="20" spans="1:13" x14ac:dyDescent="0.25">
      <c r="A20" s="79" t="s">
        <v>90</v>
      </c>
      <c r="B20" s="79" t="s">
        <v>91</v>
      </c>
      <c r="C20" s="79" t="s">
        <v>92</v>
      </c>
    </row>
    <row r="21" spans="1:13" x14ac:dyDescent="0.25">
      <c r="A21" s="79" t="s">
        <v>93</v>
      </c>
      <c r="B21" s="80" t="s">
        <v>78</v>
      </c>
      <c r="C21" s="79" t="s">
        <v>94</v>
      </c>
    </row>
    <row r="22" spans="1:13" x14ac:dyDescent="0.25">
      <c r="A22" s="79" t="s">
        <v>93</v>
      </c>
      <c r="B22" s="80" t="s">
        <v>89</v>
      </c>
      <c r="C22" s="79" t="s">
        <v>23</v>
      </c>
    </row>
    <row r="23" spans="1:13" x14ac:dyDescent="0.25">
      <c r="A23" s="79" t="s">
        <v>93</v>
      </c>
      <c r="B23" s="80" t="s">
        <v>88</v>
      </c>
      <c r="C23" s="79" t="s">
        <v>95</v>
      </c>
    </row>
    <row r="24" spans="1:13" hidden="1" x14ac:dyDescent="0.25">
      <c r="A24" s="79" t="s">
        <v>96</v>
      </c>
      <c r="B24" s="80" t="s">
        <v>69</v>
      </c>
      <c r="C24" s="79" t="s">
        <v>97</v>
      </c>
    </row>
    <row r="25" spans="1:13" hidden="1" x14ac:dyDescent="0.25">
      <c r="A25" s="79" t="s">
        <v>96</v>
      </c>
      <c r="B25" s="80" t="s">
        <v>70</v>
      </c>
      <c r="C25" s="79" t="s">
        <v>98</v>
      </c>
    </row>
    <row r="26" spans="1:13" hidden="1" x14ac:dyDescent="0.25">
      <c r="A26" s="79" t="s">
        <v>96</v>
      </c>
      <c r="B26" s="80" t="s">
        <v>99</v>
      </c>
      <c r="C26" s="79" t="s">
        <v>100</v>
      </c>
    </row>
    <row r="27" spans="1:13" hidden="1" x14ac:dyDescent="0.25">
      <c r="A27" s="79" t="s">
        <v>96</v>
      </c>
      <c r="B27" s="80" t="s">
        <v>74</v>
      </c>
      <c r="C27" s="79" t="s">
        <v>101</v>
      </c>
    </row>
    <row r="28" spans="1:13" hidden="1" x14ac:dyDescent="0.25">
      <c r="A28" s="79" t="s">
        <v>96</v>
      </c>
      <c r="B28" s="80" t="s">
        <v>73</v>
      </c>
      <c r="C28" s="79" t="s">
        <v>102</v>
      </c>
    </row>
    <row r="29" spans="1:13" hidden="1" x14ac:dyDescent="0.25">
      <c r="A29" s="79" t="s">
        <v>96</v>
      </c>
      <c r="B29" s="80" t="s">
        <v>103</v>
      </c>
      <c r="C29" s="79" t="s">
        <v>104</v>
      </c>
    </row>
    <row r="30" spans="1:13" hidden="1" x14ac:dyDescent="0.25">
      <c r="A30" s="79" t="s">
        <v>96</v>
      </c>
      <c r="B30" s="80" t="s">
        <v>105</v>
      </c>
      <c r="C30" s="79" t="s">
        <v>106</v>
      </c>
    </row>
    <row r="31" spans="1:13" hidden="1" x14ac:dyDescent="0.25">
      <c r="A31" s="79" t="s">
        <v>96</v>
      </c>
      <c r="B31" s="80" t="s">
        <v>72</v>
      </c>
      <c r="C31" s="79" t="s">
        <v>107</v>
      </c>
    </row>
  </sheetData>
  <autoFilter ref="A20:C31">
    <filterColumn colId="0">
      <filters>
        <filter val="Collège"/>
      </filters>
    </filterColumn>
  </autoFilter>
  <mergeCells count="34">
    <mergeCell ref="I3:I4"/>
    <mergeCell ref="I5:I9"/>
    <mergeCell ref="I16:I18"/>
    <mergeCell ref="I1:K1"/>
    <mergeCell ref="M3:M18"/>
    <mergeCell ref="J5:J9"/>
    <mergeCell ref="K11:K15"/>
    <mergeCell ref="K3:K10"/>
    <mergeCell ref="J16:J17"/>
    <mergeCell ref="K16:K18"/>
    <mergeCell ref="L16:L17"/>
    <mergeCell ref="J3:J4"/>
    <mergeCell ref="G11:G15"/>
    <mergeCell ref="B16:B18"/>
    <mergeCell ref="D16:D17"/>
    <mergeCell ref="E16:E18"/>
    <mergeCell ref="F16:F18"/>
    <mergeCell ref="G16:G18"/>
    <mergeCell ref="H16:H17"/>
    <mergeCell ref="A1:C1"/>
    <mergeCell ref="E1:G1"/>
    <mergeCell ref="M1:M2"/>
    <mergeCell ref="A3:A15"/>
    <mergeCell ref="E3:E4"/>
    <mergeCell ref="F3:F4"/>
    <mergeCell ref="E5:E9"/>
    <mergeCell ref="F11:F15"/>
    <mergeCell ref="J11:J15"/>
    <mergeCell ref="A16:A18"/>
    <mergeCell ref="B3:B15"/>
    <mergeCell ref="C3:C15"/>
    <mergeCell ref="C16:C18"/>
    <mergeCell ref="F5:F9"/>
    <mergeCell ref="G3:G1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showGridLines="0" workbookViewId="0">
      <selection activeCell="H13" sqref="H13"/>
    </sheetView>
  </sheetViews>
  <sheetFormatPr baseColWidth="10" defaultRowHeight="15" x14ac:dyDescent="0.25"/>
  <cols>
    <col min="1" max="1" width="21.85546875" customWidth="1"/>
    <col min="2" max="2" width="15.85546875" customWidth="1"/>
    <col min="3" max="7" width="8.140625" bestFit="1" customWidth="1"/>
    <col min="8" max="12" width="7.140625" bestFit="1" customWidth="1"/>
  </cols>
  <sheetData>
    <row r="1" spans="1:12" x14ac:dyDescent="0.25">
      <c r="A1" s="2"/>
      <c r="B1" s="2"/>
      <c r="C1" s="463" t="s">
        <v>0</v>
      </c>
      <c r="D1" s="464"/>
      <c r="E1" s="464"/>
      <c r="F1" s="464"/>
      <c r="G1" s="465"/>
      <c r="H1" s="463" t="s">
        <v>1</v>
      </c>
      <c r="I1" s="464"/>
      <c r="J1" s="464"/>
      <c r="K1" s="464"/>
      <c r="L1" s="465"/>
    </row>
    <row r="2" spans="1:12" x14ac:dyDescent="0.25">
      <c r="A2" s="460" t="s">
        <v>2</v>
      </c>
      <c r="B2" s="460"/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3</v>
      </c>
      <c r="I2" s="1" t="s">
        <v>4</v>
      </c>
      <c r="J2" s="1" t="s">
        <v>5</v>
      </c>
      <c r="K2" s="1" t="s">
        <v>6</v>
      </c>
      <c r="L2" s="1" t="s">
        <v>7</v>
      </c>
    </row>
    <row r="3" spans="1:12" x14ac:dyDescent="0.25">
      <c r="A3" s="461" t="s">
        <v>8</v>
      </c>
      <c r="B3" s="462"/>
      <c r="C3" s="5">
        <v>12712</v>
      </c>
      <c r="D3" s="6">
        <v>13878</v>
      </c>
      <c r="E3" s="6">
        <v>13763</v>
      </c>
      <c r="F3" s="6">
        <v>13351</v>
      </c>
      <c r="G3" s="7">
        <v>53704</v>
      </c>
      <c r="H3" s="8">
        <v>84.54</v>
      </c>
      <c r="I3" s="9">
        <v>93.88</v>
      </c>
      <c r="J3" s="9">
        <v>94.02</v>
      </c>
      <c r="K3" s="9">
        <v>89.91</v>
      </c>
      <c r="L3" s="10">
        <v>90.55</v>
      </c>
    </row>
    <row r="4" spans="1:12" x14ac:dyDescent="0.25">
      <c r="A4" s="458" t="s">
        <v>9</v>
      </c>
      <c r="B4" s="4"/>
      <c r="C4" s="5">
        <v>16</v>
      </c>
      <c r="D4" s="6">
        <v>20</v>
      </c>
      <c r="E4" s="6">
        <v>14</v>
      </c>
      <c r="F4" s="6">
        <v>3</v>
      </c>
      <c r="G4" s="7">
        <v>53</v>
      </c>
      <c r="H4" s="8">
        <v>0.11</v>
      </c>
      <c r="I4" s="9">
        <v>0.14000000000000001</v>
      </c>
      <c r="J4" s="9">
        <v>0.1</v>
      </c>
      <c r="K4" s="9">
        <v>0.02</v>
      </c>
      <c r="L4" s="10">
        <v>0.09</v>
      </c>
    </row>
    <row r="5" spans="1:12" ht="25.5" x14ac:dyDescent="0.25">
      <c r="A5" s="458"/>
      <c r="B5" s="4" t="s">
        <v>10</v>
      </c>
      <c r="C5" s="5">
        <v>3</v>
      </c>
      <c r="D5" s="6" t="s">
        <v>11</v>
      </c>
      <c r="E5" s="6" t="s">
        <v>11</v>
      </c>
      <c r="F5" s="6" t="s">
        <v>11</v>
      </c>
      <c r="G5" s="7">
        <v>3</v>
      </c>
      <c r="H5" s="8">
        <v>0.02</v>
      </c>
      <c r="I5" s="9" t="s">
        <v>11</v>
      </c>
      <c r="J5" s="9" t="s">
        <v>11</v>
      </c>
      <c r="K5" s="9" t="s">
        <v>11</v>
      </c>
      <c r="L5" s="10">
        <v>0.01</v>
      </c>
    </row>
    <row r="6" spans="1:12" x14ac:dyDescent="0.25">
      <c r="A6" s="458" t="s">
        <v>12</v>
      </c>
      <c r="B6" s="4"/>
      <c r="C6" s="5">
        <v>157</v>
      </c>
      <c r="D6" s="6">
        <v>149</v>
      </c>
      <c r="E6" s="6">
        <v>134</v>
      </c>
      <c r="F6" s="6">
        <v>124</v>
      </c>
      <c r="G6" s="7">
        <v>564</v>
      </c>
      <c r="H6" s="8">
        <v>1.04</v>
      </c>
      <c r="I6" s="9">
        <v>1.01</v>
      </c>
      <c r="J6" s="9">
        <v>0.92</v>
      </c>
      <c r="K6" s="9">
        <v>0.84</v>
      </c>
      <c r="L6" s="10">
        <v>0.95</v>
      </c>
    </row>
    <row r="7" spans="1:12" ht="25.5" x14ac:dyDescent="0.25">
      <c r="A7" s="458"/>
      <c r="B7" s="4" t="s">
        <v>10</v>
      </c>
      <c r="C7" s="5">
        <v>12</v>
      </c>
      <c r="D7" s="6" t="s">
        <v>11</v>
      </c>
      <c r="E7" s="6" t="s">
        <v>11</v>
      </c>
      <c r="F7" s="6" t="s">
        <v>11</v>
      </c>
      <c r="G7" s="7">
        <v>12</v>
      </c>
      <c r="H7" s="8">
        <v>0.08</v>
      </c>
      <c r="I7" s="9" t="s">
        <v>11</v>
      </c>
      <c r="J7" s="9" t="s">
        <v>11</v>
      </c>
      <c r="K7" s="9" t="s">
        <v>11</v>
      </c>
      <c r="L7" s="10">
        <v>0.02</v>
      </c>
    </row>
    <row r="8" spans="1:12" x14ac:dyDescent="0.25">
      <c r="A8" s="3" t="s">
        <v>13</v>
      </c>
      <c r="B8" s="4"/>
      <c r="C8" s="5">
        <v>46</v>
      </c>
      <c r="D8" s="6">
        <v>45</v>
      </c>
      <c r="E8" s="6">
        <v>53</v>
      </c>
      <c r="F8" s="6">
        <v>57</v>
      </c>
      <c r="G8" s="7">
        <v>201</v>
      </c>
      <c r="H8" s="8">
        <v>0.31</v>
      </c>
      <c r="I8" s="9">
        <v>0.3</v>
      </c>
      <c r="J8" s="9">
        <v>0.36</v>
      </c>
      <c r="K8" s="9">
        <v>0.38</v>
      </c>
      <c r="L8" s="10">
        <v>0.34</v>
      </c>
    </row>
    <row r="9" spans="1:12" x14ac:dyDescent="0.25">
      <c r="A9" s="458" t="s">
        <v>14</v>
      </c>
      <c r="B9" s="4"/>
      <c r="C9" s="5">
        <v>591</v>
      </c>
      <c r="D9" s="6">
        <v>652</v>
      </c>
      <c r="E9" s="6">
        <v>638</v>
      </c>
      <c r="F9" s="6">
        <v>498</v>
      </c>
      <c r="G9" s="7">
        <v>2379</v>
      </c>
      <c r="H9" s="8">
        <v>3.93</v>
      </c>
      <c r="I9" s="9">
        <v>4.41</v>
      </c>
      <c r="J9" s="9">
        <v>4.3600000000000003</v>
      </c>
      <c r="K9" s="9">
        <v>3.35</v>
      </c>
      <c r="L9" s="10">
        <v>4.01</v>
      </c>
    </row>
    <row r="10" spans="1:12" ht="25.5" x14ac:dyDescent="0.25">
      <c r="A10" s="458"/>
      <c r="B10" s="4" t="s">
        <v>10</v>
      </c>
      <c r="C10" s="5">
        <v>9</v>
      </c>
      <c r="D10" s="6" t="s">
        <v>11</v>
      </c>
      <c r="E10" s="6" t="s">
        <v>11</v>
      </c>
      <c r="F10" s="6" t="s">
        <v>11</v>
      </c>
      <c r="G10" s="7">
        <v>9</v>
      </c>
      <c r="H10" s="8">
        <v>0.06</v>
      </c>
      <c r="I10" s="9" t="s">
        <v>11</v>
      </c>
      <c r="J10" s="9" t="s">
        <v>11</v>
      </c>
      <c r="K10" s="9" t="s">
        <v>11</v>
      </c>
      <c r="L10" s="10">
        <v>0.02</v>
      </c>
    </row>
    <row r="11" spans="1:12" x14ac:dyDescent="0.25">
      <c r="A11" s="458" t="s">
        <v>15</v>
      </c>
      <c r="B11" s="4"/>
      <c r="C11" s="5">
        <v>37</v>
      </c>
      <c r="D11" s="6">
        <v>39</v>
      </c>
      <c r="E11" s="6">
        <v>36</v>
      </c>
      <c r="F11" s="6">
        <v>36</v>
      </c>
      <c r="G11" s="7">
        <v>148</v>
      </c>
      <c r="H11" s="8">
        <v>0.25</v>
      </c>
      <c r="I11" s="9">
        <v>0.26</v>
      </c>
      <c r="J11" s="9">
        <v>0.25</v>
      </c>
      <c r="K11" s="9">
        <v>0.24</v>
      </c>
      <c r="L11" s="10">
        <v>0.25</v>
      </c>
    </row>
    <row r="12" spans="1:12" x14ac:dyDescent="0.25">
      <c r="A12" s="458"/>
      <c r="B12" s="4" t="s">
        <v>16</v>
      </c>
      <c r="C12" s="5" t="s">
        <v>11</v>
      </c>
      <c r="D12" s="6" t="s">
        <v>11</v>
      </c>
      <c r="E12" s="6" t="s">
        <v>11</v>
      </c>
      <c r="F12" s="6">
        <v>66</v>
      </c>
      <c r="G12" s="7">
        <v>66</v>
      </c>
      <c r="H12" s="8" t="s">
        <v>11</v>
      </c>
      <c r="I12" s="9" t="s">
        <v>11</v>
      </c>
      <c r="J12" s="9" t="s">
        <v>11</v>
      </c>
      <c r="K12" s="9">
        <v>0.44</v>
      </c>
      <c r="L12" s="10">
        <v>0.11</v>
      </c>
    </row>
    <row r="13" spans="1:12" ht="25.5" x14ac:dyDescent="0.25">
      <c r="A13" s="458"/>
      <c r="B13" s="4" t="s">
        <v>10</v>
      </c>
      <c r="C13" s="5">
        <v>1453</v>
      </c>
      <c r="D13" s="6" t="s">
        <v>11</v>
      </c>
      <c r="E13" s="6" t="s">
        <v>11</v>
      </c>
      <c r="F13" s="6" t="s">
        <v>11</v>
      </c>
      <c r="G13" s="7">
        <v>1453</v>
      </c>
      <c r="H13" s="8">
        <v>9.66</v>
      </c>
      <c r="I13" s="9" t="s">
        <v>11</v>
      </c>
      <c r="J13" s="9" t="s">
        <v>11</v>
      </c>
      <c r="K13" s="9" t="s">
        <v>11</v>
      </c>
      <c r="L13" s="10">
        <v>2.4500000000000002</v>
      </c>
    </row>
    <row r="14" spans="1:12" x14ac:dyDescent="0.25">
      <c r="A14" s="458"/>
      <c r="B14" s="4" t="s">
        <v>16</v>
      </c>
      <c r="C14" s="5" t="s">
        <v>11</v>
      </c>
      <c r="D14" s="6" t="s">
        <v>11</v>
      </c>
      <c r="E14" s="6" t="s">
        <v>11</v>
      </c>
      <c r="F14" s="6">
        <v>714</v>
      </c>
      <c r="G14" s="7">
        <v>714</v>
      </c>
      <c r="H14" s="8" t="s">
        <v>11</v>
      </c>
      <c r="I14" s="9" t="s">
        <v>11</v>
      </c>
      <c r="J14" s="9" t="s">
        <v>11</v>
      </c>
      <c r="K14" s="9">
        <v>4.8099999999999996</v>
      </c>
      <c r="L14" s="10">
        <v>1.2</v>
      </c>
    </row>
    <row r="15" spans="1:12" ht="15.75" thickBot="1" x14ac:dyDescent="0.3">
      <c r="A15" s="458" t="s">
        <v>17</v>
      </c>
      <c r="B15" s="459"/>
      <c r="C15" s="11">
        <v>15036</v>
      </c>
      <c r="D15" s="12">
        <v>14783</v>
      </c>
      <c r="E15" s="12">
        <v>14638</v>
      </c>
      <c r="F15" s="12">
        <v>14849</v>
      </c>
      <c r="G15" s="13">
        <v>59306</v>
      </c>
      <c r="H15" s="14">
        <v>100</v>
      </c>
      <c r="I15" s="15">
        <v>100</v>
      </c>
      <c r="J15" s="15">
        <v>100</v>
      </c>
      <c r="K15" s="15">
        <v>100</v>
      </c>
      <c r="L15" s="16">
        <v>100</v>
      </c>
    </row>
  </sheetData>
  <mergeCells count="10">
    <mergeCell ref="C1:G1"/>
    <mergeCell ref="H1:L1"/>
    <mergeCell ref="A4:A5"/>
    <mergeCell ref="A6:A7"/>
    <mergeCell ref="A9:A10"/>
    <mergeCell ref="A11:A12"/>
    <mergeCell ref="A13:A14"/>
    <mergeCell ref="A15:B15"/>
    <mergeCell ref="A2:B2"/>
    <mergeCell ref="A3:B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showGridLines="0" workbookViewId="0">
      <selection activeCell="G19" sqref="G19"/>
    </sheetView>
  </sheetViews>
  <sheetFormatPr baseColWidth="10" defaultRowHeight="15" x14ac:dyDescent="0.25"/>
  <cols>
    <col min="1" max="1" width="16.42578125" customWidth="1"/>
    <col min="2" max="2" width="19" customWidth="1"/>
    <col min="3" max="7" width="6.42578125" bestFit="1" customWidth="1"/>
    <col min="8" max="12" width="6.28515625" customWidth="1"/>
  </cols>
  <sheetData>
    <row r="1" spans="1:12" x14ac:dyDescent="0.25">
      <c r="A1" s="468"/>
      <c r="B1" s="469"/>
      <c r="C1" s="463" t="s">
        <v>0</v>
      </c>
      <c r="D1" s="464"/>
      <c r="E1" s="464"/>
      <c r="F1" s="464"/>
      <c r="G1" s="465"/>
      <c r="H1" s="463" t="s">
        <v>18</v>
      </c>
      <c r="I1" s="464"/>
      <c r="J1" s="464"/>
      <c r="K1" s="464"/>
      <c r="L1" s="465"/>
    </row>
    <row r="2" spans="1:12" x14ac:dyDescent="0.25">
      <c r="A2" s="470"/>
      <c r="B2" s="471"/>
      <c r="C2" s="17" t="s">
        <v>3</v>
      </c>
      <c r="D2" s="18" t="s">
        <v>4</v>
      </c>
      <c r="E2" s="18" t="s">
        <v>5</v>
      </c>
      <c r="F2" s="18" t="s">
        <v>6</v>
      </c>
      <c r="G2" s="18" t="s">
        <v>7</v>
      </c>
      <c r="H2" s="17" t="s">
        <v>3</v>
      </c>
      <c r="I2" s="18" t="s">
        <v>4</v>
      </c>
      <c r="J2" s="18" t="s">
        <v>5</v>
      </c>
      <c r="K2" s="18" t="s">
        <v>6</v>
      </c>
      <c r="L2" s="19" t="s">
        <v>7</v>
      </c>
    </row>
    <row r="3" spans="1:12" x14ac:dyDescent="0.25">
      <c r="A3" s="472" t="s">
        <v>36</v>
      </c>
      <c r="B3" s="20" t="s">
        <v>19</v>
      </c>
      <c r="C3" s="21"/>
      <c r="D3" s="22">
        <v>1</v>
      </c>
      <c r="E3" s="22">
        <v>57</v>
      </c>
      <c r="F3" s="22">
        <v>459</v>
      </c>
      <c r="G3" s="22">
        <v>517</v>
      </c>
      <c r="H3" s="23">
        <f>C3/C$9</f>
        <v>0</v>
      </c>
      <c r="I3" s="24">
        <f>D3/D$9</f>
        <v>6.7645268213488468E-5</v>
      </c>
      <c r="J3" s="24">
        <f t="shared" ref="J3:J9" si="0">E3/E$9</f>
        <v>3.8939745866921711E-3</v>
      </c>
      <c r="K3" s="24">
        <f t="shared" ref="K3:K9" si="1">F3/F$9</f>
        <v>3.0911172469526568E-2</v>
      </c>
      <c r="L3" s="25">
        <f>G3/G$9</f>
        <v>8.7174990726064817E-3</v>
      </c>
    </row>
    <row r="4" spans="1:12" x14ac:dyDescent="0.25">
      <c r="A4" s="473"/>
      <c r="B4" s="26" t="s">
        <v>20</v>
      </c>
      <c r="C4" s="27"/>
      <c r="D4" s="28">
        <v>3104</v>
      </c>
      <c r="E4" s="28">
        <v>3034</v>
      </c>
      <c r="F4" s="28">
        <v>2343</v>
      </c>
      <c r="G4" s="28">
        <v>8481</v>
      </c>
      <c r="H4" s="29">
        <f t="shared" ref="H4:H9" si="2">C4/C$9</f>
        <v>0</v>
      </c>
      <c r="I4" s="30">
        <f t="shared" ref="I4:I9" si="3">D4/D$9</f>
        <v>0.20997091253466821</v>
      </c>
      <c r="J4" s="30">
        <f t="shared" si="0"/>
        <v>0.20726875256182539</v>
      </c>
      <c r="K4" s="30">
        <f t="shared" si="1"/>
        <v>0.15778840325947877</v>
      </c>
      <c r="L4" s="31">
        <f t="shared" ref="L4:L9" si="4">G4/G$9</f>
        <v>0.14300408053148078</v>
      </c>
    </row>
    <row r="5" spans="1:12" x14ac:dyDescent="0.25">
      <c r="A5" s="473"/>
      <c r="B5" s="283" t="s">
        <v>120</v>
      </c>
      <c r="C5" s="284"/>
      <c r="D5" s="285">
        <v>1</v>
      </c>
      <c r="E5" s="285">
        <v>36</v>
      </c>
      <c r="F5" s="285">
        <v>174</v>
      </c>
      <c r="G5" s="285">
        <v>211</v>
      </c>
      <c r="H5" s="286">
        <f t="shared" si="2"/>
        <v>0</v>
      </c>
      <c r="I5" s="287">
        <f t="shared" si="3"/>
        <v>6.7645268213488468E-5</v>
      </c>
      <c r="J5" s="287">
        <f t="shared" si="0"/>
        <v>2.4593523705424237E-3</v>
      </c>
      <c r="K5" s="287">
        <f t="shared" si="1"/>
        <v>1.1717960805441444E-2</v>
      </c>
      <c r="L5" s="288">
        <f t="shared" si="4"/>
        <v>3.5578187704448116E-3</v>
      </c>
    </row>
    <row r="6" spans="1:12" x14ac:dyDescent="0.25">
      <c r="A6" s="474"/>
      <c r="B6" s="32" t="s">
        <v>22</v>
      </c>
      <c r="C6" s="33"/>
      <c r="D6" s="34">
        <v>3104</v>
      </c>
      <c r="E6" s="34">
        <v>3055</v>
      </c>
      <c r="F6" s="34">
        <v>2628</v>
      </c>
      <c r="G6" s="34">
        <v>8787</v>
      </c>
      <c r="H6" s="35">
        <f t="shared" si="2"/>
        <v>0</v>
      </c>
      <c r="I6" s="36">
        <f t="shared" si="3"/>
        <v>0.20997091253466821</v>
      </c>
      <c r="J6" s="36">
        <f>E6/E$9</f>
        <v>0.20870337477797513</v>
      </c>
      <c r="K6" s="36">
        <f t="shared" si="1"/>
        <v>0.17698161492356387</v>
      </c>
      <c r="L6" s="37">
        <f t="shared" si="4"/>
        <v>0.14816376083364247</v>
      </c>
    </row>
    <row r="7" spans="1:12" x14ac:dyDescent="0.25">
      <c r="A7" s="475" t="s">
        <v>23</v>
      </c>
      <c r="B7" s="476"/>
      <c r="C7" s="33"/>
      <c r="D7" s="64" t="s">
        <v>24</v>
      </c>
      <c r="E7" s="64" t="s">
        <v>24</v>
      </c>
      <c r="F7" s="64" t="s">
        <v>24</v>
      </c>
      <c r="G7" s="64" t="s">
        <v>24</v>
      </c>
      <c r="H7" s="33"/>
      <c r="I7" s="64" t="s">
        <v>24</v>
      </c>
      <c r="J7" s="64" t="s">
        <v>24</v>
      </c>
      <c r="K7" s="64" t="s">
        <v>24</v>
      </c>
      <c r="L7" s="65" t="s">
        <v>24</v>
      </c>
    </row>
    <row r="8" spans="1:12" x14ac:dyDescent="0.25">
      <c r="A8" s="475" t="s">
        <v>25</v>
      </c>
      <c r="B8" s="476"/>
      <c r="C8" s="38">
        <v>3</v>
      </c>
      <c r="D8" s="39">
        <v>30</v>
      </c>
      <c r="E8" s="39">
        <v>29</v>
      </c>
      <c r="F8" s="39">
        <v>21</v>
      </c>
      <c r="G8" s="39">
        <v>83</v>
      </c>
      <c r="H8" s="40">
        <f t="shared" si="2"/>
        <v>1.9952114924181964E-4</v>
      </c>
      <c r="I8" s="41">
        <f t="shared" si="3"/>
        <v>2.0293580464046542E-3</v>
      </c>
      <c r="J8" s="41">
        <f t="shared" si="0"/>
        <v>1.9811449651591746E-3</v>
      </c>
      <c r="K8" s="41">
        <f t="shared" si="1"/>
        <v>1.4142366489325881E-3</v>
      </c>
      <c r="L8" s="42">
        <f t="shared" si="4"/>
        <v>1.3995211277105183E-3</v>
      </c>
    </row>
    <row r="9" spans="1:12" ht="15.75" thickBot="1" x14ac:dyDescent="0.3">
      <c r="A9" s="466" t="s">
        <v>26</v>
      </c>
      <c r="B9" s="467"/>
      <c r="C9" s="43">
        <v>15036</v>
      </c>
      <c r="D9" s="44">
        <v>14783</v>
      </c>
      <c r="E9" s="44">
        <v>14638</v>
      </c>
      <c r="F9" s="44">
        <v>14849</v>
      </c>
      <c r="G9" s="45">
        <f>SUM(C9:F9)</f>
        <v>59306</v>
      </c>
      <c r="H9" s="46">
        <f t="shared" si="2"/>
        <v>1</v>
      </c>
      <c r="I9" s="47">
        <f t="shared" si="3"/>
        <v>1</v>
      </c>
      <c r="J9" s="47">
        <f t="shared" si="0"/>
        <v>1</v>
      </c>
      <c r="K9" s="47">
        <f t="shared" si="1"/>
        <v>1</v>
      </c>
      <c r="L9" s="48">
        <f t="shared" si="4"/>
        <v>1</v>
      </c>
    </row>
    <row r="10" spans="1:12" ht="15.75" thickBot="1" x14ac:dyDescent="0.3"/>
    <row r="11" spans="1:12" x14ac:dyDescent="0.25">
      <c r="A11" s="468"/>
      <c r="B11" s="468"/>
      <c r="C11" s="463" t="s">
        <v>0</v>
      </c>
      <c r="D11" s="464"/>
      <c r="E11" s="464"/>
      <c r="F11" s="464"/>
      <c r="G11" s="465"/>
      <c r="H11" s="463" t="s">
        <v>18</v>
      </c>
      <c r="I11" s="464"/>
      <c r="J11" s="464"/>
      <c r="K11" s="464"/>
      <c r="L11" s="465"/>
    </row>
    <row r="12" spans="1:12" x14ac:dyDescent="0.25">
      <c r="A12" s="468"/>
      <c r="B12" s="468"/>
      <c r="C12" s="17" t="s">
        <v>3</v>
      </c>
      <c r="D12" s="18" t="s">
        <v>4</v>
      </c>
      <c r="E12" s="18" t="s">
        <v>5</v>
      </c>
      <c r="F12" s="18" t="s">
        <v>6</v>
      </c>
      <c r="G12" s="18" t="s">
        <v>7</v>
      </c>
      <c r="H12" s="17" t="s">
        <v>3</v>
      </c>
      <c r="I12" s="18" t="s">
        <v>4</v>
      </c>
      <c r="J12" s="18" t="s">
        <v>5</v>
      </c>
      <c r="K12" s="18" t="s">
        <v>6</v>
      </c>
      <c r="L12" s="19" t="s">
        <v>7</v>
      </c>
    </row>
    <row r="13" spans="1:12" x14ac:dyDescent="0.25">
      <c r="A13" s="472" t="s">
        <v>27</v>
      </c>
      <c r="B13" s="20" t="s">
        <v>28</v>
      </c>
      <c r="C13" s="21">
        <v>50</v>
      </c>
      <c r="D13" s="22">
        <v>52</v>
      </c>
      <c r="E13" s="22">
        <v>54</v>
      </c>
      <c r="F13" s="22">
        <v>138</v>
      </c>
      <c r="G13" s="22">
        <v>294</v>
      </c>
      <c r="H13" s="23">
        <f>C13/C$18</f>
        <v>3.3253524873636604E-3</v>
      </c>
      <c r="I13" s="24">
        <f t="shared" ref="I13:I18" si="5">D13/D$18</f>
        <v>3.5175539471014004E-3</v>
      </c>
      <c r="J13" s="24">
        <f t="shared" ref="J13:J18" si="6">E13/E$18</f>
        <v>3.6890285558136356E-3</v>
      </c>
      <c r="K13" s="24">
        <f t="shared" ref="K13:K18" si="7">F13/F$18</f>
        <v>9.2935551215570077E-3</v>
      </c>
      <c r="L13" s="25">
        <f>G13/G$18</f>
        <v>4.9573398981553303E-3</v>
      </c>
    </row>
    <row r="14" spans="1:12" x14ac:dyDescent="0.25">
      <c r="A14" s="473"/>
      <c r="B14" s="26" t="s">
        <v>29</v>
      </c>
      <c r="C14" s="27">
        <v>105</v>
      </c>
      <c r="D14" s="28">
        <v>46</v>
      </c>
      <c r="E14" s="28">
        <v>90</v>
      </c>
      <c r="F14" s="28">
        <v>49</v>
      </c>
      <c r="G14" s="28">
        <v>290</v>
      </c>
      <c r="H14" s="29">
        <f t="shared" ref="H14:H18" si="8">C14/C$18</f>
        <v>6.9832402234636867E-3</v>
      </c>
      <c r="I14" s="30">
        <f>D14/D$18</f>
        <v>3.1116823378204692E-3</v>
      </c>
      <c r="J14" s="30">
        <f t="shared" si="6"/>
        <v>6.1483809263560597E-3</v>
      </c>
      <c r="K14" s="30">
        <f t="shared" si="7"/>
        <v>3.2998855141760388E-3</v>
      </c>
      <c r="L14" s="31">
        <f t="shared" ref="L14:L18" si="9">G14/G$18</f>
        <v>4.889893096819883E-3</v>
      </c>
    </row>
    <row r="15" spans="1:12" x14ac:dyDescent="0.25">
      <c r="A15" s="473"/>
      <c r="B15" s="26" t="s">
        <v>30</v>
      </c>
      <c r="C15" s="27">
        <v>47</v>
      </c>
      <c r="D15" s="28">
        <v>75</v>
      </c>
      <c r="E15" s="28">
        <v>240</v>
      </c>
      <c r="F15" s="28">
        <v>250</v>
      </c>
      <c r="G15" s="28">
        <v>612</v>
      </c>
      <c r="H15" s="29">
        <f t="shared" si="8"/>
        <v>3.1258313381218408E-3</v>
      </c>
      <c r="I15" s="30">
        <f t="shared" si="5"/>
        <v>5.0733951160116348E-3</v>
      </c>
      <c r="J15" s="30">
        <f>E15/E$18</f>
        <v>1.6395682470282825E-2</v>
      </c>
      <c r="K15" s="30">
        <f t="shared" si="7"/>
        <v>1.6836150582530809E-2</v>
      </c>
      <c r="L15" s="31">
        <f t="shared" si="9"/>
        <v>1.0319360604323339E-2</v>
      </c>
    </row>
    <row r="16" spans="1:12" x14ac:dyDescent="0.25">
      <c r="A16" s="473"/>
      <c r="B16" s="26" t="s">
        <v>31</v>
      </c>
      <c r="C16" s="27">
        <v>96</v>
      </c>
      <c r="D16" s="28">
        <v>85</v>
      </c>
      <c r="E16" s="28">
        <v>78</v>
      </c>
      <c r="F16" s="28">
        <v>102</v>
      </c>
      <c r="G16" s="28">
        <v>361</v>
      </c>
      <c r="H16" s="29">
        <f t="shared" si="8"/>
        <v>6.3846767757382286E-3</v>
      </c>
      <c r="I16" s="30">
        <f t="shared" si="5"/>
        <v>5.74984779814652E-3</v>
      </c>
      <c r="J16" s="30">
        <f t="shared" si="6"/>
        <v>5.3285968028419185E-3</v>
      </c>
      <c r="K16" s="30">
        <f t="shared" si="7"/>
        <v>6.8691494376725707E-3</v>
      </c>
      <c r="L16" s="31">
        <f t="shared" si="9"/>
        <v>6.087073820524062E-3</v>
      </c>
    </row>
    <row r="17" spans="1:12" x14ac:dyDescent="0.25">
      <c r="A17" s="474"/>
      <c r="B17" s="32" t="s">
        <v>22</v>
      </c>
      <c r="C17" s="33">
        <v>296</v>
      </c>
      <c r="D17" s="34">
        <v>257</v>
      </c>
      <c r="E17" s="34">
        <v>447</v>
      </c>
      <c r="F17" s="34">
        <v>498</v>
      </c>
      <c r="G17" s="34">
        <v>1498</v>
      </c>
      <c r="H17" s="35">
        <f t="shared" si="8"/>
        <v>1.968608672519287E-2</v>
      </c>
      <c r="I17" s="36">
        <f t="shared" si="5"/>
        <v>1.7384833930866535E-2</v>
      </c>
      <c r="J17" s="36">
        <f t="shared" si="6"/>
        <v>3.0536958600901762E-2</v>
      </c>
      <c r="K17" s="36">
        <f>F17/F$18</f>
        <v>3.3537611960401371E-2</v>
      </c>
      <c r="L17" s="37">
        <f t="shared" si="9"/>
        <v>2.5258827100124778E-2</v>
      </c>
    </row>
    <row r="18" spans="1:12" ht="15.75" thickBot="1" x14ac:dyDescent="0.3">
      <c r="A18" s="466" t="s">
        <v>26</v>
      </c>
      <c r="B18" s="467"/>
      <c r="C18" s="43">
        <v>15036</v>
      </c>
      <c r="D18" s="44">
        <v>14783</v>
      </c>
      <c r="E18" s="44">
        <v>14638</v>
      </c>
      <c r="F18" s="44">
        <v>14849</v>
      </c>
      <c r="G18" s="45">
        <f>SUM(C18:F18)</f>
        <v>59306</v>
      </c>
      <c r="H18" s="46">
        <f t="shared" si="8"/>
        <v>1</v>
      </c>
      <c r="I18" s="47">
        <f t="shared" si="5"/>
        <v>1</v>
      </c>
      <c r="J18" s="47">
        <f t="shared" si="6"/>
        <v>1</v>
      </c>
      <c r="K18" s="47">
        <f t="shared" si="7"/>
        <v>1</v>
      </c>
      <c r="L18" s="48">
        <f t="shared" si="9"/>
        <v>1</v>
      </c>
    </row>
    <row r="20" spans="1:12" x14ac:dyDescent="0.25">
      <c r="A20" s="56" t="s">
        <v>367</v>
      </c>
    </row>
  </sheetData>
  <mergeCells count="12">
    <mergeCell ref="A18:B18"/>
    <mergeCell ref="A1:B2"/>
    <mergeCell ref="C1:G1"/>
    <mergeCell ref="H1:L1"/>
    <mergeCell ref="A3:A6"/>
    <mergeCell ref="A7:B7"/>
    <mergeCell ref="A8:B8"/>
    <mergeCell ref="A9:B9"/>
    <mergeCell ref="A11:B12"/>
    <mergeCell ref="C11:G11"/>
    <mergeCell ref="H11:L11"/>
    <mergeCell ref="A13:A17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"/>
  <sheetViews>
    <sheetView showGridLines="0" workbookViewId="0">
      <selection activeCell="G32" sqref="G32"/>
    </sheetView>
  </sheetViews>
  <sheetFormatPr baseColWidth="10" defaultRowHeight="15" x14ac:dyDescent="0.25"/>
  <cols>
    <col min="1" max="1" width="10.140625" customWidth="1"/>
    <col min="2" max="2" width="31.28515625" customWidth="1"/>
    <col min="3" max="7" width="6.42578125" bestFit="1" customWidth="1"/>
    <col min="8" max="12" width="6.42578125" customWidth="1"/>
  </cols>
  <sheetData>
    <row r="1" spans="1:12" x14ac:dyDescent="0.25">
      <c r="A1" s="49"/>
      <c r="B1" s="49"/>
      <c r="C1" s="463" t="s">
        <v>0</v>
      </c>
      <c r="D1" s="464"/>
      <c r="E1" s="464"/>
      <c r="F1" s="464"/>
      <c r="G1" s="465"/>
      <c r="H1" s="463" t="s">
        <v>18</v>
      </c>
      <c r="I1" s="464"/>
      <c r="J1" s="464"/>
      <c r="K1" s="464"/>
      <c r="L1" s="465"/>
    </row>
    <row r="2" spans="1:12" x14ac:dyDescent="0.25">
      <c r="A2" s="49"/>
      <c r="B2" s="49"/>
      <c r="C2" s="50" t="s">
        <v>3</v>
      </c>
      <c r="D2" s="51" t="s">
        <v>4</v>
      </c>
      <c r="E2" s="51" t="s">
        <v>5</v>
      </c>
      <c r="F2" s="51" t="s">
        <v>6</v>
      </c>
      <c r="G2" s="52" t="s">
        <v>7</v>
      </c>
      <c r="H2" s="50" t="s">
        <v>3</v>
      </c>
      <c r="I2" s="51" t="s">
        <v>4</v>
      </c>
      <c r="J2" s="51" t="s">
        <v>5</v>
      </c>
      <c r="K2" s="51" t="s">
        <v>6</v>
      </c>
      <c r="L2" s="52" t="s">
        <v>7</v>
      </c>
    </row>
    <row r="3" spans="1:12" x14ac:dyDescent="0.25">
      <c r="A3" s="472" t="s">
        <v>32</v>
      </c>
      <c r="B3" s="20" t="s">
        <v>33</v>
      </c>
      <c r="C3" s="21">
        <v>105</v>
      </c>
      <c r="D3" s="22">
        <v>46</v>
      </c>
      <c r="E3" s="22">
        <v>90</v>
      </c>
      <c r="F3" s="22">
        <v>49</v>
      </c>
      <c r="G3" s="22">
        <v>290</v>
      </c>
      <c r="H3" s="23">
        <f>C3/C$26</f>
        <v>6.9832402234636867E-3</v>
      </c>
      <c r="I3" s="24">
        <f t="shared" ref="I3:L26" si="0">D3/D$26</f>
        <v>3.1116823378204692E-3</v>
      </c>
      <c r="J3" s="24">
        <f t="shared" si="0"/>
        <v>6.1483809263560597E-3</v>
      </c>
      <c r="K3" s="24">
        <f t="shared" si="0"/>
        <v>3.2998855141760388E-3</v>
      </c>
      <c r="L3" s="25">
        <f t="shared" si="0"/>
        <v>4.889893096819883E-3</v>
      </c>
    </row>
    <row r="4" spans="1:12" x14ac:dyDescent="0.25">
      <c r="A4" s="473"/>
      <c r="B4" s="26" t="s">
        <v>34</v>
      </c>
      <c r="C4" s="27">
        <v>27</v>
      </c>
      <c r="D4" s="28">
        <v>14</v>
      </c>
      <c r="E4" s="28"/>
      <c r="F4" s="28"/>
      <c r="G4" s="28">
        <v>41</v>
      </c>
      <c r="H4" s="29">
        <f t="shared" ref="H4:H26" si="1">C4/C$26</f>
        <v>1.7956903431763766E-3</v>
      </c>
      <c r="I4" s="30">
        <f t="shared" si="0"/>
        <v>9.4703375498883849E-4</v>
      </c>
      <c r="J4" s="30">
        <f t="shared" si="0"/>
        <v>0</v>
      </c>
      <c r="K4" s="30">
        <f t="shared" si="0"/>
        <v>0</v>
      </c>
      <c r="L4" s="31">
        <f t="shared" si="0"/>
        <v>6.9132971368832835E-4</v>
      </c>
    </row>
    <row r="5" spans="1:12" x14ac:dyDescent="0.25">
      <c r="A5" s="473"/>
      <c r="B5" s="26" t="s">
        <v>35</v>
      </c>
      <c r="C5" s="27">
        <v>188</v>
      </c>
      <c r="D5" s="28">
        <v>169</v>
      </c>
      <c r="E5" s="28">
        <v>148</v>
      </c>
      <c r="F5" s="28">
        <v>127</v>
      </c>
      <c r="G5" s="28">
        <v>632</v>
      </c>
      <c r="H5" s="29">
        <f t="shared" si="1"/>
        <v>1.2503325352487363E-2</v>
      </c>
      <c r="I5" s="30">
        <f t="shared" si="0"/>
        <v>1.1432050328079551E-2</v>
      </c>
      <c r="J5" s="30">
        <f t="shared" si="0"/>
        <v>1.0110670856674409E-2</v>
      </c>
      <c r="K5" s="30">
        <f t="shared" si="0"/>
        <v>8.5527644959256521E-3</v>
      </c>
      <c r="L5" s="31">
        <f t="shared" si="0"/>
        <v>1.0656594611000573E-2</v>
      </c>
    </row>
    <row r="6" spans="1:12" x14ac:dyDescent="0.25">
      <c r="A6" s="474"/>
      <c r="B6" s="32" t="s">
        <v>22</v>
      </c>
      <c r="C6" s="33">
        <v>308</v>
      </c>
      <c r="D6" s="34">
        <v>218</v>
      </c>
      <c r="E6" s="34">
        <v>228</v>
      </c>
      <c r="F6" s="34">
        <v>176</v>
      </c>
      <c r="G6" s="34">
        <v>930</v>
      </c>
      <c r="H6" s="35">
        <f t="shared" si="1"/>
        <v>2.0484171322160148E-2</v>
      </c>
      <c r="I6" s="36">
        <f t="shared" si="0"/>
        <v>1.4746668470540486E-2</v>
      </c>
      <c r="J6" s="36">
        <f t="shared" si="0"/>
        <v>1.5575898346768684E-2</v>
      </c>
      <c r="K6" s="36">
        <f t="shared" si="0"/>
        <v>1.185265001010169E-2</v>
      </c>
      <c r="L6" s="37">
        <f t="shared" si="0"/>
        <v>1.5681381310491349E-2</v>
      </c>
    </row>
    <row r="7" spans="1:12" x14ac:dyDescent="0.25">
      <c r="A7" s="472" t="s">
        <v>36</v>
      </c>
      <c r="B7" s="26" t="s">
        <v>19</v>
      </c>
      <c r="C7" s="27"/>
      <c r="D7" s="28">
        <v>1</v>
      </c>
      <c r="E7" s="28">
        <v>57</v>
      </c>
      <c r="F7" s="28">
        <v>459</v>
      </c>
      <c r="G7" s="28">
        <v>517</v>
      </c>
      <c r="H7" s="29">
        <f t="shared" si="1"/>
        <v>0</v>
      </c>
      <c r="I7" s="30">
        <f t="shared" si="0"/>
        <v>6.7645268213488468E-5</v>
      </c>
      <c r="J7" s="30">
        <f t="shared" si="0"/>
        <v>3.8939745866921711E-3</v>
      </c>
      <c r="K7" s="30">
        <f t="shared" si="0"/>
        <v>3.0911172469526568E-2</v>
      </c>
      <c r="L7" s="31">
        <f t="shared" si="0"/>
        <v>8.7174990726064817E-3</v>
      </c>
    </row>
    <row r="8" spans="1:12" x14ac:dyDescent="0.25">
      <c r="A8" s="473"/>
      <c r="B8" s="26" t="s">
        <v>20</v>
      </c>
      <c r="C8" s="27"/>
      <c r="D8" s="28">
        <v>3104</v>
      </c>
      <c r="E8" s="28">
        <v>3034</v>
      </c>
      <c r="F8" s="28">
        <v>2343</v>
      </c>
      <c r="G8" s="28">
        <v>8481</v>
      </c>
      <c r="H8" s="29">
        <f t="shared" si="1"/>
        <v>0</v>
      </c>
      <c r="I8" s="30">
        <f t="shared" si="0"/>
        <v>0.20997091253466821</v>
      </c>
      <c r="J8" s="30">
        <f t="shared" si="0"/>
        <v>0.20726875256182539</v>
      </c>
      <c r="K8" s="30">
        <f t="shared" si="0"/>
        <v>0.15778840325947877</v>
      </c>
      <c r="L8" s="31">
        <f t="shared" si="0"/>
        <v>0.14300408053148078</v>
      </c>
    </row>
    <row r="9" spans="1:12" x14ac:dyDescent="0.25">
      <c r="A9" s="473"/>
      <c r="B9" s="283" t="s">
        <v>363</v>
      </c>
      <c r="C9" s="284"/>
      <c r="D9" s="285">
        <v>1</v>
      </c>
      <c r="E9" s="285">
        <v>36</v>
      </c>
      <c r="F9" s="285">
        <v>174</v>
      </c>
      <c r="G9" s="285">
        <v>211</v>
      </c>
      <c r="H9" s="286">
        <f t="shared" si="1"/>
        <v>0</v>
      </c>
      <c r="I9" s="287">
        <f t="shared" si="0"/>
        <v>6.7645268213488468E-5</v>
      </c>
      <c r="J9" s="287">
        <f t="shared" si="0"/>
        <v>2.4593523705424237E-3</v>
      </c>
      <c r="K9" s="287">
        <f t="shared" si="0"/>
        <v>1.1717960805441444E-2</v>
      </c>
      <c r="L9" s="288">
        <f t="shared" si="0"/>
        <v>3.5578187704448116E-3</v>
      </c>
    </row>
    <row r="10" spans="1:12" x14ac:dyDescent="0.25">
      <c r="A10" s="474"/>
      <c r="B10" s="32" t="s">
        <v>22</v>
      </c>
      <c r="C10" s="33"/>
      <c r="D10" s="34">
        <v>3104</v>
      </c>
      <c r="E10" s="34">
        <v>3055</v>
      </c>
      <c r="F10" s="34">
        <v>2628</v>
      </c>
      <c r="G10" s="34">
        <v>8787</v>
      </c>
      <c r="H10" s="35">
        <f t="shared" si="1"/>
        <v>0</v>
      </c>
      <c r="I10" s="36">
        <f t="shared" si="0"/>
        <v>0.20997091253466821</v>
      </c>
      <c r="J10" s="36">
        <f t="shared" si="0"/>
        <v>0.20870337477797513</v>
      </c>
      <c r="K10" s="36">
        <f t="shared" si="0"/>
        <v>0.17698161492356387</v>
      </c>
      <c r="L10" s="37">
        <f t="shared" si="0"/>
        <v>0.14816376083364247</v>
      </c>
    </row>
    <row r="11" spans="1:12" x14ac:dyDescent="0.25">
      <c r="A11" s="472" t="s">
        <v>37</v>
      </c>
      <c r="B11" s="20" t="s">
        <v>38</v>
      </c>
      <c r="C11" s="21">
        <v>47</v>
      </c>
      <c r="D11" s="22">
        <v>75</v>
      </c>
      <c r="E11" s="22">
        <v>240</v>
      </c>
      <c r="F11" s="22">
        <v>250</v>
      </c>
      <c r="G11" s="22">
        <v>612</v>
      </c>
      <c r="H11" s="23">
        <f t="shared" si="1"/>
        <v>3.1258313381218408E-3</v>
      </c>
      <c r="I11" s="24">
        <f t="shared" si="0"/>
        <v>5.0733951160116348E-3</v>
      </c>
      <c r="J11" s="24">
        <f t="shared" si="0"/>
        <v>1.6395682470282825E-2</v>
      </c>
      <c r="K11" s="24">
        <f t="shared" si="0"/>
        <v>1.6836150582530809E-2</v>
      </c>
      <c r="L11" s="25">
        <f t="shared" si="0"/>
        <v>1.0319360604323339E-2</v>
      </c>
    </row>
    <row r="12" spans="1:12" x14ac:dyDescent="0.25">
      <c r="A12" s="473"/>
      <c r="B12" s="26" t="s">
        <v>39</v>
      </c>
      <c r="C12" s="27">
        <v>1477</v>
      </c>
      <c r="D12" s="28"/>
      <c r="E12" s="28"/>
      <c r="F12" s="28"/>
      <c r="G12" s="28">
        <v>1477</v>
      </c>
      <c r="H12" s="29">
        <f t="shared" si="1"/>
        <v>9.8230912476722526E-2</v>
      </c>
      <c r="I12" s="30">
        <f t="shared" si="0"/>
        <v>0</v>
      </c>
      <c r="J12" s="30">
        <f t="shared" si="0"/>
        <v>0</v>
      </c>
      <c r="K12" s="30">
        <f t="shared" si="0"/>
        <v>0</v>
      </c>
      <c r="L12" s="31">
        <f t="shared" si="0"/>
        <v>2.490473139311368E-2</v>
      </c>
    </row>
    <row r="13" spans="1:12" x14ac:dyDescent="0.25">
      <c r="A13" s="473"/>
      <c r="B13" s="26" t="s">
        <v>40</v>
      </c>
      <c r="C13" s="27">
        <v>46</v>
      </c>
      <c r="D13" s="28">
        <v>45</v>
      </c>
      <c r="E13" s="28">
        <v>53</v>
      </c>
      <c r="F13" s="28">
        <v>57</v>
      </c>
      <c r="G13" s="28">
        <v>201</v>
      </c>
      <c r="H13" s="29">
        <f t="shared" si="1"/>
        <v>3.0593242883745677E-3</v>
      </c>
      <c r="I13" s="30">
        <f t="shared" si="0"/>
        <v>3.0440370696069811E-3</v>
      </c>
      <c r="J13" s="30">
        <f t="shared" si="0"/>
        <v>3.6207132121874575E-3</v>
      </c>
      <c r="K13" s="30">
        <f t="shared" si="0"/>
        <v>3.8386423328170246E-3</v>
      </c>
      <c r="L13" s="31">
        <f t="shared" si="0"/>
        <v>3.3892017671061951E-3</v>
      </c>
    </row>
    <row r="14" spans="1:12" x14ac:dyDescent="0.25">
      <c r="A14" s="473"/>
      <c r="B14" s="26" t="s">
        <v>23</v>
      </c>
      <c r="C14" s="27"/>
      <c r="D14" s="54" t="s">
        <v>24</v>
      </c>
      <c r="E14" s="54" t="s">
        <v>24</v>
      </c>
      <c r="F14" s="54" t="s">
        <v>24</v>
      </c>
      <c r="G14" s="54" t="s">
        <v>24</v>
      </c>
      <c r="H14" s="57"/>
      <c r="I14" s="54" t="s">
        <v>24</v>
      </c>
      <c r="J14" s="54" t="s">
        <v>24</v>
      </c>
      <c r="K14" s="54" t="s">
        <v>24</v>
      </c>
      <c r="L14" s="55" t="s">
        <v>24</v>
      </c>
    </row>
    <row r="15" spans="1:12" x14ac:dyDescent="0.25">
      <c r="A15" s="473"/>
      <c r="B15" s="26" t="s">
        <v>25</v>
      </c>
      <c r="C15" s="27">
        <v>3</v>
      </c>
      <c r="D15" s="28">
        <v>30</v>
      </c>
      <c r="E15" s="28">
        <v>29</v>
      </c>
      <c r="F15" s="28">
        <v>21</v>
      </c>
      <c r="G15" s="28">
        <v>83</v>
      </c>
      <c r="H15" s="29">
        <f t="shared" si="1"/>
        <v>1.9952114924181964E-4</v>
      </c>
      <c r="I15" s="30">
        <f t="shared" si="0"/>
        <v>2.0293580464046542E-3</v>
      </c>
      <c r="J15" s="30">
        <f t="shared" si="0"/>
        <v>1.9811449651591746E-3</v>
      </c>
      <c r="K15" s="30">
        <f t="shared" si="0"/>
        <v>1.4142366489325881E-3</v>
      </c>
      <c r="L15" s="31">
        <f t="shared" si="0"/>
        <v>1.3995211277105183E-3</v>
      </c>
    </row>
    <row r="16" spans="1:12" x14ac:dyDescent="0.25">
      <c r="A16" s="474"/>
      <c r="B16" s="32" t="s">
        <v>50</v>
      </c>
      <c r="C16" s="33">
        <v>1569</v>
      </c>
      <c r="D16" s="34">
        <v>150</v>
      </c>
      <c r="E16" s="34">
        <v>320</v>
      </c>
      <c r="F16" s="34">
        <v>328</v>
      </c>
      <c r="G16" s="34">
        <v>2367</v>
      </c>
      <c r="H16" s="35">
        <f t="shared" si="1"/>
        <v>0.10434956105347166</v>
      </c>
      <c r="I16" s="36">
        <f t="shared" si="0"/>
        <v>1.014679023202327E-2</v>
      </c>
      <c r="J16" s="36">
        <f t="shared" si="0"/>
        <v>2.1860909960377102E-2</v>
      </c>
      <c r="K16" s="36">
        <f t="shared" si="0"/>
        <v>2.2089029564280424E-2</v>
      </c>
      <c r="L16" s="37">
        <f t="shared" si="0"/>
        <v>3.9911644690250568E-2</v>
      </c>
    </row>
    <row r="17" spans="1:12" x14ac:dyDescent="0.25">
      <c r="A17" s="472" t="s">
        <v>41</v>
      </c>
      <c r="B17" s="26" t="s">
        <v>42</v>
      </c>
      <c r="C17" s="27">
        <v>96</v>
      </c>
      <c r="D17" s="28">
        <v>85</v>
      </c>
      <c r="E17" s="28">
        <v>78</v>
      </c>
      <c r="F17" s="28">
        <v>102</v>
      </c>
      <c r="G17" s="28">
        <v>361</v>
      </c>
      <c r="H17" s="29">
        <f t="shared" si="1"/>
        <v>6.3846767757382286E-3</v>
      </c>
      <c r="I17" s="30">
        <f t="shared" si="0"/>
        <v>5.74984779814652E-3</v>
      </c>
      <c r="J17" s="30">
        <f t="shared" si="0"/>
        <v>5.3285968028419185E-3</v>
      </c>
      <c r="K17" s="30">
        <f t="shared" si="0"/>
        <v>6.8691494376725707E-3</v>
      </c>
      <c r="L17" s="31">
        <f t="shared" si="0"/>
        <v>6.087073820524062E-3</v>
      </c>
    </row>
    <row r="18" spans="1:12" x14ac:dyDescent="0.25">
      <c r="A18" s="473"/>
      <c r="B18" s="26" t="s">
        <v>43</v>
      </c>
      <c r="C18" s="27">
        <v>4</v>
      </c>
      <c r="D18" s="28">
        <v>6</v>
      </c>
      <c r="E18" s="28">
        <v>2</v>
      </c>
      <c r="F18" s="28">
        <v>14</v>
      </c>
      <c r="G18" s="28">
        <v>26</v>
      </c>
      <c r="H18" s="29">
        <f t="shared" si="1"/>
        <v>2.6602819898909286E-4</v>
      </c>
      <c r="I18" s="30">
        <f t="shared" si="0"/>
        <v>4.0587160928093081E-4</v>
      </c>
      <c r="J18" s="30">
        <f t="shared" si="0"/>
        <v>1.3663068725235688E-4</v>
      </c>
      <c r="K18" s="30">
        <f t="shared" si="0"/>
        <v>9.4282443262172532E-4</v>
      </c>
      <c r="L18" s="31">
        <f t="shared" si="0"/>
        <v>4.3840420868040335E-4</v>
      </c>
    </row>
    <row r="19" spans="1:12" x14ac:dyDescent="0.25">
      <c r="A19" s="473"/>
      <c r="B19" s="26" t="s">
        <v>44</v>
      </c>
      <c r="C19" s="27">
        <v>600</v>
      </c>
      <c r="D19" s="28">
        <v>652</v>
      </c>
      <c r="E19" s="28">
        <v>638</v>
      </c>
      <c r="F19" s="28">
        <v>498</v>
      </c>
      <c r="G19" s="28">
        <v>2388</v>
      </c>
      <c r="H19" s="29">
        <f t="shared" si="1"/>
        <v>3.9904229848363927E-2</v>
      </c>
      <c r="I19" s="30">
        <f t="shared" si="0"/>
        <v>4.4104714875194483E-2</v>
      </c>
      <c r="J19" s="30">
        <f t="shared" si="0"/>
        <v>4.3585189233501846E-2</v>
      </c>
      <c r="K19" s="30">
        <f t="shared" si="0"/>
        <v>3.3537611960401371E-2</v>
      </c>
      <c r="L19" s="31">
        <f t="shared" si="0"/>
        <v>4.0265740397261662E-2</v>
      </c>
    </row>
    <row r="20" spans="1:12" x14ac:dyDescent="0.25">
      <c r="A20" s="474"/>
      <c r="B20" s="32" t="s">
        <v>22</v>
      </c>
      <c r="C20" s="33">
        <v>675</v>
      </c>
      <c r="D20" s="34">
        <v>705</v>
      </c>
      <c r="E20" s="34">
        <v>684</v>
      </c>
      <c r="F20" s="34">
        <v>575</v>
      </c>
      <c r="G20" s="34">
        <v>2639</v>
      </c>
      <c r="H20" s="35">
        <f t="shared" si="1"/>
        <v>4.4892258579409421E-2</v>
      </c>
      <c r="I20" s="36">
        <f t="shared" si="0"/>
        <v>4.7689914090509371E-2</v>
      </c>
      <c r="J20" s="36">
        <f t="shared" si="0"/>
        <v>4.672769504030605E-2</v>
      </c>
      <c r="K20" s="36">
        <f t="shared" si="0"/>
        <v>3.8723146339820866E-2</v>
      </c>
      <c r="L20" s="37">
        <f t="shared" si="0"/>
        <v>4.449802718106094E-2</v>
      </c>
    </row>
    <row r="21" spans="1:12" x14ac:dyDescent="0.25">
      <c r="A21" s="472" t="s">
        <v>49</v>
      </c>
      <c r="B21" s="26" t="s">
        <v>45</v>
      </c>
      <c r="C21" s="27">
        <v>50</v>
      </c>
      <c r="D21" s="28">
        <v>52</v>
      </c>
      <c r="E21" s="28">
        <v>54</v>
      </c>
      <c r="F21" s="28">
        <v>138</v>
      </c>
      <c r="G21" s="28">
        <v>294</v>
      </c>
      <c r="H21" s="29">
        <f t="shared" si="1"/>
        <v>3.3253524873636604E-3</v>
      </c>
      <c r="I21" s="30">
        <f t="shared" si="0"/>
        <v>3.5175539471014004E-3</v>
      </c>
      <c r="J21" s="30">
        <f t="shared" si="0"/>
        <v>3.6890285558136356E-3</v>
      </c>
      <c r="K21" s="30">
        <f t="shared" si="0"/>
        <v>9.2935551215570077E-3</v>
      </c>
      <c r="L21" s="31">
        <f t="shared" si="0"/>
        <v>4.9573398981553303E-3</v>
      </c>
    </row>
    <row r="22" spans="1:12" x14ac:dyDescent="0.25">
      <c r="A22" s="473"/>
      <c r="B22" s="26" t="s">
        <v>46</v>
      </c>
      <c r="C22" s="27"/>
      <c r="D22" s="28"/>
      <c r="E22" s="28"/>
      <c r="F22" s="28">
        <v>780</v>
      </c>
      <c r="G22" s="28">
        <v>780</v>
      </c>
      <c r="H22" s="29">
        <f t="shared" si="1"/>
        <v>0</v>
      </c>
      <c r="I22" s="30">
        <f t="shared" si="0"/>
        <v>0</v>
      </c>
      <c r="J22" s="30">
        <f t="shared" si="0"/>
        <v>0</v>
      </c>
      <c r="K22" s="30">
        <f t="shared" si="0"/>
        <v>5.2528789817496126E-2</v>
      </c>
      <c r="L22" s="31">
        <f t="shared" si="0"/>
        <v>1.31521262604121E-2</v>
      </c>
    </row>
    <row r="23" spans="1:12" x14ac:dyDescent="0.25">
      <c r="A23" s="473"/>
      <c r="B23" s="26" t="s">
        <v>49</v>
      </c>
      <c r="C23" s="27">
        <v>18</v>
      </c>
      <c r="D23" s="28">
        <v>26</v>
      </c>
      <c r="E23" s="28">
        <v>81</v>
      </c>
      <c r="F23" s="28">
        <v>79</v>
      </c>
      <c r="G23" s="28">
        <v>204</v>
      </c>
      <c r="H23" s="29">
        <f t="shared" si="1"/>
        <v>1.1971268954509178E-3</v>
      </c>
      <c r="I23" s="30">
        <f t="shared" si="0"/>
        <v>1.7587769735507002E-3</v>
      </c>
      <c r="J23" s="30">
        <f t="shared" si="0"/>
        <v>5.5335428337204536E-3</v>
      </c>
      <c r="K23" s="30">
        <f t="shared" si="0"/>
        <v>5.3202235840797358E-3</v>
      </c>
      <c r="L23" s="31">
        <f t="shared" si="0"/>
        <v>3.4397868681077799E-3</v>
      </c>
    </row>
    <row r="24" spans="1:12" x14ac:dyDescent="0.25">
      <c r="A24" s="474"/>
      <c r="B24" s="32" t="s">
        <v>22</v>
      </c>
      <c r="C24" s="33">
        <v>68</v>
      </c>
      <c r="D24" s="34">
        <v>78</v>
      </c>
      <c r="E24" s="34">
        <v>135</v>
      </c>
      <c r="F24" s="34">
        <v>986</v>
      </c>
      <c r="G24" s="34">
        <v>1267</v>
      </c>
      <c r="H24" s="35">
        <f t="shared" si="1"/>
        <v>4.522479382814578E-3</v>
      </c>
      <c r="I24" s="36">
        <f t="shared" si="0"/>
        <v>5.2763309206521006E-3</v>
      </c>
      <c r="J24" s="36">
        <f t="shared" si="0"/>
        <v>9.2225713895340896E-3</v>
      </c>
      <c r="K24" s="36">
        <f t="shared" si="0"/>
        <v>6.6401777897501513E-2</v>
      </c>
      <c r="L24" s="37">
        <f t="shared" si="0"/>
        <v>2.1363774323002731E-2</v>
      </c>
    </row>
    <row r="25" spans="1:12" ht="26.25" customHeight="1" x14ac:dyDescent="0.25">
      <c r="A25" s="475" t="s">
        <v>51</v>
      </c>
      <c r="B25" s="476"/>
      <c r="C25" s="33">
        <v>2568</v>
      </c>
      <c r="D25" s="34">
        <v>4138</v>
      </c>
      <c r="E25" s="34">
        <v>4231</v>
      </c>
      <c r="F25" s="34">
        <v>4466</v>
      </c>
      <c r="G25" s="34">
        <v>15403</v>
      </c>
      <c r="H25" s="35">
        <f t="shared" si="1"/>
        <v>0.1707901037509976</v>
      </c>
      <c r="I25" s="36">
        <f t="shared" si="0"/>
        <v>0.27991611986741527</v>
      </c>
      <c r="J25" s="36">
        <f t="shared" si="0"/>
        <v>0.28904221888236098</v>
      </c>
      <c r="K25" s="36">
        <f t="shared" si="0"/>
        <v>0.30076099400633038</v>
      </c>
      <c r="L25" s="37">
        <f t="shared" si="0"/>
        <v>0.25972077024247125</v>
      </c>
    </row>
    <row r="26" spans="1:12" ht="15.75" thickBot="1" x14ac:dyDescent="0.3">
      <c r="A26" s="466" t="s">
        <v>52</v>
      </c>
      <c r="B26" s="467"/>
      <c r="C26" s="43">
        <v>15036</v>
      </c>
      <c r="D26" s="44">
        <v>14783</v>
      </c>
      <c r="E26" s="44">
        <v>14638</v>
      </c>
      <c r="F26" s="44">
        <v>14849</v>
      </c>
      <c r="G26" s="45">
        <v>59306</v>
      </c>
      <c r="H26" s="46">
        <f t="shared" si="1"/>
        <v>1</v>
      </c>
      <c r="I26" s="47">
        <f t="shared" si="0"/>
        <v>1</v>
      </c>
      <c r="J26" s="47">
        <f t="shared" si="0"/>
        <v>1</v>
      </c>
      <c r="K26" s="47">
        <f t="shared" si="0"/>
        <v>1</v>
      </c>
      <c r="L26" s="48">
        <f t="shared" si="0"/>
        <v>1</v>
      </c>
    </row>
    <row r="27" spans="1:12" x14ac:dyDescent="0.25">
      <c r="A27" s="56" t="s">
        <v>47</v>
      </c>
    </row>
    <row r="28" spans="1:12" x14ac:dyDescent="0.25">
      <c r="A28" s="56" t="s">
        <v>366</v>
      </c>
    </row>
    <row r="29" spans="1:12" x14ac:dyDescent="0.25">
      <c r="A29" s="56" t="s">
        <v>48</v>
      </c>
    </row>
    <row r="30" spans="1:12" x14ac:dyDescent="0.25">
      <c r="A30" s="56"/>
    </row>
  </sheetData>
  <mergeCells count="9">
    <mergeCell ref="A26:B26"/>
    <mergeCell ref="C1:G1"/>
    <mergeCell ref="H1:L1"/>
    <mergeCell ref="A3:A6"/>
    <mergeCell ref="A7:A10"/>
    <mergeCell ref="A11:A16"/>
    <mergeCell ref="A17:A20"/>
    <mergeCell ref="A21:A24"/>
    <mergeCell ref="A25:B2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workbookViewId="0">
      <selection activeCell="I22" sqref="I22"/>
    </sheetView>
  </sheetViews>
  <sheetFormatPr baseColWidth="10" defaultRowHeight="15" x14ac:dyDescent="0.25"/>
  <sheetData>
    <row r="1" spans="1:9" ht="26.25" thickBot="1" x14ac:dyDescent="0.3">
      <c r="B1" s="50" t="s">
        <v>17</v>
      </c>
      <c r="C1" s="50" t="s">
        <v>56</v>
      </c>
      <c r="D1" s="51" t="s">
        <v>57</v>
      </c>
      <c r="E1" s="50" t="s">
        <v>121</v>
      </c>
      <c r="F1" s="51" t="s">
        <v>122</v>
      </c>
      <c r="G1" s="51" t="s">
        <v>123</v>
      </c>
      <c r="H1" s="51" t="s">
        <v>124</v>
      </c>
      <c r="I1" s="51" t="s">
        <v>125</v>
      </c>
    </row>
    <row r="2" spans="1:9" x14ac:dyDescent="0.25">
      <c r="A2" s="58" t="s">
        <v>53</v>
      </c>
      <c r="B2" s="59">
        <v>1.5681381310491349E-2</v>
      </c>
      <c r="C2" s="59">
        <v>1.0272005406318636E-2</v>
      </c>
      <c r="D2" s="59">
        <v>2.1069637507993674E-2</v>
      </c>
      <c r="E2" s="59">
        <v>2.7928488837498888E-2</v>
      </c>
      <c r="F2" s="59">
        <v>1.7550457565500815E-2</v>
      </c>
      <c r="G2" s="59">
        <v>1.2896994488949492E-2</v>
      </c>
      <c r="H2" s="59">
        <v>1.052939455981281E-2</v>
      </c>
      <c r="I2" s="59">
        <v>1.6742770167427701E-2</v>
      </c>
    </row>
    <row r="3" spans="1:9" ht="38.25" x14ac:dyDescent="0.25">
      <c r="A3" s="60" t="s">
        <v>36</v>
      </c>
      <c r="B3" s="61">
        <v>0.14816376083364247</v>
      </c>
      <c r="C3" s="61">
        <v>0.13090048994762629</v>
      </c>
      <c r="D3" s="61">
        <v>0.16535963111305577</v>
      </c>
      <c r="E3" s="61">
        <v>0.24157253402116874</v>
      </c>
      <c r="F3" s="61">
        <v>0.16422213864861476</v>
      </c>
      <c r="G3" s="61">
        <v>0.13607181410147151</v>
      </c>
      <c r="H3" s="61">
        <v>0.10602515355367066</v>
      </c>
      <c r="I3" s="61">
        <v>9.6905124302384571E-2</v>
      </c>
    </row>
    <row r="4" spans="1:9" ht="38.25" x14ac:dyDescent="0.25">
      <c r="A4" s="60" t="s">
        <v>54</v>
      </c>
      <c r="B4" s="61">
        <v>3.9911644690250568E-2</v>
      </c>
      <c r="C4" s="61">
        <v>3.7911809427268121E-2</v>
      </c>
      <c r="D4" s="61">
        <v>4.1903672040658341E-2</v>
      </c>
      <c r="E4" s="61">
        <v>6.9643333629814105E-2</v>
      </c>
      <c r="F4" s="61">
        <v>4.0992854456562616E-2</v>
      </c>
      <c r="G4" s="61">
        <v>3.3975342310096017E-2</v>
      </c>
      <c r="H4" s="61">
        <v>2.8224627083942674E-2</v>
      </c>
      <c r="I4" s="61">
        <v>4.0588533739218668E-2</v>
      </c>
    </row>
    <row r="5" spans="1:9" x14ac:dyDescent="0.25">
      <c r="A5" s="60" t="s">
        <v>41</v>
      </c>
      <c r="B5" s="61">
        <v>4.449802718106094E-2</v>
      </c>
      <c r="C5" s="61">
        <v>6.2206453792870417E-2</v>
      </c>
      <c r="D5" s="61">
        <v>2.6858739187506312E-2</v>
      </c>
      <c r="E5" s="61">
        <v>4.7496219870141423E-2</v>
      </c>
      <c r="F5" s="61">
        <v>4.6508712548577157E-2</v>
      </c>
      <c r="G5" s="61">
        <v>4.9599454576444518E-2</v>
      </c>
      <c r="H5" s="61">
        <v>3.7632836111923564E-2</v>
      </c>
      <c r="I5" s="61">
        <v>4.5154743784880769E-2</v>
      </c>
    </row>
    <row r="6" spans="1:9" x14ac:dyDescent="0.25">
      <c r="A6" s="60" t="s">
        <v>49</v>
      </c>
      <c r="B6" s="61">
        <v>2.1363774323002731E-2</v>
      </c>
      <c r="C6" s="61">
        <v>2.5105592160837978E-2</v>
      </c>
      <c r="D6" s="61">
        <v>1.7636565581771062E-2</v>
      </c>
      <c r="E6" s="61">
        <v>1.0228586676154051E-2</v>
      </c>
      <c r="F6" s="61">
        <v>1.2786761940579166E-2</v>
      </c>
      <c r="G6" s="61">
        <v>2.0453383330492587E-2</v>
      </c>
      <c r="H6" s="61">
        <v>2.763966071950863E-2</v>
      </c>
      <c r="I6" s="61">
        <v>6.2404870624048703E-2</v>
      </c>
    </row>
    <row r="7" spans="1:9" ht="26.25" thickBot="1" x14ac:dyDescent="0.3">
      <c r="A7" s="62" t="s">
        <v>55</v>
      </c>
      <c r="B7" s="63">
        <v>0.25972077024247125</v>
      </c>
      <c r="C7" s="63">
        <v>0.2569352931238385</v>
      </c>
      <c r="D7" s="63">
        <v>0.2624953720844132</v>
      </c>
      <c r="E7" s="63">
        <v>0.3790803166414658</v>
      </c>
      <c r="F7" s="63">
        <v>0.27153065062053405</v>
      </c>
      <c r="G7" s="63">
        <v>0.24419067098460315</v>
      </c>
      <c r="H7" s="63">
        <v>0.20498196353709661</v>
      </c>
      <c r="I7" s="63">
        <v>0.23947234906139014</v>
      </c>
    </row>
  </sheetData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showGridLines="0" zoomScaleNormal="100" workbookViewId="0">
      <selection activeCell="B32" sqref="B32"/>
    </sheetView>
  </sheetViews>
  <sheetFormatPr baseColWidth="10" defaultRowHeight="12.75" x14ac:dyDescent="0.2"/>
  <cols>
    <col min="1" max="1" width="41.28515625" style="74" customWidth="1"/>
    <col min="2" max="4" width="11.42578125" style="73"/>
    <col min="5" max="5" width="5.7109375" style="73" bestFit="1" customWidth="1"/>
    <col min="6" max="8" width="11.42578125" style="73"/>
    <col min="9" max="9" width="7.28515625" style="73" bestFit="1" customWidth="1"/>
    <col min="10" max="16384" width="11.42578125" style="73"/>
  </cols>
  <sheetData>
    <row r="1" spans="1:5" ht="38.25" x14ac:dyDescent="0.2">
      <c r="A1" s="72"/>
      <c r="B1" s="51" t="s">
        <v>58</v>
      </c>
      <c r="C1" s="51" t="s">
        <v>59</v>
      </c>
      <c r="D1" s="68" t="s">
        <v>17</v>
      </c>
      <c r="E1" s="51" t="s">
        <v>1</v>
      </c>
    </row>
    <row r="2" spans="1:5" x14ac:dyDescent="0.2">
      <c r="A2" s="67" t="s">
        <v>8</v>
      </c>
      <c r="B2" s="28">
        <v>7416</v>
      </c>
      <c r="C2" s="28">
        <v>55</v>
      </c>
      <c r="D2" s="69">
        <v>7471</v>
      </c>
      <c r="E2" s="66">
        <v>77.739999999999995</v>
      </c>
    </row>
    <row r="3" spans="1:5" x14ac:dyDescent="0.2">
      <c r="A3" s="67" t="s">
        <v>13</v>
      </c>
      <c r="B3" s="28">
        <v>67</v>
      </c>
      <c r="C3" s="28"/>
      <c r="D3" s="69">
        <v>67</v>
      </c>
      <c r="E3" s="66">
        <v>0.7</v>
      </c>
    </row>
    <row r="4" spans="1:5" x14ac:dyDescent="0.2">
      <c r="A4" s="67" t="s">
        <v>60</v>
      </c>
      <c r="B4" s="28">
        <v>1769</v>
      </c>
      <c r="C4" s="28"/>
      <c r="D4" s="69">
        <v>1769</v>
      </c>
      <c r="E4" s="66">
        <v>18.41</v>
      </c>
    </row>
    <row r="5" spans="1:5" x14ac:dyDescent="0.2">
      <c r="A5" s="67" t="s">
        <v>14</v>
      </c>
      <c r="B5" s="28">
        <v>191</v>
      </c>
      <c r="C5" s="28"/>
      <c r="D5" s="69">
        <v>191</v>
      </c>
      <c r="E5" s="66">
        <v>1.99</v>
      </c>
    </row>
    <row r="6" spans="1:5" x14ac:dyDescent="0.2">
      <c r="A6" s="67" t="s">
        <v>61</v>
      </c>
      <c r="B6" s="28">
        <v>93</v>
      </c>
      <c r="C6" s="28"/>
      <c r="D6" s="69">
        <v>93</v>
      </c>
      <c r="E6" s="66">
        <v>0.97</v>
      </c>
    </row>
    <row r="7" spans="1:5" x14ac:dyDescent="0.2">
      <c r="A7" s="67" t="s">
        <v>15</v>
      </c>
      <c r="B7" s="28">
        <v>19</v>
      </c>
      <c r="C7" s="28"/>
      <c r="D7" s="69">
        <v>19</v>
      </c>
      <c r="E7" s="66">
        <v>0.2</v>
      </c>
    </row>
    <row r="8" spans="1:5" ht="13.5" thickBot="1" x14ac:dyDescent="0.25">
      <c r="A8" s="70" t="s">
        <v>17</v>
      </c>
      <c r="B8" s="44">
        <v>9555</v>
      </c>
      <c r="C8" s="44">
        <v>55</v>
      </c>
      <c r="D8" s="71">
        <v>9610</v>
      </c>
      <c r="E8" s="66">
        <v>100</v>
      </c>
    </row>
    <row r="9" spans="1:5" x14ac:dyDescent="0.2">
      <c r="A9" s="67" t="s">
        <v>1</v>
      </c>
      <c r="B9" s="66">
        <v>99.43</v>
      </c>
      <c r="C9" s="66">
        <v>0.56999999999999995</v>
      </c>
      <c r="D9" s="66">
        <v>100</v>
      </c>
      <c r="E9" s="28"/>
    </row>
  </sheetData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"/>
  <sheetViews>
    <sheetView showGridLines="0" workbookViewId="0">
      <selection activeCell="C17" sqref="A1:C17"/>
    </sheetView>
  </sheetViews>
  <sheetFormatPr baseColWidth="10" defaultRowHeight="15" x14ac:dyDescent="0.25"/>
  <cols>
    <col min="1" max="1" width="40" customWidth="1"/>
    <col min="2" max="2" width="21.140625" customWidth="1"/>
    <col min="3" max="3" width="16.85546875" customWidth="1"/>
  </cols>
  <sheetData>
    <row r="1" spans="1:3" ht="25.5" x14ac:dyDescent="0.25">
      <c r="A1" s="98" t="s">
        <v>128</v>
      </c>
      <c r="B1" s="99" t="s">
        <v>141</v>
      </c>
      <c r="C1" s="100" t="s">
        <v>140</v>
      </c>
    </row>
    <row r="2" spans="1:3" x14ac:dyDescent="0.25">
      <c r="A2" s="101" t="s">
        <v>129</v>
      </c>
      <c r="B2" s="104">
        <v>7965</v>
      </c>
      <c r="C2" s="105">
        <v>0.83359499999999997</v>
      </c>
    </row>
    <row r="3" spans="1:3" x14ac:dyDescent="0.25">
      <c r="A3" s="101" t="s">
        <v>130</v>
      </c>
      <c r="B3" s="104">
        <v>2679</v>
      </c>
      <c r="C3" s="106">
        <v>0.28037699999999999</v>
      </c>
    </row>
    <row r="4" spans="1:3" x14ac:dyDescent="0.25">
      <c r="A4" s="101" t="s">
        <v>131</v>
      </c>
      <c r="B4" s="104">
        <v>1581</v>
      </c>
      <c r="C4" s="106">
        <v>0.165463</v>
      </c>
    </row>
    <row r="5" spans="1:3" x14ac:dyDescent="0.25">
      <c r="A5" s="101" t="s">
        <v>142</v>
      </c>
      <c r="B5" s="104">
        <v>1241</v>
      </c>
      <c r="C5" s="106">
        <v>0.12988</v>
      </c>
    </row>
    <row r="6" spans="1:3" ht="15.75" thickBot="1" x14ac:dyDescent="0.3">
      <c r="A6" s="102" t="s">
        <v>132</v>
      </c>
      <c r="B6" s="104">
        <v>1013</v>
      </c>
      <c r="C6" s="106">
        <v>0.106018</v>
      </c>
    </row>
    <row r="7" spans="1:3" x14ac:dyDescent="0.25">
      <c r="A7" s="101" t="s">
        <v>151</v>
      </c>
      <c r="B7" s="104">
        <v>1036</v>
      </c>
      <c r="C7" s="106">
        <v>0.10842499999999999</v>
      </c>
    </row>
    <row r="8" spans="1:3" x14ac:dyDescent="0.25">
      <c r="A8" s="101" t="s">
        <v>133</v>
      </c>
      <c r="B8" s="104">
        <v>900</v>
      </c>
      <c r="C8" s="106">
        <v>9.4191999999999998E-2</v>
      </c>
    </row>
    <row r="9" spans="1:3" x14ac:dyDescent="0.25">
      <c r="A9" s="101" t="s">
        <v>134</v>
      </c>
      <c r="B9" s="104">
        <v>641</v>
      </c>
      <c r="C9" s="106">
        <v>6.7085000000000006E-2</v>
      </c>
    </row>
    <row r="10" spans="1:3" x14ac:dyDescent="0.25">
      <c r="A10" s="101" t="s">
        <v>135</v>
      </c>
      <c r="B10" s="104">
        <v>547</v>
      </c>
      <c r="C10" s="106">
        <v>5.7248E-2</v>
      </c>
    </row>
    <row r="11" spans="1:3" x14ac:dyDescent="0.25">
      <c r="A11" s="101" t="s">
        <v>136</v>
      </c>
      <c r="B11" s="104">
        <v>465</v>
      </c>
      <c r="C11" s="106">
        <v>4.8666000000000001E-2</v>
      </c>
    </row>
    <row r="12" spans="1:3" x14ac:dyDescent="0.25">
      <c r="A12" s="101" t="s">
        <v>137</v>
      </c>
      <c r="B12" s="104">
        <v>355</v>
      </c>
      <c r="C12" s="106">
        <v>3.7152999999999999E-2</v>
      </c>
    </row>
    <row r="13" spans="1:3" x14ac:dyDescent="0.25">
      <c r="A13" s="101" t="s">
        <v>138</v>
      </c>
      <c r="B13" s="104">
        <v>351</v>
      </c>
      <c r="C13" s="106">
        <v>3.6734999999999997E-2</v>
      </c>
    </row>
    <row r="14" spans="1:3" x14ac:dyDescent="0.25">
      <c r="A14" s="101" t="s">
        <v>143</v>
      </c>
      <c r="B14" s="104">
        <v>190</v>
      </c>
      <c r="C14" s="106">
        <v>1.9885E-2</v>
      </c>
    </row>
    <row r="15" spans="1:3" x14ac:dyDescent="0.25">
      <c r="A15" s="101" t="s">
        <v>144</v>
      </c>
      <c r="B15" s="104">
        <v>110</v>
      </c>
      <c r="C15" s="106">
        <v>1.1512E-2</v>
      </c>
    </row>
    <row r="16" spans="1:3" x14ac:dyDescent="0.25">
      <c r="A16" s="101" t="s">
        <v>145</v>
      </c>
      <c r="B16" s="104">
        <v>22</v>
      </c>
      <c r="C16" s="106">
        <v>2.3019999999999998E-3</v>
      </c>
    </row>
    <row r="17" spans="1:3" ht="15.75" thickBot="1" x14ac:dyDescent="0.3">
      <c r="A17" s="103" t="s">
        <v>52</v>
      </c>
      <c r="B17" s="107">
        <v>9555</v>
      </c>
      <c r="C17" s="108">
        <v>1</v>
      </c>
    </row>
  </sheetData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showGridLines="0" workbookViewId="0">
      <selection activeCell="B28" sqref="B28"/>
    </sheetView>
  </sheetViews>
  <sheetFormatPr baseColWidth="10" defaultRowHeight="15" x14ac:dyDescent="0.25"/>
  <cols>
    <col min="1" max="1" width="12.5703125" style="121" customWidth="1"/>
    <col min="2" max="2" width="39.5703125" style="110" customWidth="1"/>
    <col min="3" max="3" width="7.85546875" style="109" customWidth="1"/>
    <col min="4" max="4" width="9.140625" style="109" customWidth="1"/>
    <col min="5" max="5" width="6.140625" style="109" customWidth="1"/>
    <col min="6" max="6" width="8.140625" style="109" customWidth="1"/>
    <col min="7" max="7" width="8.7109375" style="109" customWidth="1"/>
    <col min="8" max="8" width="9.42578125" style="109" customWidth="1"/>
    <col min="9" max="16384" width="11.42578125" style="109"/>
  </cols>
  <sheetData>
    <row r="1" spans="1:8" ht="51" x14ac:dyDescent="0.25">
      <c r="A1" s="350" t="s">
        <v>146</v>
      </c>
      <c r="B1" s="351" t="s">
        <v>350</v>
      </c>
      <c r="C1" s="352" t="s">
        <v>170</v>
      </c>
      <c r="D1" s="352" t="s">
        <v>171</v>
      </c>
      <c r="E1" s="352" t="s">
        <v>17</v>
      </c>
      <c r="F1" s="352" t="s">
        <v>173</v>
      </c>
      <c r="G1" s="352" t="s">
        <v>155</v>
      </c>
      <c r="H1" s="353" t="s">
        <v>154</v>
      </c>
    </row>
    <row r="2" spans="1:8" x14ac:dyDescent="0.25">
      <c r="A2" s="354" t="s">
        <v>172</v>
      </c>
      <c r="B2" s="124"/>
      <c r="C2" s="125">
        <v>294</v>
      </c>
      <c r="D2" s="125">
        <v>282</v>
      </c>
      <c r="E2" s="125">
        <v>294</v>
      </c>
      <c r="F2" s="127">
        <v>3.08</v>
      </c>
      <c r="G2" s="127">
        <v>51.7</v>
      </c>
      <c r="H2" s="355">
        <v>15.99</v>
      </c>
    </row>
    <row r="3" spans="1:8" x14ac:dyDescent="0.25">
      <c r="A3" s="477" t="s">
        <v>148</v>
      </c>
      <c r="B3" s="332" t="s">
        <v>142</v>
      </c>
      <c r="C3" s="363">
        <v>1086</v>
      </c>
      <c r="D3" s="363">
        <v>155</v>
      </c>
      <c r="E3" s="363">
        <v>1241</v>
      </c>
      <c r="F3" s="364">
        <v>12.99</v>
      </c>
      <c r="G3" s="364">
        <v>21.76</v>
      </c>
      <c r="H3" s="365">
        <v>13.46</v>
      </c>
    </row>
    <row r="4" spans="1:8" x14ac:dyDescent="0.25">
      <c r="A4" s="478"/>
      <c r="B4" s="338" t="s">
        <v>151</v>
      </c>
      <c r="C4" s="366">
        <v>814</v>
      </c>
      <c r="D4" s="366">
        <v>121</v>
      </c>
      <c r="E4" s="366">
        <v>1036</v>
      </c>
      <c r="F4" s="367">
        <v>10.84</v>
      </c>
      <c r="G4" s="367">
        <v>28.76</v>
      </c>
      <c r="H4" s="368">
        <v>12.26</v>
      </c>
    </row>
    <row r="5" spans="1:8" x14ac:dyDescent="0.25">
      <c r="A5" s="478"/>
      <c r="B5" s="338" t="s">
        <v>135</v>
      </c>
      <c r="C5" s="366">
        <v>469</v>
      </c>
      <c r="D5" s="366">
        <v>78</v>
      </c>
      <c r="E5" s="366">
        <v>547</v>
      </c>
      <c r="F5" s="367">
        <v>5.72</v>
      </c>
      <c r="G5" s="367">
        <v>28.7</v>
      </c>
      <c r="H5" s="368">
        <v>11.52</v>
      </c>
    </row>
    <row r="6" spans="1:8" x14ac:dyDescent="0.25">
      <c r="A6" s="478"/>
      <c r="B6" s="344" t="s">
        <v>178</v>
      </c>
      <c r="C6" s="369">
        <v>116</v>
      </c>
      <c r="D6" s="369">
        <v>16</v>
      </c>
      <c r="E6" s="369">
        <v>132</v>
      </c>
      <c r="F6" s="370">
        <v>1.38</v>
      </c>
      <c r="G6" s="370">
        <v>35.61</v>
      </c>
      <c r="H6" s="371">
        <v>6.06</v>
      </c>
    </row>
    <row r="7" spans="1:8" x14ac:dyDescent="0.25">
      <c r="A7" s="479"/>
      <c r="B7" s="122" t="s">
        <v>22</v>
      </c>
      <c r="C7" s="142">
        <v>2485</v>
      </c>
      <c r="D7" s="142">
        <v>370</v>
      </c>
      <c r="E7" s="142">
        <v>2956</v>
      </c>
      <c r="F7" s="143">
        <v>30.94</v>
      </c>
      <c r="G7" s="143">
        <v>26.12</v>
      </c>
      <c r="H7" s="356">
        <v>12.35</v>
      </c>
    </row>
    <row r="8" spans="1:8" x14ac:dyDescent="0.25">
      <c r="A8" s="477" t="s">
        <v>149</v>
      </c>
      <c r="B8" s="332" t="s">
        <v>130</v>
      </c>
      <c r="C8" s="363">
        <v>2338</v>
      </c>
      <c r="D8" s="363">
        <v>341</v>
      </c>
      <c r="E8" s="363">
        <v>2679</v>
      </c>
      <c r="F8" s="364">
        <v>28.04</v>
      </c>
      <c r="G8" s="364">
        <v>46.02</v>
      </c>
      <c r="H8" s="365">
        <v>6.38</v>
      </c>
    </row>
    <row r="9" spans="1:8" x14ac:dyDescent="0.25">
      <c r="A9" s="478"/>
      <c r="B9" s="338" t="s">
        <v>132</v>
      </c>
      <c r="C9" s="366">
        <v>846</v>
      </c>
      <c r="D9" s="366">
        <v>123</v>
      </c>
      <c r="E9" s="366">
        <v>969</v>
      </c>
      <c r="F9" s="367">
        <v>10.14</v>
      </c>
      <c r="G9" s="367">
        <v>46.34</v>
      </c>
      <c r="H9" s="368">
        <v>8.4600000000000009</v>
      </c>
    </row>
    <row r="10" spans="1:8" x14ac:dyDescent="0.25">
      <c r="A10" s="478"/>
      <c r="B10" s="338" t="s">
        <v>133</v>
      </c>
      <c r="C10" s="366">
        <v>711</v>
      </c>
      <c r="D10" s="366">
        <v>189</v>
      </c>
      <c r="E10" s="366">
        <v>900</v>
      </c>
      <c r="F10" s="367">
        <v>9.42</v>
      </c>
      <c r="G10" s="367">
        <v>83</v>
      </c>
      <c r="H10" s="368">
        <v>13.78</v>
      </c>
    </row>
    <row r="11" spans="1:8" x14ac:dyDescent="0.25">
      <c r="A11" s="478"/>
      <c r="B11" s="338" t="s">
        <v>174</v>
      </c>
      <c r="C11" s="366">
        <v>368</v>
      </c>
      <c r="D11" s="366">
        <v>76</v>
      </c>
      <c r="E11" s="366">
        <v>444</v>
      </c>
      <c r="F11" s="367">
        <v>4.6500000000000004</v>
      </c>
      <c r="G11" s="367">
        <v>88.29</v>
      </c>
      <c r="H11" s="368">
        <v>9.01</v>
      </c>
    </row>
    <row r="12" spans="1:8" x14ac:dyDescent="0.25">
      <c r="A12" s="478"/>
      <c r="B12" s="338" t="s">
        <v>136</v>
      </c>
      <c r="C12" s="366">
        <v>338</v>
      </c>
      <c r="D12" s="366">
        <v>40</v>
      </c>
      <c r="E12" s="366">
        <v>378</v>
      </c>
      <c r="F12" s="367">
        <v>3.96</v>
      </c>
      <c r="G12" s="367">
        <v>12.43</v>
      </c>
      <c r="H12" s="368">
        <v>20.11</v>
      </c>
    </row>
    <row r="13" spans="1:8" x14ac:dyDescent="0.25">
      <c r="A13" s="478"/>
      <c r="B13" s="338" t="s">
        <v>137</v>
      </c>
      <c r="C13" s="366">
        <v>208</v>
      </c>
      <c r="D13" s="366">
        <v>37</v>
      </c>
      <c r="E13" s="366">
        <v>245</v>
      </c>
      <c r="F13" s="367">
        <v>2.56</v>
      </c>
      <c r="G13" s="367">
        <v>44.49</v>
      </c>
      <c r="H13" s="368">
        <v>11.43</v>
      </c>
    </row>
    <row r="14" spans="1:8" x14ac:dyDescent="0.25">
      <c r="A14" s="478"/>
      <c r="B14" s="338" t="s">
        <v>138</v>
      </c>
      <c r="C14" s="366">
        <v>161</v>
      </c>
      <c r="D14" s="366">
        <v>50</v>
      </c>
      <c r="E14" s="366">
        <v>211</v>
      </c>
      <c r="F14" s="367">
        <v>2.21</v>
      </c>
      <c r="G14" s="367">
        <v>81.99</v>
      </c>
      <c r="H14" s="368">
        <v>14.69</v>
      </c>
    </row>
    <row r="15" spans="1:8" ht="25.5" x14ac:dyDescent="0.25">
      <c r="A15" s="478"/>
      <c r="B15" s="338" t="s">
        <v>175</v>
      </c>
      <c r="C15" s="366">
        <v>122</v>
      </c>
      <c r="D15" s="366">
        <v>17</v>
      </c>
      <c r="E15" s="366">
        <v>139</v>
      </c>
      <c r="F15" s="367">
        <v>1.45</v>
      </c>
      <c r="G15" s="367">
        <v>79.14</v>
      </c>
      <c r="H15" s="368">
        <v>12.23</v>
      </c>
    </row>
    <row r="16" spans="1:8" x14ac:dyDescent="0.25">
      <c r="A16" s="478"/>
      <c r="B16" s="338" t="s">
        <v>166</v>
      </c>
      <c r="C16" s="366">
        <v>29</v>
      </c>
      <c r="D16" s="366">
        <v>55</v>
      </c>
      <c r="E16" s="366">
        <v>84</v>
      </c>
      <c r="F16" s="367">
        <v>0.88</v>
      </c>
      <c r="G16" s="367">
        <v>9.52</v>
      </c>
      <c r="H16" s="368">
        <v>20.239999999999998</v>
      </c>
    </row>
    <row r="17" spans="1:8" x14ac:dyDescent="0.25">
      <c r="A17" s="478"/>
      <c r="B17" s="338" t="s">
        <v>176</v>
      </c>
      <c r="C17" s="366">
        <v>37</v>
      </c>
      <c r="D17" s="366"/>
      <c r="E17" s="366">
        <v>37</v>
      </c>
      <c r="F17" s="367">
        <v>0.39</v>
      </c>
      <c r="G17" s="367">
        <v>56.76</v>
      </c>
      <c r="H17" s="368">
        <v>8.11</v>
      </c>
    </row>
    <row r="18" spans="1:8" x14ac:dyDescent="0.25">
      <c r="A18" s="478"/>
      <c r="B18" s="338" t="s">
        <v>177</v>
      </c>
      <c r="C18" s="366">
        <v>21</v>
      </c>
      <c r="D18" s="366"/>
      <c r="E18" s="366">
        <v>21</v>
      </c>
      <c r="F18" s="367">
        <v>0.22</v>
      </c>
      <c r="G18" s="367">
        <v>95.24</v>
      </c>
      <c r="H18" s="368" t="s">
        <v>11</v>
      </c>
    </row>
    <row r="19" spans="1:8" x14ac:dyDescent="0.25">
      <c r="A19" s="478"/>
      <c r="B19" s="338" t="s">
        <v>167</v>
      </c>
      <c r="C19" s="366">
        <v>4</v>
      </c>
      <c r="D19" s="366"/>
      <c r="E19" s="366">
        <v>4</v>
      </c>
      <c r="F19" s="367">
        <v>0.04</v>
      </c>
      <c r="G19" s="367" t="s">
        <v>24</v>
      </c>
      <c r="H19" s="368" t="s">
        <v>24</v>
      </c>
    </row>
    <row r="20" spans="1:8" x14ac:dyDescent="0.25">
      <c r="A20" s="478"/>
      <c r="B20" s="338" t="s">
        <v>168</v>
      </c>
      <c r="C20" s="366">
        <v>2</v>
      </c>
      <c r="D20" s="366">
        <v>1</v>
      </c>
      <c r="E20" s="366">
        <v>3</v>
      </c>
      <c r="F20" s="367">
        <v>0.03</v>
      </c>
      <c r="G20" s="367" t="s">
        <v>24</v>
      </c>
      <c r="H20" s="368" t="s">
        <v>24</v>
      </c>
    </row>
    <row r="21" spans="1:8" ht="25.5" x14ac:dyDescent="0.25">
      <c r="A21" s="478"/>
      <c r="B21" s="344" t="s">
        <v>169</v>
      </c>
      <c r="C21" s="369">
        <v>1</v>
      </c>
      <c r="D21" s="369"/>
      <c r="E21" s="369">
        <v>1</v>
      </c>
      <c r="F21" s="370">
        <v>0.01</v>
      </c>
      <c r="G21" s="370" t="s">
        <v>24</v>
      </c>
      <c r="H21" s="371" t="s">
        <v>24</v>
      </c>
    </row>
    <row r="22" spans="1:8" x14ac:dyDescent="0.25">
      <c r="A22" s="479"/>
      <c r="B22" s="122" t="s">
        <v>22</v>
      </c>
      <c r="C22" s="123">
        <v>5186</v>
      </c>
      <c r="D22" s="123">
        <v>929</v>
      </c>
      <c r="E22" s="123">
        <v>6115</v>
      </c>
      <c r="F22" s="128">
        <v>64</v>
      </c>
      <c r="G22" s="128">
        <v>54.16</v>
      </c>
      <c r="H22" s="357">
        <v>9.65</v>
      </c>
    </row>
    <row r="23" spans="1:8" x14ac:dyDescent="0.25">
      <c r="A23" s="358" t="s">
        <v>150</v>
      </c>
      <c r="B23" s="122"/>
      <c r="C23" s="123"/>
      <c r="D23" s="123"/>
      <c r="E23" s="123">
        <v>190</v>
      </c>
      <c r="F23" s="128">
        <v>1.99</v>
      </c>
      <c r="G23" s="128">
        <v>63.16</v>
      </c>
      <c r="H23" s="357">
        <v>3.16</v>
      </c>
    </row>
    <row r="24" spans="1:8" x14ac:dyDescent="0.25">
      <c r="A24" s="265" t="s">
        <v>17</v>
      </c>
      <c r="B24" s="359"/>
      <c r="C24" s="360">
        <v>7683</v>
      </c>
      <c r="D24" s="360">
        <v>1581</v>
      </c>
      <c r="E24" s="360">
        <v>9555</v>
      </c>
      <c r="F24" s="361">
        <v>100</v>
      </c>
      <c r="G24" s="361">
        <v>45.59</v>
      </c>
      <c r="H24" s="362">
        <v>10.55</v>
      </c>
    </row>
  </sheetData>
  <mergeCells count="2">
    <mergeCell ref="A3:A7"/>
    <mergeCell ref="A8:A22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>
      <selection activeCell="B21" sqref="B21"/>
    </sheetView>
  </sheetViews>
  <sheetFormatPr baseColWidth="10" defaultRowHeight="15" x14ac:dyDescent="0.25"/>
  <cols>
    <col min="1" max="1" width="28.140625" bestFit="1" customWidth="1"/>
    <col min="2" max="2" width="14.28515625" bestFit="1" customWidth="1"/>
  </cols>
  <sheetData>
    <row r="1" spans="1:3" x14ac:dyDescent="0.25">
      <c r="B1" s="111" t="s">
        <v>152</v>
      </c>
      <c r="C1" s="111" t="s">
        <v>153</v>
      </c>
    </row>
    <row r="2" spans="1:3" x14ac:dyDescent="0.25">
      <c r="A2" s="113" t="s">
        <v>147</v>
      </c>
      <c r="B2" s="112">
        <v>3.0769230769230771E-2</v>
      </c>
      <c r="C2" s="114">
        <v>4.4999999999999998E-2</v>
      </c>
    </row>
    <row r="3" spans="1:3" x14ac:dyDescent="0.25">
      <c r="A3" s="113" t="s">
        <v>148</v>
      </c>
      <c r="B3" s="112">
        <v>0.30936682365253793</v>
      </c>
      <c r="C3" s="114">
        <v>0.317</v>
      </c>
    </row>
    <row r="4" spans="1:3" x14ac:dyDescent="0.25">
      <c r="A4" s="113" t="s">
        <v>149</v>
      </c>
      <c r="B4" s="112">
        <v>0.63997906855049713</v>
      </c>
      <c r="C4" s="114">
        <v>0.629</v>
      </c>
    </row>
    <row r="5" spans="1:3" x14ac:dyDescent="0.25">
      <c r="A5" s="113" t="s">
        <v>150</v>
      </c>
      <c r="B5" s="112">
        <v>1.9884877027734171E-2</v>
      </c>
      <c r="C5" s="114">
        <v>8.9999999999999993E-3</v>
      </c>
    </row>
    <row r="6" spans="1:3" x14ac:dyDescent="0.25">
      <c r="A6" s="113" t="s">
        <v>17</v>
      </c>
      <c r="B6" s="112">
        <v>1</v>
      </c>
      <c r="C6" s="115">
        <v>1</v>
      </c>
    </row>
  </sheetData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showGridLines="0" workbookViewId="0">
      <selection activeCell="C8" sqref="C8"/>
    </sheetView>
  </sheetViews>
  <sheetFormatPr baseColWidth="10" defaultRowHeight="15" x14ac:dyDescent="0.25"/>
  <cols>
    <col min="1" max="1" width="28.140625" bestFit="1" customWidth="1"/>
    <col min="2" max="2" width="20.7109375" bestFit="1" customWidth="1"/>
    <col min="3" max="3" width="27" bestFit="1" customWidth="1"/>
    <col min="4" max="4" width="14.5703125" customWidth="1"/>
    <col min="5" max="5" width="13.140625" customWidth="1"/>
    <col min="6" max="6" width="15.42578125" customWidth="1"/>
  </cols>
  <sheetData>
    <row r="1" spans="1:3" x14ac:dyDescent="0.25">
      <c r="B1" s="111" t="s">
        <v>155</v>
      </c>
      <c r="C1" s="111" t="s">
        <v>154</v>
      </c>
    </row>
    <row r="2" spans="1:3" x14ac:dyDescent="0.25">
      <c r="A2" s="113" t="s">
        <v>147</v>
      </c>
      <c r="B2" s="116">
        <v>51.7</v>
      </c>
      <c r="C2" s="117">
        <v>15.99</v>
      </c>
    </row>
    <row r="3" spans="1:3" x14ac:dyDescent="0.25">
      <c r="A3" s="113" t="s">
        <v>148</v>
      </c>
      <c r="B3" s="116">
        <v>26.12</v>
      </c>
      <c r="C3" s="117">
        <v>12.35</v>
      </c>
    </row>
    <row r="4" spans="1:3" x14ac:dyDescent="0.25">
      <c r="A4" s="113" t="s">
        <v>149</v>
      </c>
      <c r="B4" s="116">
        <v>54.16</v>
      </c>
      <c r="C4" s="117">
        <v>9.65</v>
      </c>
    </row>
    <row r="5" spans="1:3" x14ac:dyDescent="0.25">
      <c r="A5" s="113" t="s">
        <v>150</v>
      </c>
      <c r="B5" s="116">
        <v>63.16</v>
      </c>
      <c r="C5" s="117">
        <v>3.16</v>
      </c>
    </row>
    <row r="6" spans="1:3" x14ac:dyDescent="0.25">
      <c r="A6" s="113" t="s">
        <v>17</v>
      </c>
      <c r="B6" s="116">
        <v>45.59</v>
      </c>
      <c r="C6" s="117">
        <v>10.55</v>
      </c>
    </row>
  </sheetData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8"/>
  <sheetViews>
    <sheetView showGridLines="0" workbookViewId="0">
      <selection activeCell="N27" sqref="A1:N27"/>
    </sheetView>
  </sheetViews>
  <sheetFormatPr baseColWidth="10" defaultRowHeight="15" x14ac:dyDescent="0.25"/>
  <cols>
    <col min="1" max="1" width="7.5703125" customWidth="1"/>
    <col min="2" max="2" width="28.85546875" customWidth="1"/>
    <col min="3" max="3" width="6.42578125" customWidth="1"/>
    <col min="4" max="4" width="7.7109375" customWidth="1"/>
    <col min="5" max="5" width="5.5703125" customWidth="1"/>
    <col min="6" max="6" width="5.140625" customWidth="1"/>
    <col min="7" max="7" width="5.7109375" customWidth="1"/>
    <col min="8" max="8" width="6.28515625" customWidth="1"/>
    <col min="9" max="9" width="5.42578125" customWidth="1"/>
    <col min="10" max="10" width="6.28515625" customWidth="1"/>
    <col min="11" max="11" width="7.140625" customWidth="1"/>
    <col min="12" max="13" width="6.28515625" customWidth="1"/>
    <col min="14" max="14" width="5.7109375" customWidth="1"/>
  </cols>
  <sheetData>
    <row r="1" spans="1:14" ht="15" customHeight="1" x14ac:dyDescent="0.25">
      <c r="A1" s="489" t="s">
        <v>365</v>
      </c>
      <c r="B1" s="490"/>
      <c r="C1" s="491"/>
      <c r="D1" s="483" t="s">
        <v>179</v>
      </c>
      <c r="E1" s="483"/>
      <c r="F1" s="483"/>
      <c r="G1" s="483"/>
      <c r="H1" s="483"/>
      <c r="I1" s="483"/>
      <c r="J1" s="483"/>
      <c r="K1" s="483"/>
      <c r="L1" s="483"/>
      <c r="M1" s="483"/>
      <c r="N1" s="484"/>
    </row>
    <row r="2" spans="1:14" x14ac:dyDescent="0.25">
      <c r="A2" s="492" t="s">
        <v>180</v>
      </c>
      <c r="B2" s="484" t="s">
        <v>181</v>
      </c>
      <c r="C2" s="495" t="s">
        <v>364</v>
      </c>
      <c r="D2" s="485" t="s">
        <v>197</v>
      </c>
      <c r="E2" s="487" t="s">
        <v>156</v>
      </c>
      <c r="F2" s="488"/>
      <c r="G2" s="485"/>
      <c r="H2" s="487" t="s">
        <v>157</v>
      </c>
      <c r="I2" s="488"/>
      <c r="J2" s="488"/>
      <c r="K2" s="488"/>
      <c r="L2" s="488"/>
      <c r="M2" s="488"/>
      <c r="N2" s="497" t="s">
        <v>198</v>
      </c>
    </row>
    <row r="3" spans="1:14" ht="25.5" x14ac:dyDescent="0.25">
      <c r="A3" s="493"/>
      <c r="B3" s="494"/>
      <c r="C3" s="496"/>
      <c r="D3" s="486"/>
      <c r="E3" s="145" t="s">
        <v>158</v>
      </c>
      <c r="F3" s="146" t="s">
        <v>159</v>
      </c>
      <c r="G3" s="147" t="s">
        <v>160</v>
      </c>
      <c r="H3" s="145" t="s">
        <v>161</v>
      </c>
      <c r="I3" s="146" t="s">
        <v>162</v>
      </c>
      <c r="J3" s="146" t="s">
        <v>163</v>
      </c>
      <c r="K3" s="146" t="s">
        <v>164</v>
      </c>
      <c r="L3" s="146" t="s">
        <v>165</v>
      </c>
      <c r="M3" s="176" t="s">
        <v>49</v>
      </c>
      <c r="N3" s="498"/>
    </row>
    <row r="4" spans="1:14" x14ac:dyDescent="0.25">
      <c r="A4" s="326" t="s">
        <v>172</v>
      </c>
      <c r="B4" s="124"/>
      <c r="C4" s="327">
        <v>291</v>
      </c>
      <c r="D4" s="153">
        <v>4.8109999999999999</v>
      </c>
      <c r="E4" s="151">
        <v>6.1856</v>
      </c>
      <c r="F4" s="152">
        <v>5.8418999999999999</v>
      </c>
      <c r="G4" s="153">
        <v>46.048099999999998</v>
      </c>
      <c r="H4" s="151">
        <v>26.4605</v>
      </c>
      <c r="I4" s="152" t="s">
        <v>11</v>
      </c>
      <c r="J4" s="152">
        <v>2.0619000000000001</v>
      </c>
      <c r="K4" s="152" t="s">
        <v>11</v>
      </c>
      <c r="L4" s="152">
        <v>2.4055</v>
      </c>
      <c r="M4" s="152" t="s">
        <v>11</v>
      </c>
      <c r="N4" s="150">
        <v>6.1856</v>
      </c>
    </row>
    <row r="5" spans="1:14" x14ac:dyDescent="0.25">
      <c r="A5" s="480" t="s">
        <v>148</v>
      </c>
      <c r="B5" s="332" t="s">
        <v>184</v>
      </c>
      <c r="C5" s="333">
        <v>1224</v>
      </c>
      <c r="D5" s="334">
        <v>3.7582</v>
      </c>
      <c r="E5" s="335">
        <v>11.029400000000001</v>
      </c>
      <c r="F5" s="336">
        <v>33.578400000000002</v>
      </c>
      <c r="G5" s="334">
        <v>35.947699999999998</v>
      </c>
      <c r="H5" s="335">
        <v>8.7417999999999996</v>
      </c>
      <c r="I5" s="336">
        <v>0.24510000000000001</v>
      </c>
      <c r="J5" s="336">
        <v>2.2059000000000002</v>
      </c>
      <c r="K5" s="336" t="s">
        <v>11</v>
      </c>
      <c r="L5" s="336">
        <v>0.32679999999999998</v>
      </c>
      <c r="M5" s="336">
        <v>0.24510000000000001</v>
      </c>
      <c r="N5" s="337">
        <v>3.9216000000000002</v>
      </c>
    </row>
    <row r="6" spans="1:14" x14ac:dyDescent="0.25">
      <c r="A6" s="481"/>
      <c r="B6" s="338" t="s">
        <v>32</v>
      </c>
      <c r="C6" s="339">
        <v>910</v>
      </c>
      <c r="D6" s="340">
        <v>5.9340999999999999</v>
      </c>
      <c r="E6" s="341">
        <v>15.384600000000001</v>
      </c>
      <c r="F6" s="342">
        <v>24.8352</v>
      </c>
      <c r="G6" s="340">
        <v>24.175799999999999</v>
      </c>
      <c r="H6" s="341">
        <v>10.879099999999999</v>
      </c>
      <c r="I6" s="342">
        <v>0.54949999999999999</v>
      </c>
      <c r="J6" s="342">
        <v>1.4286000000000001</v>
      </c>
      <c r="K6" s="342">
        <v>10.1099</v>
      </c>
      <c r="L6" s="342">
        <v>1.6484000000000001</v>
      </c>
      <c r="M6" s="342">
        <v>0.1099</v>
      </c>
      <c r="N6" s="343">
        <v>4.9451000000000001</v>
      </c>
    </row>
    <row r="7" spans="1:14" x14ac:dyDescent="0.25">
      <c r="A7" s="481"/>
      <c r="B7" s="338" t="s">
        <v>135</v>
      </c>
      <c r="C7" s="339">
        <v>482</v>
      </c>
      <c r="D7" s="340">
        <v>5.3941999999999997</v>
      </c>
      <c r="E7" s="341">
        <v>26.141100000000002</v>
      </c>
      <c r="F7" s="342">
        <v>20.332000000000001</v>
      </c>
      <c r="G7" s="340">
        <v>30.082999999999998</v>
      </c>
      <c r="H7" s="341">
        <v>10.995900000000001</v>
      </c>
      <c r="I7" s="342">
        <v>0.41489999999999999</v>
      </c>
      <c r="J7" s="342">
        <v>1.0373000000000001</v>
      </c>
      <c r="K7" s="342">
        <v>0.20749999999999999</v>
      </c>
      <c r="L7" s="342">
        <v>0.82989999999999997</v>
      </c>
      <c r="M7" s="342">
        <v>0.20749999999999999</v>
      </c>
      <c r="N7" s="343">
        <v>4.3567999999999998</v>
      </c>
    </row>
    <row r="8" spans="1:14" x14ac:dyDescent="0.25">
      <c r="A8" s="481"/>
      <c r="B8" s="344" t="s">
        <v>178</v>
      </c>
      <c r="C8" s="345">
        <v>142</v>
      </c>
      <c r="D8" s="346">
        <v>1.4085000000000001</v>
      </c>
      <c r="E8" s="347">
        <v>47.887300000000003</v>
      </c>
      <c r="F8" s="348">
        <v>15.493</v>
      </c>
      <c r="G8" s="346">
        <v>28.169</v>
      </c>
      <c r="H8" s="347">
        <v>4.2253999999999996</v>
      </c>
      <c r="I8" s="348">
        <v>1.4085000000000001</v>
      </c>
      <c r="J8" s="348" t="s">
        <v>11</v>
      </c>
      <c r="K8" s="348" t="s">
        <v>11</v>
      </c>
      <c r="L8" s="348" t="s">
        <v>11</v>
      </c>
      <c r="M8" s="348" t="s">
        <v>11</v>
      </c>
      <c r="N8" s="349">
        <v>1.4085000000000001</v>
      </c>
    </row>
    <row r="9" spans="1:14" x14ac:dyDescent="0.25">
      <c r="A9" s="482"/>
      <c r="B9" s="122" t="s">
        <v>22</v>
      </c>
      <c r="C9" s="328">
        <v>2758</v>
      </c>
      <c r="D9" s="141">
        <v>4.641</v>
      </c>
      <c r="E9" s="139">
        <v>17.005099999999999</v>
      </c>
      <c r="F9" s="140">
        <v>27.447399999999998</v>
      </c>
      <c r="G9" s="141">
        <v>30.638100000000001</v>
      </c>
      <c r="H9" s="139">
        <v>9.6083999999999996</v>
      </c>
      <c r="I9" s="140">
        <v>0.43509999999999999</v>
      </c>
      <c r="J9" s="140">
        <v>1.6315999999999999</v>
      </c>
      <c r="K9" s="140">
        <v>3.3719999999999999</v>
      </c>
      <c r="L9" s="140">
        <v>0.83389999999999997</v>
      </c>
      <c r="M9" s="140">
        <v>0.18129999999999999</v>
      </c>
      <c r="N9" s="138">
        <v>4.2058999999999997</v>
      </c>
    </row>
    <row r="10" spans="1:14" ht="25.5" x14ac:dyDescent="0.25">
      <c r="A10" s="480" t="s">
        <v>182</v>
      </c>
      <c r="B10" s="332" t="s">
        <v>185</v>
      </c>
      <c r="C10" s="333">
        <v>2802</v>
      </c>
      <c r="D10" s="334">
        <v>2.9979</v>
      </c>
      <c r="E10" s="335">
        <v>57.387599999999999</v>
      </c>
      <c r="F10" s="336">
        <v>2.4268000000000001</v>
      </c>
      <c r="G10" s="334">
        <v>23.8401</v>
      </c>
      <c r="H10" s="335">
        <v>6.5309999999999997</v>
      </c>
      <c r="I10" s="336">
        <v>1.0349999999999999</v>
      </c>
      <c r="J10" s="336">
        <v>1.9985999999999999</v>
      </c>
      <c r="K10" s="336">
        <v>3.5700000000000003E-2</v>
      </c>
      <c r="L10" s="336">
        <v>2.2841</v>
      </c>
      <c r="M10" s="336">
        <v>7.1400000000000005E-2</v>
      </c>
      <c r="N10" s="337">
        <v>1.3918999999999999</v>
      </c>
    </row>
    <row r="11" spans="1:14" x14ac:dyDescent="0.25">
      <c r="A11" s="481"/>
      <c r="B11" s="338" t="s">
        <v>186</v>
      </c>
      <c r="C11" s="339">
        <v>912</v>
      </c>
      <c r="D11" s="340">
        <v>4.9341999999999997</v>
      </c>
      <c r="E11" s="341">
        <v>47.149099999999997</v>
      </c>
      <c r="F11" s="342">
        <v>3.8376999999999999</v>
      </c>
      <c r="G11" s="340">
        <v>22.0395</v>
      </c>
      <c r="H11" s="341">
        <v>9.6491000000000007</v>
      </c>
      <c r="I11" s="342">
        <v>3.8376999999999999</v>
      </c>
      <c r="J11" s="342">
        <v>2.9605000000000001</v>
      </c>
      <c r="K11" s="342" t="s">
        <v>11</v>
      </c>
      <c r="L11" s="342">
        <v>2.7412000000000001</v>
      </c>
      <c r="M11" s="342">
        <v>0.1096</v>
      </c>
      <c r="N11" s="343">
        <v>2.7412000000000001</v>
      </c>
    </row>
    <row r="12" spans="1:14" ht="25.5" x14ac:dyDescent="0.25">
      <c r="A12" s="481"/>
      <c r="B12" s="338" t="s">
        <v>187</v>
      </c>
      <c r="C12" s="339">
        <v>678</v>
      </c>
      <c r="D12" s="340">
        <v>5.4572000000000003</v>
      </c>
      <c r="E12" s="341">
        <v>33.0383</v>
      </c>
      <c r="F12" s="342">
        <v>3.0973000000000002</v>
      </c>
      <c r="G12" s="340">
        <v>17.551600000000001</v>
      </c>
      <c r="H12" s="341">
        <v>12.3894</v>
      </c>
      <c r="I12" s="342">
        <v>0.73750000000000004</v>
      </c>
      <c r="J12" s="342">
        <v>1.3273999999999999</v>
      </c>
      <c r="K12" s="342">
        <v>0.29499999999999998</v>
      </c>
      <c r="L12" s="342">
        <v>20.943999999999999</v>
      </c>
      <c r="M12" s="342">
        <v>0.14749999999999999</v>
      </c>
      <c r="N12" s="343">
        <v>5.0147000000000004</v>
      </c>
    </row>
    <row r="13" spans="1:14" x14ac:dyDescent="0.25">
      <c r="A13" s="481"/>
      <c r="B13" s="338" t="s">
        <v>174</v>
      </c>
      <c r="C13" s="339">
        <v>594</v>
      </c>
      <c r="D13" s="340">
        <v>3.367</v>
      </c>
      <c r="E13" s="341">
        <v>44.9495</v>
      </c>
      <c r="F13" s="342">
        <v>2.1886000000000001</v>
      </c>
      <c r="G13" s="340">
        <v>9.7643000000000004</v>
      </c>
      <c r="H13" s="341">
        <v>9.5960000000000001</v>
      </c>
      <c r="I13" s="342">
        <v>1.6835</v>
      </c>
      <c r="J13" s="342">
        <v>0.6734</v>
      </c>
      <c r="K13" s="342" t="s">
        <v>11</v>
      </c>
      <c r="L13" s="342">
        <v>22.7273</v>
      </c>
      <c r="M13" s="342" t="s">
        <v>11</v>
      </c>
      <c r="N13" s="343">
        <v>5.0505000000000004</v>
      </c>
    </row>
    <row r="14" spans="1:14" x14ac:dyDescent="0.25">
      <c r="A14" s="481"/>
      <c r="B14" s="338" t="s">
        <v>188</v>
      </c>
      <c r="C14" s="339">
        <v>411</v>
      </c>
      <c r="D14" s="340">
        <v>4.3795999999999999</v>
      </c>
      <c r="E14" s="341">
        <v>8.2725000000000009</v>
      </c>
      <c r="F14" s="342">
        <v>4.1363000000000003</v>
      </c>
      <c r="G14" s="340">
        <v>18.7348</v>
      </c>
      <c r="H14" s="341">
        <v>8.2725000000000009</v>
      </c>
      <c r="I14" s="342">
        <v>0.72989999999999999</v>
      </c>
      <c r="J14" s="342">
        <v>51.824800000000003</v>
      </c>
      <c r="K14" s="342" t="s">
        <v>11</v>
      </c>
      <c r="L14" s="342" t="s">
        <v>11</v>
      </c>
      <c r="M14" s="342" t="s">
        <v>11</v>
      </c>
      <c r="N14" s="343">
        <v>3.6496</v>
      </c>
    </row>
    <row r="15" spans="1:14" ht="25.5" x14ac:dyDescent="0.25">
      <c r="A15" s="481"/>
      <c r="B15" s="338" t="s">
        <v>189</v>
      </c>
      <c r="C15" s="339">
        <v>287</v>
      </c>
      <c r="D15" s="340">
        <v>6.9686000000000003</v>
      </c>
      <c r="E15" s="341">
        <v>22.299700000000001</v>
      </c>
      <c r="F15" s="342">
        <v>1.0452999999999999</v>
      </c>
      <c r="G15" s="340">
        <v>4.5296000000000003</v>
      </c>
      <c r="H15" s="341">
        <v>11.8467</v>
      </c>
      <c r="I15" s="342">
        <v>2.0905999999999998</v>
      </c>
      <c r="J15" s="342">
        <v>1.0452999999999999</v>
      </c>
      <c r="K15" s="342" t="s">
        <v>11</v>
      </c>
      <c r="L15" s="342">
        <v>39.721299999999999</v>
      </c>
      <c r="M15" s="342">
        <v>0.69689999999999996</v>
      </c>
      <c r="N15" s="343">
        <v>9.7561</v>
      </c>
    </row>
    <row r="16" spans="1:14" x14ac:dyDescent="0.25">
      <c r="A16" s="481"/>
      <c r="B16" s="338" t="s">
        <v>137</v>
      </c>
      <c r="C16" s="339">
        <v>188</v>
      </c>
      <c r="D16" s="340">
        <v>5.8510999999999997</v>
      </c>
      <c r="E16" s="341">
        <v>29.787199999999999</v>
      </c>
      <c r="F16" s="342">
        <v>3.1915</v>
      </c>
      <c r="G16" s="340">
        <v>15.4255</v>
      </c>
      <c r="H16" s="341">
        <v>12.234</v>
      </c>
      <c r="I16" s="342">
        <v>14.893599999999999</v>
      </c>
      <c r="J16" s="342">
        <v>9.5745000000000005</v>
      </c>
      <c r="K16" s="342" t="s">
        <v>11</v>
      </c>
      <c r="L16" s="342">
        <v>3.7233999999999998</v>
      </c>
      <c r="M16" s="342" t="s">
        <v>11</v>
      </c>
      <c r="N16" s="343">
        <v>5.3190999999999997</v>
      </c>
    </row>
    <row r="17" spans="1:14" x14ac:dyDescent="0.25">
      <c r="A17" s="481"/>
      <c r="B17" s="338" t="s">
        <v>190</v>
      </c>
      <c r="C17" s="339">
        <v>95</v>
      </c>
      <c r="D17" s="340">
        <v>1.0526</v>
      </c>
      <c r="E17" s="341" t="s">
        <v>11</v>
      </c>
      <c r="F17" s="342">
        <v>1.0526</v>
      </c>
      <c r="G17" s="340">
        <v>1.0526</v>
      </c>
      <c r="H17" s="341" t="s">
        <v>11</v>
      </c>
      <c r="I17" s="342">
        <v>1.0526</v>
      </c>
      <c r="J17" s="342">
        <v>88.421099999999996</v>
      </c>
      <c r="K17" s="342" t="s">
        <v>11</v>
      </c>
      <c r="L17" s="342">
        <v>1.0526</v>
      </c>
      <c r="M17" s="342" t="s">
        <v>11</v>
      </c>
      <c r="N17" s="343">
        <v>6.3158000000000003</v>
      </c>
    </row>
    <row r="18" spans="1:14" ht="38.25" x14ac:dyDescent="0.25">
      <c r="A18" s="481"/>
      <c r="B18" s="338" t="s">
        <v>191</v>
      </c>
      <c r="C18" s="339">
        <v>67</v>
      </c>
      <c r="D18" s="340" t="s">
        <v>11</v>
      </c>
      <c r="E18" s="341">
        <v>38.805999999999997</v>
      </c>
      <c r="F18" s="342" t="s">
        <v>11</v>
      </c>
      <c r="G18" s="340">
        <v>5.9701000000000004</v>
      </c>
      <c r="H18" s="341">
        <v>5.9701000000000004</v>
      </c>
      <c r="I18" s="342">
        <v>1.4924999999999999</v>
      </c>
      <c r="J18" s="342" t="s">
        <v>11</v>
      </c>
      <c r="K18" s="342" t="s">
        <v>11</v>
      </c>
      <c r="L18" s="342">
        <v>41.790999999999997</v>
      </c>
      <c r="M18" s="342" t="s">
        <v>11</v>
      </c>
      <c r="N18" s="343">
        <v>5.9701000000000004</v>
      </c>
    </row>
    <row r="19" spans="1:14" ht="25.5" x14ac:dyDescent="0.25">
      <c r="A19" s="481"/>
      <c r="B19" s="338" t="s">
        <v>192</v>
      </c>
      <c r="C19" s="339">
        <v>15</v>
      </c>
      <c r="D19" s="340" t="s">
        <v>24</v>
      </c>
      <c r="E19" s="341" t="s">
        <v>24</v>
      </c>
      <c r="F19" s="342" t="s">
        <v>24</v>
      </c>
      <c r="G19" s="340" t="s">
        <v>24</v>
      </c>
      <c r="H19" s="341" t="s">
        <v>24</v>
      </c>
      <c r="I19" s="342" t="s">
        <v>24</v>
      </c>
      <c r="J19" s="342" t="s">
        <v>24</v>
      </c>
      <c r="K19" s="342" t="s">
        <v>24</v>
      </c>
      <c r="L19" s="342" t="s">
        <v>24</v>
      </c>
      <c r="M19" s="342" t="s">
        <v>24</v>
      </c>
      <c r="N19" s="343" t="s">
        <v>24</v>
      </c>
    </row>
    <row r="20" spans="1:14" ht="25.5" x14ac:dyDescent="0.25">
      <c r="A20" s="481"/>
      <c r="B20" s="338" t="s">
        <v>177</v>
      </c>
      <c r="C20" s="339">
        <v>12</v>
      </c>
      <c r="D20" s="340" t="s">
        <v>24</v>
      </c>
      <c r="E20" s="341" t="s">
        <v>24</v>
      </c>
      <c r="F20" s="342" t="s">
        <v>24</v>
      </c>
      <c r="G20" s="340" t="s">
        <v>24</v>
      </c>
      <c r="H20" s="341" t="s">
        <v>24</v>
      </c>
      <c r="I20" s="342" t="s">
        <v>24</v>
      </c>
      <c r="J20" s="342" t="s">
        <v>24</v>
      </c>
      <c r="K20" s="342" t="s">
        <v>24</v>
      </c>
      <c r="L20" s="342" t="s">
        <v>24</v>
      </c>
      <c r="M20" s="342" t="s">
        <v>24</v>
      </c>
      <c r="N20" s="343" t="s">
        <v>24</v>
      </c>
    </row>
    <row r="21" spans="1:14" ht="25.5" x14ac:dyDescent="0.25">
      <c r="A21" s="481"/>
      <c r="B21" s="338" t="s">
        <v>193</v>
      </c>
      <c r="C21" s="339">
        <v>5</v>
      </c>
      <c r="D21" s="340" t="s">
        <v>24</v>
      </c>
      <c r="E21" s="341" t="s">
        <v>24</v>
      </c>
      <c r="F21" s="342" t="s">
        <v>24</v>
      </c>
      <c r="G21" s="340" t="s">
        <v>24</v>
      </c>
      <c r="H21" s="341" t="s">
        <v>24</v>
      </c>
      <c r="I21" s="342" t="s">
        <v>24</v>
      </c>
      <c r="J21" s="342" t="s">
        <v>24</v>
      </c>
      <c r="K21" s="342" t="s">
        <v>24</v>
      </c>
      <c r="L21" s="342" t="s">
        <v>24</v>
      </c>
      <c r="M21" s="342" t="s">
        <v>24</v>
      </c>
      <c r="N21" s="343" t="s">
        <v>24</v>
      </c>
    </row>
    <row r="22" spans="1:14" ht="25.5" x14ac:dyDescent="0.25">
      <c r="A22" s="481"/>
      <c r="B22" s="338" t="s">
        <v>194</v>
      </c>
      <c r="C22" s="339">
        <v>3</v>
      </c>
      <c r="D22" s="340" t="s">
        <v>24</v>
      </c>
      <c r="E22" s="341" t="s">
        <v>24</v>
      </c>
      <c r="F22" s="342" t="s">
        <v>24</v>
      </c>
      <c r="G22" s="340" t="s">
        <v>24</v>
      </c>
      <c r="H22" s="341" t="s">
        <v>24</v>
      </c>
      <c r="I22" s="342" t="s">
        <v>24</v>
      </c>
      <c r="J22" s="342" t="s">
        <v>24</v>
      </c>
      <c r="K22" s="342" t="s">
        <v>24</v>
      </c>
      <c r="L22" s="342" t="s">
        <v>24</v>
      </c>
      <c r="M22" s="342" t="s">
        <v>24</v>
      </c>
      <c r="N22" s="343" t="s">
        <v>24</v>
      </c>
    </row>
    <row r="23" spans="1:14" ht="25.5" x14ac:dyDescent="0.25">
      <c r="A23" s="481"/>
      <c r="B23" s="338" t="s">
        <v>195</v>
      </c>
      <c r="C23" s="339">
        <v>3</v>
      </c>
      <c r="D23" s="340" t="s">
        <v>24</v>
      </c>
      <c r="E23" s="341" t="s">
        <v>24</v>
      </c>
      <c r="F23" s="342" t="s">
        <v>24</v>
      </c>
      <c r="G23" s="340" t="s">
        <v>24</v>
      </c>
      <c r="H23" s="341" t="s">
        <v>24</v>
      </c>
      <c r="I23" s="342" t="s">
        <v>24</v>
      </c>
      <c r="J23" s="342" t="s">
        <v>24</v>
      </c>
      <c r="K23" s="342" t="s">
        <v>24</v>
      </c>
      <c r="L23" s="342" t="s">
        <v>24</v>
      </c>
      <c r="M23" s="342" t="s">
        <v>24</v>
      </c>
      <c r="N23" s="343" t="s">
        <v>24</v>
      </c>
    </row>
    <row r="24" spans="1:14" ht="25.5" x14ac:dyDescent="0.25">
      <c r="A24" s="481"/>
      <c r="B24" s="344" t="s">
        <v>196</v>
      </c>
      <c r="C24" s="345">
        <v>1</v>
      </c>
      <c r="D24" s="346" t="s">
        <v>24</v>
      </c>
      <c r="E24" s="347" t="s">
        <v>24</v>
      </c>
      <c r="F24" s="348" t="s">
        <v>24</v>
      </c>
      <c r="G24" s="346" t="s">
        <v>24</v>
      </c>
      <c r="H24" s="347" t="s">
        <v>24</v>
      </c>
      <c r="I24" s="348" t="s">
        <v>24</v>
      </c>
      <c r="J24" s="348" t="s">
        <v>24</v>
      </c>
      <c r="K24" s="348" t="s">
        <v>24</v>
      </c>
      <c r="L24" s="348" t="s">
        <v>24</v>
      </c>
      <c r="M24" s="348" t="s">
        <v>24</v>
      </c>
      <c r="N24" s="349" t="s">
        <v>24</v>
      </c>
    </row>
    <row r="25" spans="1:14" x14ac:dyDescent="0.25">
      <c r="A25" s="482"/>
      <c r="B25" s="122" t="s">
        <v>22</v>
      </c>
      <c r="C25" s="328">
        <v>6073</v>
      </c>
      <c r="D25" s="141">
        <v>3.919</v>
      </c>
      <c r="E25" s="139">
        <v>44.821300000000001</v>
      </c>
      <c r="F25" s="140">
        <v>2.7168999999999999</v>
      </c>
      <c r="G25" s="141">
        <v>19.265599999999999</v>
      </c>
      <c r="H25" s="139">
        <v>8.3813999999999993</v>
      </c>
      <c r="I25" s="140">
        <v>2.0912000000000002</v>
      </c>
      <c r="J25" s="140">
        <v>6.8665000000000003</v>
      </c>
      <c r="K25" s="140">
        <v>4.9399999999999999E-2</v>
      </c>
      <c r="L25" s="140">
        <v>8.5625</v>
      </c>
      <c r="M25" s="140">
        <v>0.1153</v>
      </c>
      <c r="N25" s="138">
        <v>3.2109000000000001</v>
      </c>
    </row>
    <row r="26" spans="1:14" x14ac:dyDescent="0.25">
      <c r="A26" s="326" t="s">
        <v>150</v>
      </c>
      <c r="B26" s="122"/>
      <c r="C26" s="328">
        <v>171</v>
      </c>
      <c r="D26" s="141">
        <v>2.3391999999999999</v>
      </c>
      <c r="E26" s="139">
        <v>43.8596</v>
      </c>
      <c r="F26" s="140">
        <v>3.5087999999999999</v>
      </c>
      <c r="G26" s="141">
        <v>39.766100000000002</v>
      </c>
      <c r="H26" s="139">
        <v>4.6783999999999999</v>
      </c>
      <c r="I26" s="140" t="s">
        <v>11</v>
      </c>
      <c r="J26" s="140">
        <v>1.7544</v>
      </c>
      <c r="K26" s="140" t="s">
        <v>11</v>
      </c>
      <c r="L26" s="140">
        <v>2.9239999999999999</v>
      </c>
      <c r="M26" s="140" t="s">
        <v>11</v>
      </c>
      <c r="N26" s="138">
        <v>1.1696</v>
      </c>
    </row>
    <row r="27" spans="1:14" ht="15.75" thickBot="1" x14ac:dyDescent="0.3">
      <c r="A27" s="329" t="s">
        <v>17</v>
      </c>
      <c r="B27" s="330"/>
      <c r="C27" s="331">
        <v>9293</v>
      </c>
      <c r="D27" s="134">
        <v>4.1321000000000003</v>
      </c>
      <c r="E27" s="132">
        <v>35.3384</v>
      </c>
      <c r="F27" s="133">
        <v>10.168900000000001</v>
      </c>
      <c r="G27" s="134">
        <v>23.8567</v>
      </c>
      <c r="H27" s="132">
        <v>9.2434999999999992</v>
      </c>
      <c r="I27" s="133">
        <v>1.4957</v>
      </c>
      <c r="J27" s="133">
        <v>5.0682999999999998</v>
      </c>
      <c r="K27" s="133">
        <v>1.0329999999999999</v>
      </c>
      <c r="L27" s="133">
        <v>5.9722</v>
      </c>
      <c r="M27" s="133">
        <v>0.12909999999999999</v>
      </c>
      <c r="N27" s="131">
        <v>3.5617999999999999</v>
      </c>
    </row>
    <row r="32" spans="1:14" x14ac:dyDescent="0.25">
      <c r="C32" s="497" t="s">
        <v>183</v>
      </c>
      <c r="D32" s="503" t="s">
        <v>179</v>
      </c>
      <c r="E32" s="483"/>
      <c r="F32" s="483"/>
      <c r="G32" s="483"/>
      <c r="H32" s="483"/>
      <c r="I32" s="483"/>
      <c r="J32" s="483"/>
      <c r="K32" s="483"/>
      <c r="L32" s="483"/>
      <c r="M32" s="483"/>
      <c r="N32" s="484"/>
    </row>
    <row r="33" spans="1:14" ht="25.5" x14ac:dyDescent="0.25">
      <c r="A33" s="174"/>
      <c r="B33" s="175"/>
      <c r="C33" s="502"/>
      <c r="D33" s="497" t="s">
        <v>197</v>
      </c>
      <c r="E33" s="487" t="s">
        <v>156</v>
      </c>
      <c r="F33" s="488"/>
      <c r="G33" s="485"/>
      <c r="H33" s="487" t="s">
        <v>157</v>
      </c>
      <c r="I33" s="488"/>
      <c r="J33" s="488"/>
      <c r="K33" s="488"/>
      <c r="L33" s="488"/>
      <c r="M33" s="488"/>
      <c r="N33" s="144" t="s">
        <v>198</v>
      </c>
    </row>
    <row r="34" spans="1:14" ht="25.5" x14ac:dyDescent="0.25">
      <c r="A34" s="174"/>
      <c r="B34" s="175"/>
      <c r="C34" s="498"/>
      <c r="D34" s="498"/>
      <c r="E34" s="145" t="s">
        <v>158</v>
      </c>
      <c r="F34" s="146" t="s">
        <v>159</v>
      </c>
      <c r="G34" s="147" t="s">
        <v>160</v>
      </c>
      <c r="H34" s="145" t="s">
        <v>161</v>
      </c>
      <c r="I34" s="146" t="s">
        <v>162</v>
      </c>
      <c r="J34" s="146" t="s">
        <v>163</v>
      </c>
      <c r="K34" s="146" t="s">
        <v>164</v>
      </c>
      <c r="L34" s="146" t="s">
        <v>165</v>
      </c>
      <c r="M34" s="176" t="s">
        <v>49</v>
      </c>
      <c r="N34" s="148"/>
    </row>
    <row r="35" spans="1:14" x14ac:dyDescent="0.25">
      <c r="A35" s="126" t="s">
        <v>172</v>
      </c>
      <c r="B35" s="124"/>
      <c r="C35" s="149">
        <v>291</v>
      </c>
      <c r="D35" s="154">
        <f>D4-D$27</f>
        <v>0.67889999999999961</v>
      </c>
      <c r="E35" s="155">
        <f t="shared" ref="E35:N35" si="0">E4-E$27</f>
        <v>-29.152799999999999</v>
      </c>
      <c r="F35" s="156">
        <f t="shared" si="0"/>
        <v>-4.3270000000000008</v>
      </c>
      <c r="G35" s="157">
        <f t="shared" si="0"/>
        <v>22.191399999999998</v>
      </c>
      <c r="H35" s="155">
        <f t="shared" si="0"/>
        <v>17.216999999999999</v>
      </c>
      <c r="I35" s="156" t="e">
        <f t="shared" si="0"/>
        <v>#VALUE!</v>
      </c>
      <c r="J35" s="156">
        <f t="shared" si="0"/>
        <v>-3.0063999999999997</v>
      </c>
      <c r="K35" s="156" t="e">
        <f t="shared" si="0"/>
        <v>#VALUE!</v>
      </c>
      <c r="L35" s="156">
        <f t="shared" si="0"/>
        <v>-3.5667</v>
      </c>
      <c r="M35" s="156" t="e">
        <f t="shared" si="0"/>
        <v>#VALUE!</v>
      </c>
      <c r="N35" s="154">
        <f t="shared" si="0"/>
        <v>2.6238000000000001</v>
      </c>
    </row>
    <row r="36" spans="1:14" x14ac:dyDescent="0.25">
      <c r="A36" s="499" t="s">
        <v>148</v>
      </c>
      <c r="B36" s="119" t="s">
        <v>184</v>
      </c>
      <c r="C36" s="135">
        <v>1224</v>
      </c>
      <c r="D36" s="158">
        <f t="shared" ref="D36:N36" si="1">D5-D$27</f>
        <v>-0.37390000000000034</v>
      </c>
      <c r="E36" s="159">
        <f t="shared" si="1"/>
        <v>-24.308999999999997</v>
      </c>
      <c r="F36" s="160">
        <f t="shared" si="1"/>
        <v>23.409500000000001</v>
      </c>
      <c r="G36" s="161">
        <f t="shared" si="1"/>
        <v>12.090999999999998</v>
      </c>
      <c r="H36" s="159">
        <f t="shared" si="1"/>
        <v>-0.50169999999999959</v>
      </c>
      <c r="I36" s="160">
        <f t="shared" si="1"/>
        <v>-1.2505999999999999</v>
      </c>
      <c r="J36" s="160">
        <f t="shared" si="1"/>
        <v>-2.8623999999999996</v>
      </c>
      <c r="K36" s="160" t="e">
        <f t="shared" si="1"/>
        <v>#VALUE!</v>
      </c>
      <c r="L36" s="160">
        <f t="shared" si="1"/>
        <v>-5.6454000000000004</v>
      </c>
      <c r="M36" s="160">
        <f t="shared" si="1"/>
        <v>0.11600000000000002</v>
      </c>
      <c r="N36" s="158">
        <f t="shared" si="1"/>
        <v>0.35980000000000034</v>
      </c>
    </row>
    <row r="37" spans="1:14" x14ac:dyDescent="0.25">
      <c r="A37" s="500"/>
      <c r="B37" s="120" t="s">
        <v>32</v>
      </c>
      <c r="C37" s="136">
        <v>910</v>
      </c>
      <c r="D37" s="162">
        <f t="shared" ref="D37:N37" si="2">D6-D$27</f>
        <v>1.8019999999999996</v>
      </c>
      <c r="E37" s="163">
        <f t="shared" si="2"/>
        <v>-19.953800000000001</v>
      </c>
      <c r="F37" s="164">
        <f t="shared" si="2"/>
        <v>14.6663</v>
      </c>
      <c r="G37" s="165">
        <f t="shared" si="2"/>
        <v>0.31909999999999883</v>
      </c>
      <c r="H37" s="163">
        <f t="shared" si="2"/>
        <v>1.6356000000000002</v>
      </c>
      <c r="I37" s="164">
        <f t="shared" si="2"/>
        <v>-0.94620000000000004</v>
      </c>
      <c r="J37" s="164">
        <f t="shared" si="2"/>
        <v>-3.6396999999999995</v>
      </c>
      <c r="K37" s="164">
        <f t="shared" si="2"/>
        <v>9.0769000000000002</v>
      </c>
      <c r="L37" s="164">
        <f t="shared" si="2"/>
        <v>-4.3238000000000003</v>
      </c>
      <c r="M37" s="164">
        <f t="shared" si="2"/>
        <v>-1.9199999999999995E-2</v>
      </c>
      <c r="N37" s="162">
        <f t="shared" si="2"/>
        <v>1.3833000000000002</v>
      </c>
    </row>
    <row r="38" spans="1:14" x14ac:dyDescent="0.25">
      <c r="A38" s="500"/>
      <c r="B38" s="120" t="s">
        <v>135</v>
      </c>
      <c r="C38" s="136">
        <v>482</v>
      </c>
      <c r="D38" s="162">
        <f t="shared" ref="D38:N38" si="3">D7-D$27</f>
        <v>1.2620999999999993</v>
      </c>
      <c r="E38" s="163">
        <f t="shared" si="3"/>
        <v>-9.1972999999999985</v>
      </c>
      <c r="F38" s="164">
        <f t="shared" si="3"/>
        <v>10.1631</v>
      </c>
      <c r="G38" s="165">
        <f t="shared" si="3"/>
        <v>6.2262999999999984</v>
      </c>
      <c r="H38" s="163">
        <f t="shared" si="3"/>
        <v>1.7524000000000015</v>
      </c>
      <c r="I38" s="164">
        <f t="shared" si="3"/>
        <v>-1.0808</v>
      </c>
      <c r="J38" s="164">
        <f t="shared" si="3"/>
        <v>-4.0309999999999997</v>
      </c>
      <c r="K38" s="164">
        <f t="shared" si="3"/>
        <v>-0.8254999999999999</v>
      </c>
      <c r="L38" s="164">
        <f t="shared" si="3"/>
        <v>-5.1422999999999996</v>
      </c>
      <c r="M38" s="164">
        <f t="shared" si="3"/>
        <v>7.8399999999999997E-2</v>
      </c>
      <c r="N38" s="162">
        <f t="shared" si="3"/>
        <v>0.79499999999999993</v>
      </c>
    </row>
    <row r="39" spans="1:14" x14ac:dyDescent="0.25">
      <c r="A39" s="500"/>
      <c r="B39" s="120" t="s">
        <v>178</v>
      </c>
      <c r="C39" s="136">
        <v>142</v>
      </c>
      <c r="D39" s="162">
        <f t="shared" ref="D39:N39" si="4">D8-D$27</f>
        <v>-2.7236000000000002</v>
      </c>
      <c r="E39" s="163">
        <f t="shared" si="4"/>
        <v>12.548900000000003</v>
      </c>
      <c r="F39" s="164">
        <f t="shared" si="4"/>
        <v>5.3240999999999996</v>
      </c>
      <c r="G39" s="165">
        <f t="shared" si="4"/>
        <v>4.3123000000000005</v>
      </c>
      <c r="H39" s="163">
        <f t="shared" si="4"/>
        <v>-5.0180999999999996</v>
      </c>
      <c r="I39" s="164">
        <f t="shared" si="4"/>
        <v>-8.7199999999999944E-2</v>
      </c>
      <c r="J39" s="164" t="e">
        <f t="shared" si="4"/>
        <v>#VALUE!</v>
      </c>
      <c r="K39" s="164" t="e">
        <f t="shared" si="4"/>
        <v>#VALUE!</v>
      </c>
      <c r="L39" s="164" t="e">
        <f t="shared" si="4"/>
        <v>#VALUE!</v>
      </c>
      <c r="M39" s="164" t="e">
        <f t="shared" si="4"/>
        <v>#VALUE!</v>
      </c>
      <c r="N39" s="162">
        <f t="shared" si="4"/>
        <v>-2.1532999999999998</v>
      </c>
    </row>
    <row r="40" spans="1:14" x14ac:dyDescent="0.25">
      <c r="A40" s="501"/>
      <c r="B40" s="122" t="s">
        <v>22</v>
      </c>
      <c r="C40" s="137">
        <v>2758</v>
      </c>
      <c r="D40" s="166">
        <f t="shared" ref="D40:N40" si="5">D9-D$27</f>
        <v>0.50889999999999969</v>
      </c>
      <c r="E40" s="167">
        <f t="shared" si="5"/>
        <v>-18.333300000000001</v>
      </c>
      <c r="F40" s="168">
        <f t="shared" si="5"/>
        <v>17.278499999999998</v>
      </c>
      <c r="G40" s="169">
        <f t="shared" si="5"/>
        <v>6.7814000000000014</v>
      </c>
      <c r="H40" s="167">
        <f t="shared" si="5"/>
        <v>0.36490000000000045</v>
      </c>
      <c r="I40" s="168">
        <f t="shared" si="5"/>
        <v>-1.0606</v>
      </c>
      <c r="J40" s="168">
        <f t="shared" si="5"/>
        <v>-3.4367000000000001</v>
      </c>
      <c r="K40" s="168">
        <f t="shared" si="5"/>
        <v>2.339</v>
      </c>
      <c r="L40" s="168">
        <f t="shared" si="5"/>
        <v>-5.1383000000000001</v>
      </c>
      <c r="M40" s="168">
        <f t="shared" si="5"/>
        <v>5.2199999999999996E-2</v>
      </c>
      <c r="N40" s="166">
        <f t="shared" si="5"/>
        <v>0.64409999999999989</v>
      </c>
    </row>
    <row r="41" spans="1:14" ht="25.5" x14ac:dyDescent="0.25">
      <c r="A41" s="499" t="s">
        <v>182</v>
      </c>
      <c r="B41" s="119" t="s">
        <v>185</v>
      </c>
      <c r="C41" s="135">
        <v>2802</v>
      </c>
      <c r="D41" s="158">
        <f t="shared" ref="D41:N41" si="6">D10-D$27</f>
        <v>-1.1342000000000003</v>
      </c>
      <c r="E41" s="159">
        <f t="shared" si="6"/>
        <v>22.049199999999999</v>
      </c>
      <c r="F41" s="160">
        <f t="shared" si="6"/>
        <v>-7.7421000000000006</v>
      </c>
      <c r="G41" s="161">
        <f t="shared" si="6"/>
        <v>-1.6600000000000392E-2</v>
      </c>
      <c r="H41" s="159">
        <f t="shared" si="6"/>
        <v>-2.7124999999999995</v>
      </c>
      <c r="I41" s="160">
        <f t="shared" si="6"/>
        <v>-0.46070000000000011</v>
      </c>
      <c r="J41" s="160">
        <f t="shared" si="6"/>
        <v>-3.0697000000000001</v>
      </c>
      <c r="K41" s="160">
        <f t="shared" si="6"/>
        <v>-0.99729999999999996</v>
      </c>
      <c r="L41" s="160">
        <f t="shared" si="6"/>
        <v>-3.6880999999999999</v>
      </c>
      <c r="M41" s="160">
        <f t="shared" si="6"/>
        <v>-5.7699999999999987E-2</v>
      </c>
      <c r="N41" s="158">
        <f t="shared" si="6"/>
        <v>-2.1699000000000002</v>
      </c>
    </row>
    <row r="42" spans="1:14" x14ac:dyDescent="0.25">
      <c r="A42" s="500"/>
      <c r="B42" s="120" t="s">
        <v>186</v>
      </c>
      <c r="C42" s="136">
        <v>912</v>
      </c>
      <c r="D42" s="162">
        <f t="shared" ref="D42:N42" si="7">D11-D$27</f>
        <v>0.80209999999999937</v>
      </c>
      <c r="E42" s="163">
        <f t="shared" si="7"/>
        <v>11.810699999999997</v>
      </c>
      <c r="F42" s="164">
        <f t="shared" si="7"/>
        <v>-6.3312000000000008</v>
      </c>
      <c r="G42" s="165">
        <f t="shared" si="7"/>
        <v>-1.8171999999999997</v>
      </c>
      <c r="H42" s="163">
        <f t="shared" si="7"/>
        <v>0.40560000000000151</v>
      </c>
      <c r="I42" s="164">
        <f t="shared" si="7"/>
        <v>2.3419999999999996</v>
      </c>
      <c r="J42" s="164">
        <f t="shared" si="7"/>
        <v>-2.1077999999999997</v>
      </c>
      <c r="K42" s="164" t="e">
        <f t="shared" si="7"/>
        <v>#VALUE!</v>
      </c>
      <c r="L42" s="164">
        <f t="shared" si="7"/>
        <v>-3.2309999999999999</v>
      </c>
      <c r="M42" s="164">
        <f t="shared" si="7"/>
        <v>-1.949999999999999E-2</v>
      </c>
      <c r="N42" s="162">
        <f t="shared" si="7"/>
        <v>-0.82059999999999977</v>
      </c>
    </row>
    <row r="43" spans="1:14" ht="25.5" x14ac:dyDescent="0.25">
      <c r="A43" s="500"/>
      <c r="B43" s="120" t="s">
        <v>187</v>
      </c>
      <c r="C43" s="136">
        <v>678</v>
      </c>
      <c r="D43" s="162">
        <f t="shared" ref="D43:N43" si="8">D12-D$27</f>
        <v>1.3250999999999999</v>
      </c>
      <c r="E43" s="163">
        <f t="shared" si="8"/>
        <v>-2.3001000000000005</v>
      </c>
      <c r="F43" s="164">
        <f t="shared" si="8"/>
        <v>-7.0716000000000001</v>
      </c>
      <c r="G43" s="165">
        <f t="shared" si="8"/>
        <v>-6.3050999999999995</v>
      </c>
      <c r="H43" s="163">
        <f t="shared" si="8"/>
        <v>3.145900000000001</v>
      </c>
      <c r="I43" s="164">
        <f t="shared" si="8"/>
        <v>-0.75819999999999999</v>
      </c>
      <c r="J43" s="164">
        <f t="shared" si="8"/>
        <v>-3.7408999999999999</v>
      </c>
      <c r="K43" s="164">
        <f t="shared" si="8"/>
        <v>-0.73799999999999999</v>
      </c>
      <c r="L43" s="164">
        <f t="shared" si="8"/>
        <v>14.971799999999998</v>
      </c>
      <c r="M43" s="164">
        <f t="shared" si="8"/>
        <v>1.84E-2</v>
      </c>
      <c r="N43" s="162">
        <f t="shared" si="8"/>
        <v>1.4529000000000005</v>
      </c>
    </row>
    <row r="44" spans="1:14" x14ac:dyDescent="0.25">
      <c r="A44" s="500"/>
      <c r="B44" s="120" t="s">
        <v>174</v>
      </c>
      <c r="C44" s="136">
        <v>594</v>
      </c>
      <c r="D44" s="162">
        <f t="shared" ref="D44:N44" si="9">D13-D$27</f>
        <v>-0.76510000000000034</v>
      </c>
      <c r="E44" s="163">
        <f t="shared" si="9"/>
        <v>9.6111000000000004</v>
      </c>
      <c r="F44" s="164">
        <f t="shared" si="9"/>
        <v>-7.9803000000000006</v>
      </c>
      <c r="G44" s="165">
        <f t="shared" si="9"/>
        <v>-14.0924</v>
      </c>
      <c r="H44" s="163">
        <f t="shared" si="9"/>
        <v>0.35250000000000092</v>
      </c>
      <c r="I44" s="164">
        <f t="shared" si="9"/>
        <v>0.18779999999999997</v>
      </c>
      <c r="J44" s="164">
        <f t="shared" si="9"/>
        <v>-4.3948999999999998</v>
      </c>
      <c r="K44" s="164" t="e">
        <f t="shared" si="9"/>
        <v>#VALUE!</v>
      </c>
      <c r="L44" s="164">
        <f t="shared" si="9"/>
        <v>16.755099999999999</v>
      </c>
      <c r="M44" s="164" t="e">
        <f t="shared" si="9"/>
        <v>#VALUE!</v>
      </c>
      <c r="N44" s="162">
        <f t="shared" si="9"/>
        <v>1.4887000000000006</v>
      </c>
    </row>
    <row r="45" spans="1:14" x14ac:dyDescent="0.25">
      <c r="A45" s="500"/>
      <c r="B45" s="120" t="s">
        <v>188</v>
      </c>
      <c r="C45" s="136">
        <v>411</v>
      </c>
      <c r="D45" s="162">
        <f t="shared" ref="D45:N45" si="10">D14-D$27</f>
        <v>0.24749999999999961</v>
      </c>
      <c r="E45" s="163">
        <f t="shared" si="10"/>
        <v>-27.065899999999999</v>
      </c>
      <c r="F45" s="164">
        <f t="shared" si="10"/>
        <v>-6.0326000000000004</v>
      </c>
      <c r="G45" s="165">
        <f t="shared" si="10"/>
        <v>-5.1219000000000001</v>
      </c>
      <c r="H45" s="163">
        <f t="shared" si="10"/>
        <v>-0.97099999999999831</v>
      </c>
      <c r="I45" s="164">
        <f t="shared" si="10"/>
        <v>-0.76580000000000004</v>
      </c>
      <c r="J45" s="164">
        <f t="shared" si="10"/>
        <v>46.756500000000003</v>
      </c>
      <c r="K45" s="164" t="e">
        <f t="shared" si="10"/>
        <v>#VALUE!</v>
      </c>
      <c r="L45" s="164" t="e">
        <f t="shared" si="10"/>
        <v>#VALUE!</v>
      </c>
      <c r="M45" s="164" t="e">
        <f t="shared" si="10"/>
        <v>#VALUE!</v>
      </c>
      <c r="N45" s="162">
        <f t="shared" si="10"/>
        <v>8.78000000000001E-2</v>
      </c>
    </row>
    <row r="46" spans="1:14" ht="25.5" x14ac:dyDescent="0.25">
      <c r="A46" s="500"/>
      <c r="B46" s="120" t="s">
        <v>189</v>
      </c>
      <c r="C46" s="136">
        <v>287</v>
      </c>
      <c r="D46" s="162">
        <f t="shared" ref="D46:N46" si="11">D15-D$27</f>
        <v>2.8365</v>
      </c>
      <c r="E46" s="163">
        <f t="shared" si="11"/>
        <v>-13.038699999999999</v>
      </c>
      <c r="F46" s="164">
        <f t="shared" si="11"/>
        <v>-9.1236000000000015</v>
      </c>
      <c r="G46" s="165">
        <f t="shared" si="11"/>
        <v>-19.327100000000002</v>
      </c>
      <c r="H46" s="163">
        <f t="shared" si="11"/>
        <v>2.6032000000000011</v>
      </c>
      <c r="I46" s="164">
        <f t="shared" si="11"/>
        <v>0.59489999999999976</v>
      </c>
      <c r="J46" s="164">
        <f t="shared" si="11"/>
        <v>-4.0229999999999997</v>
      </c>
      <c r="K46" s="164" t="e">
        <f t="shared" si="11"/>
        <v>#VALUE!</v>
      </c>
      <c r="L46" s="164">
        <f t="shared" si="11"/>
        <v>33.749099999999999</v>
      </c>
      <c r="M46" s="164">
        <f t="shared" si="11"/>
        <v>0.56779999999999997</v>
      </c>
      <c r="N46" s="162">
        <f t="shared" si="11"/>
        <v>6.1943000000000001</v>
      </c>
    </row>
    <row r="47" spans="1:14" x14ac:dyDescent="0.25">
      <c r="A47" s="500"/>
      <c r="B47" s="120" t="s">
        <v>137</v>
      </c>
      <c r="C47" s="136">
        <v>188</v>
      </c>
      <c r="D47" s="162">
        <f t="shared" ref="D47:N47" si="12">D16-D$27</f>
        <v>1.7189999999999994</v>
      </c>
      <c r="E47" s="163">
        <f t="shared" si="12"/>
        <v>-5.5512000000000015</v>
      </c>
      <c r="F47" s="164">
        <f t="shared" si="12"/>
        <v>-6.9774000000000012</v>
      </c>
      <c r="G47" s="165">
        <f t="shared" si="12"/>
        <v>-8.4312000000000005</v>
      </c>
      <c r="H47" s="163">
        <f t="shared" si="12"/>
        <v>2.9905000000000008</v>
      </c>
      <c r="I47" s="164">
        <f t="shared" si="12"/>
        <v>13.3979</v>
      </c>
      <c r="J47" s="164">
        <f t="shared" si="12"/>
        <v>4.5062000000000006</v>
      </c>
      <c r="K47" s="164" t="e">
        <f t="shared" si="12"/>
        <v>#VALUE!</v>
      </c>
      <c r="L47" s="164">
        <f t="shared" si="12"/>
        <v>-2.2488000000000001</v>
      </c>
      <c r="M47" s="164" t="e">
        <f t="shared" si="12"/>
        <v>#VALUE!</v>
      </c>
      <c r="N47" s="162">
        <f t="shared" si="12"/>
        <v>1.7572999999999999</v>
      </c>
    </row>
    <row r="48" spans="1:14" x14ac:dyDescent="0.25">
      <c r="A48" s="500"/>
      <c r="B48" s="120" t="s">
        <v>190</v>
      </c>
      <c r="C48" s="136">
        <v>95</v>
      </c>
      <c r="D48" s="162">
        <f t="shared" ref="D48:N48" si="13">D17-D$27</f>
        <v>-3.0795000000000003</v>
      </c>
      <c r="E48" s="163" t="e">
        <f t="shared" si="13"/>
        <v>#VALUE!</v>
      </c>
      <c r="F48" s="164">
        <f t="shared" si="13"/>
        <v>-9.1163000000000007</v>
      </c>
      <c r="G48" s="165">
        <f t="shared" si="13"/>
        <v>-22.804099999999998</v>
      </c>
      <c r="H48" s="163" t="e">
        <f t="shared" si="13"/>
        <v>#VALUE!</v>
      </c>
      <c r="I48" s="164">
        <f t="shared" si="13"/>
        <v>-0.44310000000000005</v>
      </c>
      <c r="J48" s="164">
        <f t="shared" si="13"/>
        <v>83.352800000000002</v>
      </c>
      <c r="K48" s="164" t="e">
        <f t="shared" si="13"/>
        <v>#VALUE!</v>
      </c>
      <c r="L48" s="164">
        <f t="shared" si="13"/>
        <v>-4.9196</v>
      </c>
      <c r="M48" s="164" t="e">
        <f t="shared" si="13"/>
        <v>#VALUE!</v>
      </c>
      <c r="N48" s="162">
        <f t="shared" si="13"/>
        <v>2.7540000000000004</v>
      </c>
    </row>
    <row r="49" spans="1:14" ht="38.25" x14ac:dyDescent="0.25">
      <c r="A49" s="500"/>
      <c r="B49" s="120" t="s">
        <v>191</v>
      </c>
      <c r="C49" s="136">
        <v>67</v>
      </c>
      <c r="D49" s="162" t="e">
        <f t="shared" ref="D49:N49" si="14">D18-D$27</f>
        <v>#VALUE!</v>
      </c>
      <c r="E49" s="163">
        <f t="shared" si="14"/>
        <v>3.4675999999999974</v>
      </c>
      <c r="F49" s="164" t="e">
        <f t="shared" si="14"/>
        <v>#VALUE!</v>
      </c>
      <c r="G49" s="165">
        <f t="shared" si="14"/>
        <v>-17.886600000000001</v>
      </c>
      <c r="H49" s="163">
        <f t="shared" si="14"/>
        <v>-3.2733999999999988</v>
      </c>
      <c r="I49" s="164">
        <f t="shared" si="14"/>
        <v>-3.2000000000000917E-3</v>
      </c>
      <c r="J49" s="164" t="e">
        <f t="shared" si="14"/>
        <v>#VALUE!</v>
      </c>
      <c r="K49" s="164" t="e">
        <f t="shared" si="14"/>
        <v>#VALUE!</v>
      </c>
      <c r="L49" s="164">
        <f t="shared" si="14"/>
        <v>35.818799999999996</v>
      </c>
      <c r="M49" s="164" t="e">
        <f t="shared" si="14"/>
        <v>#VALUE!</v>
      </c>
      <c r="N49" s="162">
        <f t="shared" si="14"/>
        <v>2.4083000000000006</v>
      </c>
    </row>
    <row r="50" spans="1:14" ht="25.5" x14ac:dyDescent="0.25">
      <c r="A50" s="500"/>
      <c r="B50" s="120" t="s">
        <v>192</v>
      </c>
      <c r="C50" s="136">
        <v>15</v>
      </c>
      <c r="D50" s="162" t="e">
        <f t="shared" ref="D50:N50" si="15">D19-D$27</f>
        <v>#VALUE!</v>
      </c>
      <c r="E50" s="163" t="e">
        <f t="shared" si="15"/>
        <v>#VALUE!</v>
      </c>
      <c r="F50" s="164" t="e">
        <f t="shared" si="15"/>
        <v>#VALUE!</v>
      </c>
      <c r="G50" s="165" t="e">
        <f t="shared" si="15"/>
        <v>#VALUE!</v>
      </c>
      <c r="H50" s="163" t="e">
        <f t="shared" si="15"/>
        <v>#VALUE!</v>
      </c>
      <c r="I50" s="164" t="e">
        <f t="shared" si="15"/>
        <v>#VALUE!</v>
      </c>
      <c r="J50" s="164" t="e">
        <f t="shared" si="15"/>
        <v>#VALUE!</v>
      </c>
      <c r="K50" s="164" t="e">
        <f t="shared" si="15"/>
        <v>#VALUE!</v>
      </c>
      <c r="L50" s="164" t="e">
        <f t="shared" si="15"/>
        <v>#VALUE!</v>
      </c>
      <c r="M50" s="164" t="e">
        <f t="shared" si="15"/>
        <v>#VALUE!</v>
      </c>
      <c r="N50" s="162" t="e">
        <f t="shared" si="15"/>
        <v>#VALUE!</v>
      </c>
    </row>
    <row r="51" spans="1:14" ht="25.5" x14ac:dyDescent="0.25">
      <c r="A51" s="500"/>
      <c r="B51" s="120" t="s">
        <v>177</v>
      </c>
      <c r="C51" s="136">
        <v>12</v>
      </c>
      <c r="D51" s="162" t="e">
        <f t="shared" ref="D51:N51" si="16">D20-D$27</f>
        <v>#VALUE!</v>
      </c>
      <c r="E51" s="163" t="e">
        <f t="shared" si="16"/>
        <v>#VALUE!</v>
      </c>
      <c r="F51" s="164" t="e">
        <f t="shared" si="16"/>
        <v>#VALUE!</v>
      </c>
      <c r="G51" s="165" t="e">
        <f t="shared" si="16"/>
        <v>#VALUE!</v>
      </c>
      <c r="H51" s="163" t="e">
        <f t="shared" si="16"/>
        <v>#VALUE!</v>
      </c>
      <c r="I51" s="164" t="e">
        <f t="shared" si="16"/>
        <v>#VALUE!</v>
      </c>
      <c r="J51" s="164" t="e">
        <f t="shared" si="16"/>
        <v>#VALUE!</v>
      </c>
      <c r="K51" s="164" t="e">
        <f t="shared" si="16"/>
        <v>#VALUE!</v>
      </c>
      <c r="L51" s="164" t="e">
        <f t="shared" si="16"/>
        <v>#VALUE!</v>
      </c>
      <c r="M51" s="164" t="e">
        <f t="shared" si="16"/>
        <v>#VALUE!</v>
      </c>
      <c r="N51" s="162" t="e">
        <f t="shared" si="16"/>
        <v>#VALUE!</v>
      </c>
    </row>
    <row r="52" spans="1:14" ht="25.5" x14ac:dyDescent="0.25">
      <c r="A52" s="500"/>
      <c r="B52" s="120" t="s">
        <v>193</v>
      </c>
      <c r="C52" s="136">
        <v>5</v>
      </c>
      <c r="D52" s="162" t="e">
        <f t="shared" ref="D52:N52" si="17">D21-D$27</f>
        <v>#VALUE!</v>
      </c>
      <c r="E52" s="163" t="e">
        <f t="shared" si="17"/>
        <v>#VALUE!</v>
      </c>
      <c r="F52" s="164" t="e">
        <f t="shared" si="17"/>
        <v>#VALUE!</v>
      </c>
      <c r="G52" s="165" t="e">
        <f t="shared" si="17"/>
        <v>#VALUE!</v>
      </c>
      <c r="H52" s="163" t="e">
        <f t="shared" si="17"/>
        <v>#VALUE!</v>
      </c>
      <c r="I52" s="164" t="e">
        <f t="shared" si="17"/>
        <v>#VALUE!</v>
      </c>
      <c r="J52" s="164" t="e">
        <f t="shared" si="17"/>
        <v>#VALUE!</v>
      </c>
      <c r="K52" s="164" t="e">
        <f t="shared" si="17"/>
        <v>#VALUE!</v>
      </c>
      <c r="L52" s="164" t="e">
        <f t="shared" si="17"/>
        <v>#VALUE!</v>
      </c>
      <c r="M52" s="164" t="e">
        <f t="shared" si="17"/>
        <v>#VALUE!</v>
      </c>
      <c r="N52" s="162" t="e">
        <f t="shared" si="17"/>
        <v>#VALUE!</v>
      </c>
    </row>
    <row r="53" spans="1:14" ht="25.5" x14ac:dyDescent="0.25">
      <c r="A53" s="500"/>
      <c r="B53" s="120" t="s">
        <v>194</v>
      </c>
      <c r="C53" s="136">
        <v>3</v>
      </c>
      <c r="D53" s="162" t="e">
        <f t="shared" ref="D53:N53" si="18">D22-D$27</f>
        <v>#VALUE!</v>
      </c>
      <c r="E53" s="163" t="e">
        <f t="shared" si="18"/>
        <v>#VALUE!</v>
      </c>
      <c r="F53" s="164" t="e">
        <f t="shared" si="18"/>
        <v>#VALUE!</v>
      </c>
      <c r="G53" s="165" t="e">
        <f t="shared" si="18"/>
        <v>#VALUE!</v>
      </c>
      <c r="H53" s="163" t="e">
        <f t="shared" si="18"/>
        <v>#VALUE!</v>
      </c>
      <c r="I53" s="164" t="e">
        <f t="shared" si="18"/>
        <v>#VALUE!</v>
      </c>
      <c r="J53" s="164" t="e">
        <f t="shared" si="18"/>
        <v>#VALUE!</v>
      </c>
      <c r="K53" s="164" t="e">
        <f t="shared" si="18"/>
        <v>#VALUE!</v>
      </c>
      <c r="L53" s="164" t="e">
        <f t="shared" si="18"/>
        <v>#VALUE!</v>
      </c>
      <c r="M53" s="164" t="e">
        <f t="shared" si="18"/>
        <v>#VALUE!</v>
      </c>
      <c r="N53" s="162" t="e">
        <f t="shared" si="18"/>
        <v>#VALUE!</v>
      </c>
    </row>
    <row r="54" spans="1:14" ht="25.5" x14ac:dyDescent="0.25">
      <c r="A54" s="500"/>
      <c r="B54" s="120" t="s">
        <v>195</v>
      </c>
      <c r="C54" s="136">
        <v>3</v>
      </c>
      <c r="D54" s="162" t="e">
        <f t="shared" ref="D54:N54" si="19">D23-D$27</f>
        <v>#VALUE!</v>
      </c>
      <c r="E54" s="163" t="e">
        <f t="shared" si="19"/>
        <v>#VALUE!</v>
      </c>
      <c r="F54" s="164" t="e">
        <f t="shared" si="19"/>
        <v>#VALUE!</v>
      </c>
      <c r="G54" s="165" t="e">
        <f t="shared" si="19"/>
        <v>#VALUE!</v>
      </c>
      <c r="H54" s="163" t="e">
        <f t="shared" si="19"/>
        <v>#VALUE!</v>
      </c>
      <c r="I54" s="164" t="e">
        <f t="shared" si="19"/>
        <v>#VALUE!</v>
      </c>
      <c r="J54" s="164" t="e">
        <f t="shared" si="19"/>
        <v>#VALUE!</v>
      </c>
      <c r="K54" s="164" t="e">
        <f t="shared" si="19"/>
        <v>#VALUE!</v>
      </c>
      <c r="L54" s="164" t="e">
        <f t="shared" si="19"/>
        <v>#VALUE!</v>
      </c>
      <c r="M54" s="164" t="e">
        <f t="shared" si="19"/>
        <v>#VALUE!</v>
      </c>
      <c r="N54" s="162" t="e">
        <f t="shared" si="19"/>
        <v>#VALUE!</v>
      </c>
    </row>
    <row r="55" spans="1:14" ht="25.5" x14ac:dyDescent="0.25">
      <c r="A55" s="500"/>
      <c r="B55" s="120" t="s">
        <v>196</v>
      </c>
      <c r="C55" s="136">
        <v>1</v>
      </c>
      <c r="D55" s="162" t="e">
        <f t="shared" ref="D55:N55" si="20">D24-D$27</f>
        <v>#VALUE!</v>
      </c>
      <c r="E55" s="163" t="e">
        <f t="shared" si="20"/>
        <v>#VALUE!</v>
      </c>
      <c r="F55" s="164" t="e">
        <f t="shared" si="20"/>
        <v>#VALUE!</v>
      </c>
      <c r="G55" s="165" t="e">
        <f t="shared" si="20"/>
        <v>#VALUE!</v>
      </c>
      <c r="H55" s="163" t="e">
        <f t="shared" si="20"/>
        <v>#VALUE!</v>
      </c>
      <c r="I55" s="164" t="e">
        <f t="shared" si="20"/>
        <v>#VALUE!</v>
      </c>
      <c r="J55" s="164" t="e">
        <f t="shared" si="20"/>
        <v>#VALUE!</v>
      </c>
      <c r="K55" s="164" t="e">
        <f t="shared" si="20"/>
        <v>#VALUE!</v>
      </c>
      <c r="L55" s="164" t="e">
        <f t="shared" si="20"/>
        <v>#VALUE!</v>
      </c>
      <c r="M55" s="164" t="e">
        <f t="shared" si="20"/>
        <v>#VALUE!</v>
      </c>
      <c r="N55" s="162" t="e">
        <f t="shared" si="20"/>
        <v>#VALUE!</v>
      </c>
    </row>
    <row r="56" spans="1:14" x14ac:dyDescent="0.25">
      <c r="A56" s="501"/>
      <c r="B56" s="122" t="s">
        <v>22</v>
      </c>
      <c r="C56" s="137">
        <v>6073</v>
      </c>
      <c r="D56" s="166">
        <f t="shared" ref="D56:N56" si="21">D25-D$27</f>
        <v>-0.21310000000000029</v>
      </c>
      <c r="E56" s="167">
        <f t="shared" si="21"/>
        <v>9.4829000000000008</v>
      </c>
      <c r="F56" s="168">
        <f t="shared" si="21"/>
        <v>-7.4520000000000008</v>
      </c>
      <c r="G56" s="169">
        <f t="shared" si="21"/>
        <v>-4.5911000000000008</v>
      </c>
      <c r="H56" s="167">
        <f t="shared" si="21"/>
        <v>-0.86209999999999987</v>
      </c>
      <c r="I56" s="168">
        <f t="shared" si="21"/>
        <v>0.59550000000000014</v>
      </c>
      <c r="J56" s="168">
        <f t="shared" si="21"/>
        <v>1.7982000000000005</v>
      </c>
      <c r="K56" s="168">
        <f t="shared" si="21"/>
        <v>-0.98359999999999992</v>
      </c>
      <c r="L56" s="168">
        <f t="shared" si="21"/>
        <v>2.5903</v>
      </c>
      <c r="M56" s="168">
        <f t="shared" si="21"/>
        <v>-1.3799999999999993E-2</v>
      </c>
      <c r="N56" s="166">
        <f t="shared" si="21"/>
        <v>-0.35089999999999977</v>
      </c>
    </row>
    <row r="57" spans="1:14" x14ac:dyDescent="0.25">
      <c r="A57" s="126" t="s">
        <v>150</v>
      </c>
      <c r="B57" s="122"/>
      <c r="C57" s="137">
        <v>171</v>
      </c>
      <c r="D57" s="166">
        <f t="shared" ref="D57:N57" si="22">D26-D$27</f>
        <v>-1.7929000000000004</v>
      </c>
      <c r="E57" s="167">
        <f t="shared" si="22"/>
        <v>8.5212000000000003</v>
      </c>
      <c r="F57" s="168">
        <f t="shared" si="22"/>
        <v>-6.6601000000000008</v>
      </c>
      <c r="G57" s="169">
        <f t="shared" si="22"/>
        <v>15.909400000000002</v>
      </c>
      <c r="H57" s="167">
        <f t="shared" si="22"/>
        <v>-4.5650999999999993</v>
      </c>
      <c r="I57" s="168" t="e">
        <f t="shared" si="22"/>
        <v>#VALUE!</v>
      </c>
      <c r="J57" s="168">
        <f t="shared" si="22"/>
        <v>-3.3138999999999998</v>
      </c>
      <c r="K57" s="168" t="e">
        <f t="shared" si="22"/>
        <v>#VALUE!</v>
      </c>
      <c r="L57" s="168">
        <f t="shared" si="22"/>
        <v>-3.0482</v>
      </c>
      <c r="M57" s="168" t="e">
        <f t="shared" si="22"/>
        <v>#VALUE!</v>
      </c>
      <c r="N57" s="166">
        <f t="shared" si="22"/>
        <v>-2.3921999999999999</v>
      </c>
    </row>
    <row r="58" spans="1:14" x14ac:dyDescent="0.25">
      <c r="A58" s="129" t="s">
        <v>17</v>
      </c>
      <c r="B58" s="67"/>
      <c r="C58" s="130">
        <v>9293</v>
      </c>
      <c r="D58" s="170">
        <f t="shared" ref="D58:N58" si="23">D27-D$27</f>
        <v>0</v>
      </c>
      <c r="E58" s="171">
        <f t="shared" si="23"/>
        <v>0</v>
      </c>
      <c r="F58" s="172">
        <f t="shared" si="23"/>
        <v>0</v>
      </c>
      <c r="G58" s="173">
        <f t="shared" si="23"/>
        <v>0</v>
      </c>
      <c r="H58" s="171">
        <f t="shared" si="23"/>
        <v>0</v>
      </c>
      <c r="I58" s="172">
        <f t="shared" si="23"/>
        <v>0</v>
      </c>
      <c r="J58" s="172">
        <f t="shared" si="23"/>
        <v>0</v>
      </c>
      <c r="K58" s="172">
        <f t="shared" si="23"/>
        <v>0</v>
      </c>
      <c r="L58" s="172">
        <f t="shared" si="23"/>
        <v>0</v>
      </c>
      <c r="M58" s="172">
        <f t="shared" si="23"/>
        <v>0</v>
      </c>
      <c r="N58" s="170">
        <f t="shared" si="23"/>
        <v>0</v>
      </c>
    </row>
  </sheetData>
  <mergeCells count="18">
    <mergeCell ref="A36:A40"/>
    <mergeCell ref="A41:A56"/>
    <mergeCell ref="C32:C34"/>
    <mergeCell ref="D32:N32"/>
    <mergeCell ref="D33:D34"/>
    <mergeCell ref="E33:G33"/>
    <mergeCell ref="H33:M33"/>
    <mergeCell ref="A5:A9"/>
    <mergeCell ref="A10:A25"/>
    <mergeCell ref="D1:N1"/>
    <mergeCell ref="D2:D3"/>
    <mergeCell ref="E2:G2"/>
    <mergeCell ref="H2:M2"/>
    <mergeCell ref="A1:C1"/>
    <mergeCell ref="A2:A3"/>
    <mergeCell ref="B2:B3"/>
    <mergeCell ref="C2:C3"/>
    <mergeCell ref="N2:N3"/>
  </mergeCells>
  <conditionalFormatting sqref="D35:N58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showGridLines="0" workbookViewId="0">
      <selection activeCell="C15" sqref="A1:C15"/>
    </sheetView>
  </sheetViews>
  <sheetFormatPr baseColWidth="10" defaultRowHeight="15" x14ac:dyDescent="0.25"/>
  <cols>
    <col min="1" max="1" width="32.42578125" customWidth="1"/>
    <col min="2" max="2" width="20.28515625" customWidth="1"/>
    <col min="3" max="3" width="13.28515625" customWidth="1"/>
  </cols>
  <sheetData>
    <row r="1" spans="1:3" ht="25.5" x14ac:dyDescent="0.25">
      <c r="A1" s="98"/>
      <c r="B1" s="99" t="s">
        <v>141</v>
      </c>
      <c r="C1" s="100" t="s">
        <v>140</v>
      </c>
    </row>
    <row r="2" spans="1:3" x14ac:dyDescent="0.25">
      <c r="A2" s="289" t="s">
        <v>32</v>
      </c>
      <c r="B2" s="104">
        <v>933</v>
      </c>
      <c r="C2" s="106">
        <f>B2/B$15</f>
        <v>9.708636836628512E-2</v>
      </c>
    </row>
    <row r="3" spans="1:3" x14ac:dyDescent="0.25">
      <c r="A3" s="289" t="s">
        <v>202</v>
      </c>
      <c r="B3" s="104">
        <v>4</v>
      </c>
      <c r="C3" s="106">
        <f t="shared" ref="C3:C15" si="0">B3/B$15</f>
        <v>4.1623309053069721E-4</v>
      </c>
    </row>
    <row r="4" spans="1:3" x14ac:dyDescent="0.25">
      <c r="A4" s="289" t="s">
        <v>135</v>
      </c>
      <c r="B4" s="104">
        <v>196</v>
      </c>
      <c r="C4" s="106">
        <f t="shared" si="0"/>
        <v>2.0395421436004164E-2</v>
      </c>
    </row>
    <row r="5" spans="1:3" x14ac:dyDescent="0.25">
      <c r="A5" s="289" t="s">
        <v>201</v>
      </c>
      <c r="B5" s="104">
        <v>39</v>
      </c>
      <c r="C5" s="106">
        <f t="shared" si="0"/>
        <v>4.0582726326742974E-3</v>
      </c>
    </row>
    <row r="6" spans="1:3" x14ac:dyDescent="0.25">
      <c r="A6" s="289" t="s">
        <v>145</v>
      </c>
      <c r="B6" s="104">
        <v>103</v>
      </c>
      <c r="C6" s="106">
        <f t="shared" si="0"/>
        <v>1.0718002081165452E-2</v>
      </c>
    </row>
    <row r="7" spans="1:3" x14ac:dyDescent="0.25">
      <c r="A7" s="289" t="s">
        <v>144</v>
      </c>
      <c r="B7" s="104">
        <v>345</v>
      </c>
      <c r="C7" s="106">
        <f t="shared" si="0"/>
        <v>3.5900104058272632E-2</v>
      </c>
    </row>
    <row r="8" spans="1:3" x14ac:dyDescent="0.25">
      <c r="A8" s="290" t="s">
        <v>21</v>
      </c>
      <c r="B8" s="285">
        <v>19</v>
      </c>
      <c r="C8" s="291">
        <f t="shared" si="0"/>
        <v>1.9771071800208117E-3</v>
      </c>
    </row>
    <row r="9" spans="1:3" x14ac:dyDescent="0.25">
      <c r="A9" s="289" t="s">
        <v>41</v>
      </c>
      <c r="B9" s="104">
        <v>373</v>
      </c>
      <c r="C9" s="106">
        <f t="shared" si="0"/>
        <v>3.8813735691987511E-2</v>
      </c>
    </row>
    <row r="10" spans="1:3" x14ac:dyDescent="0.25">
      <c r="A10" s="179" t="s">
        <v>255</v>
      </c>
      <c r="B10" s="180">
        <v>1923</v>
      </c>
      <c r="C10" s="178">
        <f t="shared" si="0"/>
        <v>0.20010405827263267</v>
      </c>
    </row>
    <row r="11" spans="1:3" x14ac:dyDescent="0.25">
      <c r="A11" s="289" t="s">
        <v>200</v>
      </c>
      <c r="B11" s="104">
        <v>191</v>
      </c>
      <c r="C11" s="106">
        <f t="shared" si="0"/>
        <v>1.987513007284079E-2</v>
      </c>
    </row>
    <row r="12" spans="1:3" x14ac:dyDescent="0.25">
      <c r="A12" s="289" t="s">
        <v>199</v>
      </c>
      <c r="B12" s="104">
        <v>1929</v>
      </c>
      <c r="C12" s="106">
        <f t="shared" si="0"/>
        <v>0.20072840790842872</v>
      </c>
    </row>
    <row r="13" spans="1:3" x14ac:dyDescent="0.25">
      <c r="A13" s="179" t="s">
        <v>256</v>
      </c>
      <c r="B13" s="180">
        <v>2120</v>
      </c>
      <c r="C13" s="178">
        <f t="shared" si="0"/>
        <v>0.2206035379812695</v>
      </c>
    </row>
    <row r="14" spans="1:3" x14ac:dyDescent="0.25">
      <c r="A14" s="101" t="s">
        <v>257</v>
      </c>
      <c r="B14" s="183">
        <v>3579</v>
      </c>
      <c r="C14" s="184">
        <f t="shared" si="0"/>
        <v>0.37242455775234129</v>
      </c>
    </row>
    <row r="15" spans="1:3" ht="15.75" thickBot="1" x14ac:dyDescent="0.3">
      <c r="A15" s="103" t="s">
        <v>52</v>
      </c>
      <c r="B15" s="185">
        <v>9610</v>
      </c>
      <c r="C15" s="186">
        <f t="shared" si="0"/>
        <v>1</v>
      </c>
    </row>
  </sheetData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showGridLines="0" workbookViewId="0">
      <selection activeCell="I11" sqref="I10:I11"/>
    </sheetView>
  </sheetViews>
  <sheetFormatPr baseColWidth="10" defaultRowHeight="12.75" x14ac:dyDescent="0.2"/>
  <cols>
    <col min="1" max="1" width="8.85546875" style="187" customWidth="1"/>
    <col min="2" max="2" width="35.7109375" style="187" bestFit="1" customWidth="1"/>
    <col min="3" max="3" width="8" style="187" customWidth="1"/>
    <col min="4" max="4" width="9.42578125" style="187" customWidth="1"/>
    <col min="5" max="5" width="10.28515625" style="187" customWidth="1"/>
    <col min="6" max="6" width="9.42578125" style="187" customWidth="1"/>
    <col min="7" max="7" width="10.28515625" style="187" customWidth="1"/>
    <col min="8" max="16384" width="11.42578125" style="187"/>
  </cols>
  <sheetData>
    <row r="1" spans="1:9" ht="51.75" thickBot="1" x14ac:dyDescent="0.25">
      <c r="A1" s="508"/>
      <c r="B1" s="508"/>
      <c r="C1" s="118" t="s">
        <v>204</v>
      </c>
      <c r="D1" s="118" t="s">
        <v>394</v>
      </c>
      <c r="E1" s="118" t="s">
        <v>205</v>
      </c>
      <c r="F1" s="118" t="s">
        <v>155</v>
      </c>
      <c r="G1" s="278" t="s">
        <v>395</v>
      </c>
    </row>
    <row r="2" spans="1:9" x14ac:dyDescent="0.2">
      <c r="A2" s="509" t="s">
        <v>203</v>
      </c>
      <c r="B2" s="302" t="s">
        <v>209</v>
      </c>
      <c r="C2" s="303">
        <v>3051</v>
      </c>
      <c r="D2" s="304">
        <v>33.83</v>
      </c>
      <c r="E2" s="385">
        <f>C2/C$4</f>
        <v>0.89603524229074893</v>
      </c>
      <c r="F2" s="304">
        <v>49.459000000000003</v>
      </c>
      <c r="G2" s="386">
        <v>5.67</v>
      </c>
    </row>
    <row r="3" spans="1:9" x14ac:dyDescent="0.2">
      <c r="A3" s="510"/>
      <c r="B3" s="305" t="s">
        <v>210</v>
      </c>
      <c r="C3" s="303">
        <v>354</v>
      </c>
      <c r="D3" s="304">
        <v>3.93</v>
      </c>
      <c r="E3" s="385">
        <f t="shared" ref="E3:E4" si="0">C3/C$4</f>
        <v>0.10396475770925111</v>
      </c>
      <c r="F3" s="304">
        <v>87.852999999999994</v>
      </c>
      <c r="G3" s="386">
        <v>6.4969999999999999</v>
      </c>
    </row>
    <row r="4" spans="1:9" x14ac:dyDescent="0.2">
      <c r="A4" s="510"/>
      <c r="B4" s="292" t="s">
        <v>211</v>
      </c>
      <c r="C4" s="191">
        <v>3405</v>
      </c>
      <c r="D4" s="198">
        <v>37.76</v>
      </c>
      <c r="E4" s="267">
        <f t="shared" si="0"/>
        <v>1</v>
      </c>
      <c r="F4" s="198">
        <v>53.451000000000001</v>
      </c>
      <c r="G4" s="387">
        <v>5.7560000000000002</v>
      </c>
    </row>
    <row r="5" spans="1:9" x14ac:dyDescent="0.2">
      <c r="A5" s="510"/>
      <c r="B5" s="293" t="s">
        <v>159</v>
      </c>
      <c r="C5" s="192">
        <v>983</v>
      </c>
      <c r="D5" s="199">
        <v>10.9</v>
      </c>
      <c r="E5" s="199"/>
      <c r="F5" s="199">
        <v>20.448</v>
      </c>
      <c r="G5" s="388">
        <v>16.073</v>
      </c>
    </row>
    <row r="6" spans="1:9" x14ac:dyDescent="0.2">
      <c r="A6" s="510"/>
      <c r="B6" s="294" t="s">
        <v>160</v>
      </c>
      <c r="C6" s="190">
        <v>2286</v>
      </c>
      <c r="D6" s="200">
        <v>25.35</v>
      </c>
      <c r="E6" s="200"/>
      <c r="F6" s="200">
        <v>40.332000000000001</v>
      </c>
      <c r="G6" s="389">
        <v>11.766999999999999</v>
      </c>
    </row>
    <row r="7" spans="1:9" ht="13.5" thickBot="1" x14ac:dyDescent="0.25">
      <c r="A7" s="510"/>
      <c r="B7" s="277" t="s">
        <v>22</v>
      </c>
      <c r="C7" s="207">
        <v>6674</v>
      </c>
      <c r="D7" s="208">
        <v>74.010000000000005</v>
      </c>
      <c r="E7" s="201"/>
      <c r="F7" s="208">
        <v>44.095999999999997</v>
      </c>
      <c r="G7" s="390">
        <v>9.3350000000000009</v>
      </c>
      <c r="I7" s="425"/>
    </row>
    <row r="8" spans="1:9" x14ac:dyDescent="0.2">
      <c r="A8" s="505" t="s">
        <v>393</v>
      </c>
      <c r="B8" s="295" t="s">
        <v>161</v>
      </c>
      <c r="C8" s="193">
        <v>919</v>
      </c>
      <c r="D8" s="202">
        <v>10.19</v>
      </c>
      <c r="E8" s="202"/>
      <c r="F8" s="202">
        <v>49.837000000000003</v>
      </c>
      <c r="G8" s="391">
        <v>26.658999999999999</v>
      </c>
    </row>
    <row r="9" spans="1:9" x14ac:dyDescent="0.2">
      <c r="A9" s="506"/>
      <c r="B9" s="306" t="s">
        <v>212</v>
      </c>
      <c r="C9" s="303">
        <v>107</v>
      </c>
      <c r="D9" s="304">
        <v>1.19</v>
      </c>
      <c r="E9" s="385">
        <f>C9/C$11</f>
        <v>0.66049382716049387</v>
      </c>
      <c r="F9" s="304">
        <v>50.466999999999999</v>
      </c>
      <c r="G9" s="386">
        <v>26.167999999999999</v>
      </c>
    </row>
    <row r="10" spans="1:9" x14ac:dyDescent="0.2">
      <c r="A10" s="506"/>
      <c r="B10" s="305" t="s">
        <v>213</v>
      </c>
      <c r="C10" s="303">
        <v>55</v>
      </c>
      <c r="D10" s="304">
        <v>0.61</v>
      </c>
      <c r="E10" s="385">
        <f t="shared" ref="E10:E11" si="1">C10/C$11</f>
        <v>0.33950617283950618</v>
      </c>
      <c r="F10" s="304">
        <v>65.454999999999998</v>
      </c>
      <c r="G10" s="386">
        <v>27.273</v>
      </c>
    </row>
    <row r="11" spans="1:9" x14ac:dyDescent="0.2">
      <c r="A11" s="506"/>
      <c r="B11" s="296" t="s">
        <v>219</v>
      </c>
      <c r="C11" s="194">
        <v>162</v>
      </c>
      <c r="D11" s="203">
        <v>1.8</v>
      </c>
      <c r="E11" s="267">
        <f t="shared" si="1"/>
        <v>1</v>
      </c>
      <c r="F11" s="203">
        <v>55.555999999999997</v>
      </c>
      <c r="G11" s="392">
        <v>26.542999999999999</v>
      </c>
    </row>
    <row r="12" spans="1:9" x14ac:dyDescent="0.2">
      <c r="A12" s="506"/>
      <c r="B12" s="297" t="s">
        <v>163</v>
      </c>
      <c r="C12" s="195">
        <v>494</v>
      </c>
      <c r="D12" s="204">
        <v>5.48</v>
      </c>
      <c r="E12" s="204"/>
      <c r="F12" s="204">
        <v>11.134</v>
      </c>
      <c r="G12" s="393">
        <v>24.291</v>
      </c>
    </row>
    <row r="13" spans="1:9" x14ac:dyDescent="0.2">
      <c r="A13" s="506"/>
      <c r="B13" s="298" t="s">
        <v>207</v>
      </c>
      <c r="C13" s="196">
        <v>67</v>
      </c>
      <c r="D13" s="205">
        <v>0.74</v>
      </c>
      <c r="E13" s="205"/>
      <c r="F13" s="205">
        <v>53.731000000000002</v>
      </c>
      <c r="G13" s="394">
        <v>13.433</v>
      </c>
    </row>
    <row r="14" spans="1:9" x14ac:dyDescent="0.2">
      <c r="A14" s="506"/>
      <c r="B14" s="299" t="s">
        <v>208</v>
      </c>
      <c r="C14" s="197">
        <v>100</v>
      </c>
      <c r="D14" s="206">
        <v>1.1100000000000001</v>
      </c>
      <c r="E14" s="206"/>
      <c r="F14" s="206">
        <v>24</v>
      </c>
      <c r="G14" s="395">
        <v>17</v>
      </c>
    </row>
    <row r="15" spans="1:9" x14ac:dyDescent="0.2">
      <c r="A15" s="506"/>
      <c r="B15" s="306" t="s">
        <v>214</v>
      </c>
      <c r="C15" s="303">
        <v>121</v>
      </c>
      <c r="D15" s="304">
        <v>1.34</v>
      </c>
      <c r="E15" s="385">
        <f>C15/C$19</f>
        <v>0.2009966777408638</v>
      </c>
      <c r="F15" s="304">
        <v>92.561999999999998</v>
      </c>
      <c r="G15" s="386">
        <v>10.744</v>
      </c>
    </row>
    <row r="16" spans="1:9" x14ac:dyDescent="0.2">
      <c r="A16" s="506"/>
      <c r="B16" s="305" t="s">
        <v>215</v>
      </c>
      <c r="C16" s="303">
        <v>182</v>
      </c>
      <c r="D16" s="304">
        <v>2.02</v>
      </c>
      <c r="E16" s="385">
        <f t="shared" ref="E16:E19" si="2">C16/C$19</f>
        <v>0.30232558139534882</v>
      </c>
      <c r="F16" s="304">
        <v>95.603999999999999</v>
      </c>
      <c r="G16" s="386">
        <v>18.132000000000001</v>
      </c>
    </row>
    <row r="17" spans="1:7" x14ac:dyDescent="0.2">
      <c r="A17" s="506"/>
      <c r="B17" s="305" t="s">
        <v>216</v>
      </c>
      <c r="C17" s="303">
        <v>210</v>
      </c>
      <c r="D17" s="304">
        <v>2.33</v>
      </c>
      <c r="E17" s="385">
        <f t="shared" si="2"/>
        <v>0.34883720930232559</v>
      </c>
      <c r="F17" s="304">
        <v>96.667000000000002</v>
      </c>
      <c r="G17" s="386">
        <v>15.714</v>
      </c>
    </row>
    <row r="18" spans="1:7" x14ac:dyDescent="0.2">
      <c r="A18" s="506"/>
      <c r="B18" s="305" t="s">
        <v>217</v>
      </c>
      <c r="C18" s="303">
        <v>89</v>
      </c>
      <c r="D18" s="304">
        <v>0.99</v>
      </c>
      <c r="E18" s="385">
        <f t="shared" si="2"/>
        <v>0.14784053156146179</v>
      </c>
      <c r="F18" s="304">
        <v>96.629000000000005</v>
      </c>
      <c r="G18" s="386">
        <v>29.213000000000001</v>
      </c>
    </row>
    <row r="19" spans="1:7" x14ac:dyDescent="0.2">
      <c r="A19" s="506"/>
      <c r="B19" s="294" t="s">
        <v>218</v>
      </c>
      <c r="C19" s="190">
        <v>602</v>
      </c>
      <c r="D19" s="200">
        <v>6.68</v>
      </c>
      <c r="E19" s="269">
        <f t="shared" si="2"/>
        <v>1</v>
      </c>
      <c r="F19" s="200">
        <v>95.515000000000001</v>
      </c>
      <c r="G19" s="389">
        <v>17.442</v>
      </c>
    </row>
    <row r="20" spans="1:7" ht="13.5" thickBot="1" x14ac:dyDescent="0.25">
      <c r="A20" s="507"/>
      <c r="B20" s="189" t="s">
        <v>22</v>
      </c>
      <c r="C20" s="207">
        <v>2344</v>
      </c>
      <c r="D20" s="208">
        <v>25.99</v>
      </c>
      <c r="E20" s="396"/>
      <c r="F20" s="208">
        <v>52.816000000000003</v>
      </c>
      <c r="G20" s="390">
        <v>22.995000000000001</v>
      </c>
    </row>
    <row r="21" spans="1:7" x14ac:dyDescent="0.2">
      <c r="A21" s="504" t="s">
        <v>206</v>
      </c>
      <c r="B21" s="504"/>
      <c r="C21" s="209">
        <v>9018</v>
      </c>
      <c r="D21" s="210">
        <v>100</v>
      </c>
      <c r="E21" s="201"/>
      <c r="F21" s="210">
        <v>46.363</v>
      </c>
      <c r="G21" s="397">
        <v>12.885</v>
      </c>
    </row>
  </sheetData>
  <mergeCells count="4">
    <mergeCell ref="A21:B21"/>
    <mergeCell ref="A8:A20"/>
    <mergeCell ref="A1:B1"/>
    <mergeCell ref="A2:A7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workbookViewId="0">
      <selection activeCell="B15" sqref="B15"/>
    </sheetView>
  </sheetViews>
  <sheetFormatPr baseColWidth="10" defaultRowHeight="15" x14ac:dyDescent="0.25"/>
  <cols>
    <col min="1" max="1" width="14.42578125" bestFit="1" customWidth="1"/>
  </cols>
  <sheetData>
    <row r="1" spans="1:2" x14ac:dyDescent="0.25">
      <c r="A1" s="324" t="s">
        <v>158</v>
      </c>
      <c r="B1" s="325">
        <v>37.76</v>
      </c>
    </row>
    <row r="2" spans="1:2" x14ac:dyDescent="0.25">
      <c r="A2" s="324" t="s">
        <v>159</v>
      </c>
      <c r="B2" s="325">
        <v>10.9</v>
      </c>
    </row>
    <row r="3" spans="1:2" x14ac:dyDescent="0.25">
      <c r="A3" s="324" t="s">
        <v>160</v>
      </c>
      <c r="B3" s="325">
        <v>25.35</v>
      </c>
    </row>
    <row r="4" spans="1:2" x14ac:dyDescent="0.25">
      <c r="A4" s="324" t="s">
        <v>161</v>
      </c>
      <c r="B4" s="325">
        <v>10.19</v>
      </c>
    </row>
    <row r="5" spans="1:2" x14ac:dyDescent="0.25">
      <c r="A5" s="324" t="s">
        <v>162</v>
      </c>
      <c r="B5" s="325">
        <v>1.8</v>
      </c>
    </row>
    <row r="6" spans="1:2" x14ac:dyDescent="0.25">
      <c r="A6" s="324" t="s">
        <v>163</v>
      </c>
      <c r="B6" s="325">
        <v>5.48</v>
      </c>
    </row>
    <row r="7" spans="1:2" x14ac:dyDescent="0.25">
      <c r="A7" s="324" t="s">
        <v>207</v>
      </c>
      <c r="B7" s="325">
        <v>0.74</v>
      </c>
    </row>
    <row r="8" spans="1:2" x14ac:dyDescent="0.25">
      <c r="A8" s="324" t="s">
        <v>208</v>
      </c>
      <c r="B8" s="325">
        <v>1.1100000000000001</v>
      </c>
    </row>
    <row r="9" spans="1:2" x14ac:dyDescent="0.25">
      <c r="A9" s="324" t="s">
        <v>165</v>
      </c>
      <c r="B9" s="325">
        <v>6.68</v>
      </c>
    </row>
  </sheetData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showGridLines="0" workbookViewId="0">
      <selection activeCell="C11" sqref="A1:C11"/>
    </sheetView>
  </sheetViews>
  <sheetFormatPr baseColWidth="10" defaultRowHeight="15" x14ac:dyDescent="0.25"/>
  <cols>
    <col min="1" max="1" width="32.42578125" customWidth="1"/>
    <col min="2" max="2" width="19.42578125" customWidth="1"/>
    <col min="3" max="3" width="14.42578125" customWidth="1"/>
  </cols>
  <sheetData>
    <row r="1" spans="1:3" ht="25.5" x14ac:dyDescent="0.25">
      <c r="A1" s="98"/>
      <c r="B1" s="99" t="s">
        <v>141</v>
      </c>
      <c r="C1" s="100" t="s">
        <v>140</v>
      </c>
    </row>
    <row r="2" spans="1:3" x14ac:dyDescent="0.25">
      <c r="A2" s="179" t="s">
        <v>223</v>
      </c>
      <c r="B2" s="212"/>
      <c r="C2" s="213"/>
    </row>
    <row r="3" spans="1:3" x14ac:dyDescent="0.25">
      <c r="A3" s="289" t="s">
        <v>220</v>
      </c>
      <c r="B3" s="211">
        <v>983</v>
      </c>
      <c r="C3" s="106">
        <f>B3/B$11</f>
        <v>1</v>
      </c>
    </row>
    <row r="4" spans="1:3" x14ac:dyDescent="0.25">
      <c r="A4" s="179" t="s">
        <v>224</v>
      </c>
      <c r="B4" s="188"/>
      <c r="C4" s="178"/>
    </row>
    <row r="5" spans="1:3" x14ac:dyDescent="0.25">
      <c r="A5" s="289" t="s">
        <v>221</v>
      </c>
      <c r="B5" s="211">
        <v>499</v>
      </c>
      <c r="C5" s="106">
        <f t="shared" ref="C5:C11" si="0">B5/B$11</f>
        <v>0.50762970498474058</v>
      </c>
    </row>
    <row r="6" spans="1:3" x14ac:dyDescent="0.25">
      <c r="A6" s="289" t="s">
        <v>32</v>
      </c>
      <c r="B6" s="211">
        <v>240</v>
      </c>
      <c r="C6" s="106">
        <f t="shared" si="0"/>
        <v>0.24415055951169889</v>
      </c>
    </row>
    <row r="7" spans="1:3" x14ac:dyDescent="0.25">
      <c r="A7" s="289" t="s">
        <v>222</v>
      </c>
      <c r="B7" s="211">
        <v>197</v>
      </c>
      <c r="C7" s="106">
        <f t="shared" si="0"/>
        <v>0.20040691759918616</v>
      </c>
    </row>
    <row r="8" spans="1:3" x14ac:dyDescent="0.25">
      <c r="A8" s="289" t="s">
        <v>135</v>
      </c>
      <c r="B8" s="211">
        <v>40</v>
      </c>
      <c r="C8" s="106">
        <f t="shared" si="0"/>
        <v>4.0691759918616482E-2</v>
      </c>
    </row>
    <row r="9" spans="1:3" x14ac:dyDescent="0.25">
      <c r="A9" s="289" t="s">
        <v>144</v>
      </c>
      <c r="B9" s="211">
        <v>5</v>
      </c>
      <c r="C9" s="106">
        <f t="shared" si="0"/>
        <v>5.0864699898270603E-3</v>
      </c>
    </row>
    <row r="10" spans="1:3" x14ac:dyDescent="0.25">
      <c r="A10" s="289" t="s">
        <v>145</v>
      </c>
      <c r="B10" s="211">
        <v>2</v>
      </c>
      <c r="C10" s="106">
        <f t="shared" si="0"/>
        <v>2.0345879959308239E-3</v>
      </c>
    </row>
    <row r="11" spans="1:3" ht="15.75" thickBot="1" x14ac:dyDescent="0.3">
      <c r="A11" s="103" t="s">
        <v>52</v>
      </c>
      <c r="B11" s="181">
        <v>983</v>
      </c>
      <c r="C11" s="182">
        <f t="shared" si="0"/>
        <v>1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showGridLines="0" workbookViewId="0">
      <selection activeCell="I16" sqref="A1:I16"/>
    </sheetView>
  </sheetViews>
  <sheetFormatPr baseColWidth="10" defaultRowHeight="15" x14ac:dyDescent="0.25"/>
  <cols>
    <col min="1" max="1" width="32.85546875" bestFit="1" customWidth="1"/>
    <col min="2" max="5" width="8.7109375" customWidth="1"/>
    <col min="6" max="6" width="5.85546875" customWidth="1"/>
    <col min="7" max="7" width="6" bestFit="1" customWidth="1"/>
    <col min="8" max="8" width="6.85546875" bestFit="1" customWidth="1"/>
    <col min="9" max="9" width="5.28515625" bestFit="1" customWidth="1"/>
  </cols>
  <sheetData>
    <row r="1" spans="1:9" ht="13.5" customHeight="1" x14ac:dyDescent="0.25">
      <c r="A1" s="98"/>
      <c r="B1" s="217" t="s">
        <v>141</v>
      </c>
      <c r="C1" s="99"/>
      <c r="D1" s="99"/>
      <c r="E1" s="226"/>
      <c r="F1" s="217" t="s">
        <v>140</v>
      </c>
      <c r="G1" s="99"/>
      <c r="H1" s="99"/>
      <c r="I1" s="100"/>
    </row>
    <row r="2" spans="1:9" ht="13.5" customHeight="1" x14ac:dyDescent="0.25">
      <c r="A2" s="101"/>
      <c r="B2" s="118" t="s">
        <v>158</v>
      </c>
      <c r="C2" s="118" t="s">
        <v>159</v>
      </c>
      <c r="D2" s="118" t="s">
        <v>160</v>
      </c>
      <c r="E2" s="227" t="s">
        <v>17</v>
      </c>
      <c r="F2" s="118" t="str">
        <f>B2</f>
        <v>1ERE S</v>
      </c>
      <c r="G2" s="118" t="str">
        <f t="shared" ref="G2:I2" si="0">C2</f>
        <v>1ERE L</v>
      </c>
      <c r="H2" s="118" t="str">
        <f t="shared" si="0"/>
        <v>1ERE ES</v>
      </c>
      <c r="I2" s="216" t="str">
        <f t="shared" si="0"/>
        <v>Total</v>
      </c>
    </row>
    <row r="3" spans="1:9" x14ac:dyDescent="0.25">
      <c r="A3" s="289" t="s">
        <v>32</v>
      </c>
      <c r="B3" s="104">
        <v>320</v>
      </c>
      <c r="C3" s="104">
        <v>263</v>
      </c>
      <c r="D3" s="104">
        <v>235</v>
      </c>
      <c r="E3" s="228">
        <v>818</v>
      </c>
      <c r="F3" s="218">
        <f>B3/B$16</f>
        <v>9.3979441997063137E-2</v>
      </c>
      <c r="G3" s="218">
        <f t="shared" ref="G3:G16" si="1">C3/C$16</f>
        <v>0.26754832146490337</v>
      </c>
      <c r="H3" s="218">
        <f t="shared" ref="H3:H16" si="2">D3/D$16</f>
        <v>0.10279965004374453</v>
      </c>
      <c r="I3" s="219">
        <f t="shared" ref="I3:I16" si="3">E3/E$16</f>
        <v>0.12256517830386575</v>
      </c>
    </row>
    <row r="4" spans="1:9" x14ac:dyDescent="0.25">
      <c r="A4" s="289" t="s">
        <v>133</v>
      </c>
      <c r="B4" s="104">
        <v>26</v>
      </c>
      <c r="C4" s="104">
        <v>2</v>
      </c>
      <c r="D4" s="104">
        <v>2</v>
      </c>
      <c r="E4" s="228">
        <v>30</v>
      </c>
      <c r="F4" s="218">
        <f t="shared" ref="F4:F16" si="4">B4/B$16</f>
        <v>7.6358296622613805E-3</v>
      </c>
      <c r="G4" s="218">
        <f t="shared" si="1"/>
        <v>2.0345879959308239E-3</v>
      </c>
      <c r="H4" s="218">
        <f t="shared" si="2"/>
        <v>8.7489063867016625E-4</v>
      </c>
      <c r="I4" s="219">
        <f t="shared" si="3"/>
        <v>4.4950554390170809E-3</v>
      </c>
    </row>
    <row r="5" spans="1:9" x14ac:dyDescent="0.25">
      <c r="A5" s="289" t="s">
        <v>135</v>
      </c>
      <c r="B5" s="104">
        <v>133</v>
      </c>
      <c r="C5" s="104">
        <v>60</v>
      </c>
      <c r="D5" s="104">
        <v>117</v>
      </c>
      <c r="E5" s="228">
        <v>310</v>
      </c>
      <c r="F5" s="218">
        <f t="shared" si="4"/>
        <v>3.9060205580029365E-2</v>
      </c>
      <c r="G5" s="218">
        <f t="shared" si="1"/>
        <v>6.1037639877924724E-2</v>
      </c>
      <c r="H5" s="218">
        <f t="shared" si="2"/>
        <v>5.1181102362204724E-2</v>
      </c>
      <c r="I5" s="219">
        <f t="shared" si="3"/>
        <v>4.6448906203176508E-2</v>
      </c>
    </row>
    <row r="6" spans="1:9" x14ac:dyDescent="0.25">
      <c r="A6" s="289" t="s">
        <v>201</v>
      </c>
      <c r="B6" s="104">
        <v>9</v>
      </c>
      <c r="C6" s="104">
        <v>5</v>
      </c>
      <c r="D6" s="104">
        <v>18</v>
      </c>
      <c r="E6" s="228">
        <v>32</v>
      </c>
      <c r="F6" s="218">
        <f t="shared" si="4"/>
        <v>2.6431718061674008E-3</v>
      </c>
      <c r="G6" s="218">
        <f t="shared" si="1"/>
        <v>5.0864699898270603E-3</v>
      </c>
      <c r="H6" s="218">
        <f t="shared" si="2"/>
        <v>7.874015748031496E-3</v>
      </c>
      <c r="I6" s="219">
        <f t="shared" si="3"/>
        <v>4.7947258016182203E-3</v>
      </c>
    </row>
    <row r="7" spans="1:9" x14ac:dyDescent="0.25">
      <c r="A7" s="289" t="s">
        <v>145</v>
      </c>
      <c r="B7" s="104">
        <v>66</v>
      </c>
      <c r="C7" s="104">
        <v>14</v>
      </c>
      <c r="D7" s="104">
        <v>16</v>
      </c>
      <c r="E7" s="228">
        <v>96</v>
      </c>
      <c r="F7" s="218">
        <f t="shared" si="4"/>
        <v>1.9383259911894272E-2</v>
      </c>
      <c r="G7" s="218">
        <f t="shared" si="1"/>
        <v>1.4242115971515769E-2</v>
      </c>
      <c r="H7" s="218">
        <f t="shared" si="2"/>
        <v>6.99912510936133E-3</v>
      </c>
      <c r="I7" s="219">
        <f t="shared" si="3"/>
        <v>1.438417740485466E-2</v>
      </c>
    </row>
    <row r="8" spans="1:9" x14ac:dyDescent="0.25">
      <c r="A8" s="289" t="s">
        <v>144</v>
      </c>
      <c r="B8" s="104">
        <v>225</v>
      </c>
      <c r="C8" s="104">
        <v>54</v>
      </c>
      <c r="D8" s="104">
        <v>63</v>
      </c>
      <c r="E8" s="228">
        <v>342</v>
      </c>
      <c r="F8" s="218">
        <f t="shared" si="4"/>
        <v>6.6079295154185022E-2</v>
      </c>
      <c r="G8" s="218">
        <f t="shared" si="1"/>
        <v>5.4933875890132246E-2</v>
      </c>
      <c r="H8" s="218">
        <f t="shared" si="2"/>
        <v>2.7559055118110236E-2</v>
      </c>
      <c r="I8" s="219">
        <f t="shared" si="3"/>
        <v>5.1243632004794724E-2</v>
      </c>
    </row>
    <row r="9" spans="1:9" x14ac:dyDescent="0.25">
      <c r="A9" s="307" t="s">
        <v>21</v>
      </c>
      <c r="B9" s="53">
        <v>13</v>
      </c>
      <c r="C9" s="53">
        <v>1</v>
      </c>
      <c r="D9" s="53">
        <v>1</v>
      </c>
      <c r="E9" s="308">
        <v>15</v>
      </c>
      <c r="F9" s="309">
        <f t="shared" si="4"/>
        <v>3.8179148311306903E-3</v>
      </c>
      <c r="G9" s="309">
        <f t="shared" si="1"/>
        <v>1.017293997965412E-3</v>
      </c>
      <c r="H9" s="309">
        <f t="shared" si="2"/>
        <v>4.3744531933508313E-4</v>
      </c>
      <c r="I9" s="310">
        <f t="shared" si="3"/>
        <v>2.2475277195085405E-3</v>
      </c>
    </row>
    <row r="10" spans="1:9" x14ac:dyDescent="0.25">
      <c r="A10" s="289" t="s">
        <v>41</v>
      </c>
      <c r="B10" s="104">
        <v>201</v>
      </c>
      <c r="C10" s="104">
        <v>20</v>
      </c>
      <c r="D10" s="104">
        <v>166</v>
      </c>
      <c r="E10" s="228">
        <v>387</v>
      </c>
      <c r="F10" s="218">
        <f t="shared" si="4"/>
        <v>5.9030837004405284E-2</v>
      </c>
      <c r="G10" s="218">
        <f t="shared" si="1"/>
        <v>2.0345879959308241E-2</v>
      </c>
      <c r="H10" s="218">
        <f t="shared" si="2"/>
        <v>7.2615923009623801E-2</v>
      </c>
      <c r="I10" s="219">
        <f t="shared" si="3"/>
        <v>5.7986215163320351E-2</v>
      </c>
    </row>
    <row r="11" spans="1:9" x14ac:dyDescent="0.25">
      <c r="A11" s="179" t="s">
        <v>255</v>
      </c>
      <c r="B11" s="180">
        <v>933</v>
      </c>
      <c r="C11" s="180">
        <v>400</v>
      </c>
      <c r="D11" s="180">
        <v>600</v>
      </c>
      <c r="E11" s="229">
        <v>1933</v>
      </c>
      <c r="F11" s="220">
        <f t="shared" si="4"/>
        <v>0.27400881057268722</v>
      </c>
      <c r="G11" s="220">
        <f t="shared" si="1"/>
        <v>0.40691759918616482</v>
      </c>
      <c r="H11" s="220">
        <f t="shared" si="2"/>
        <v>0.26246719160104987</v>
      </c>
      <c r="I11" s="221">
        <f t="shared" si="3"/>
        <v>0.28963140545400062</v>
      </c>
    </row>
    <row r="12" spans="1:9" x14ac:dyDescent="0.25">
      <c r="A12" s="289" t="s">
        <v>200</v>
      </c>
      <c r="B12" s="104">
        <v>71</v>
      </c>
      <c r="C12" s="104">
        <v>5</v>
      </c>
      <c r="D12" s="104">
        <v>47</v>
      </c>
      <c r="E12" s="228">
        <v>123</v>
      </c>
      <c r="F12" s="218">
        <f t="shared" si="4"/>
        <v>2.0851688693098384E-2</v>
      </c>
      <c r="G12" s="218">
        <f t="shared" si="1"/>
        <v>5.0864699898270603E-3</v>
      </c>
      <c r="H12" s="218">
        <f t="shared" si="2"/>
        <v>2.0559930008748905E-2</v>
      </c>
      <c r="I12" s="219">
        <f t="shared" si="3"/>
        <v>1.8429727299970031E-2</v>
      </c>
    </row>
    <row r="13" spans="1:9" x14ac:dyDescent="0.25">
      <c r="A13" s="289" t="s">
        <v>199</v>
      </c>
      <c r="B13" s="104">
        <v>1106</v>
      </c>
      <c r="C13" s="104">
        <v>240</v>
      </c>
      <c r="D13" s="104">
        <v>412</v>
      </c>
      <c r="E13" s="228">
        <v>1758</v>
      </c>
      <c r="F13" s="218">
        <f t="shared" si="4"/>
        <v>0.32481644640234947</v>
      </c>
      <c r="G13" s="218">
        <f t="shared" si="1"/>
        <v>0.24415055951169889</v>
      </c>
      <c r="H13" s="218">
        <f t="shared" si="2"/>
        <v>0.18022747156605423</v>
      </c>
      <c r="I13" s="219">
        <f t="shared" si="3"/>
        <v>0.26341024872640095</v>
      </c>
    </row>
    <row r="14" spans="1:9" x14ac:dyDescent="0.25">
      <c r="A14" s="179" t="s">
        <v>256</v>
      </c>
      <c r="B14" s="180">
        <v>1177</v>
      </c>
      <c r="C14" s="180">
        <v>245</v>
      </c>
      <c r="D14" s="180">
        <v>459</v>
      </c>
      <c r="E14" s="229">
        <v>1881</v>
      </c>
      <c r="F14" s="220">
        <f t="shared" si="4"/>
        <v>0.34566813509544786</v>
      </c>
      <c r="G14" s="220">
        <f t="shared" si="1"/>
        <v>0.24923702950152593</v>
      </c>
      <c r="H14" s="220">
        <f t="shared" si="2"/>
        <v>0.20078740157480315</v>
      </c>
      <c r="I14" s="221">
        <f t="shared" si="3"/>
        <v>0.28183997602637101</v>
      </c>
    </row>
    <row r="15" spans="1:9" x14ac:dyDescent="0.25">
      <c r="A15" s="101" t="s">
        <v>257</v>
      </c>
      <c r="B15" s="183">
        <v>1780</v>
      </c>
      <c r="C15" s="183">
        <v>547</v>
      </c>
      <c r="D15" s="183">
        <v>940</v>
      </c>
      <c r="E15" s="230">
        <v>3267</v>
      </c>
      <c r="F15" s="222">
        <f t="shared" si="4"/>
        <v>0.52276064610866368</v>
      </c>
      <c r="G15" s="222">
        <f t="shared" si="1"/>
        <v>0.55645981688708035</v>
      </c>
      <c r="H15" s="222">
        <f t="shared" si="2"/>
        <v>0.41119860017497811</v>
      </c>
      <c r="I15" s="223">
        <f t="shared" si="3"/>
        <v>0.48951153730896013</v>
      </c>
    </row>
    <row r="16" spans="1:9" ht="15.75" thickBot="1" x14ac:dyDescent="0.3">
      <c r="A16" s="103" t="s">
        <v>52</v>
      </c>
      <c r="B16" s="185">
        <v>3405</v>
      </c>
      <c r="C16" s="185">
        <v>983</v>
      </c>
      <c r="D16" s="185">
        <v>2286</v>
      </c>
      <c r="E16" s="231">
        <v>6674</v>
      </c>
      <c r="F16" s="224">
        <f t="shared" si="4"/>
        <v>1</v>
      </c>
      <c r="G16" s="224">
        <f t="shared" si="1"/>
        <v>1</v>
      </c>
      <c r="H16" s="224">
        <f t="shared" si="2"/>
        <v>1</v>
      </c>
      <c r="I16" s="225">
        <f t="shared" si="3"/>
        <v>1</v>
      </c>
    </row>
  </sheetData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showGridLines="0" workbookViewId="0">
      <selection activeCell="I10" sqref="A1:I10"/>
    </sheetView>
  </sheetViews>
  <sheetFormatPr baseColWidth="10" defaultRowHeight="15" x14ac:dyDescent="0.25"/>
  <cols>
    <col min="1" max="1" width="30" bestFit="1" customWidth="1"/>
    <col min="2" max="2" width="7.42578125" customWidth="1"/>
    <col min="3" max="5" width="5.5703125" customWidth="1"/>
    <col min="6" max="6" width="6.7109375" customWidth="1"/>
    <col min="7" max="7" width="5.5703125" customWidth="1"/>
    <col min="8" max="8" width="7.140625" bestFit="1" customWidth="1"/>
    <col min="9" max="9" width="9.42578125" customWidth="1"/>
  </cols>
  <sheetData>
    <row r="1" spans="1:9" x14ac:dyDescent="0.25">
      <c r="A1" s="98"/>
      <c r="B1" s="217" t="s">
        <v>141</v>
      </c>
      <c r="C1" s="99"/>
      <c r="D1" s="99"/>
      <c r="E1" s="99"/>
      <c r="F1" s="99"/>
      <c r="G1" s="99"/>
      <c r="H1" s="99"/>
      <c r="I1" s="511" t="s">
        <v>140</v>
      </c>
    </row>
    <row r="2" spans="1:9" ht="25.5" x14ac:dyDescent="0.25">
      <c r="A2" s="101"/>
      <c r="B2" s="118" t="s">
        <v>161</v>
      </c>
      <c r="C2" s="118" t="s">
        <v>162</v>
      </c>
      <c r="D2" s="118" t="s">
        <v>163</v>
      </c>
      <c r="E2" s="118" t="s">
        <v>258</v>
      </c>
      <c r="F2" s="118" t="s">
        <v>164</v>
      </c>
      <c r="G2" s="118" t="s">
        <v>165</v>
      </c>
      <c r="H2" s="118" t="s">
        <v>17</v>
      </c>
      <c r="I2" s="512"/>
    </row>
    <row r="3" spans="1:9" x14ac:dyDescent="0.25">
      <c r="A3" s="289" t="s">
        <v>32</v>
      </c>
      <c r="B3" s="232">
        <v>60</v>
      </c>
      <c r="C3" s="232">
        <v>3</v>
      </c>
      <c r="D3" s="232">
        <v>12</v>
      </c>
      <c r="E3" s="232" t="s">
        <v>11</v>
      </c>
      <c r="F3" s="232">
        <v>13</v>
      </c>
      <c r="G3" s="232">
        <v>16</v>
      </c>
      <c r="H3" s="232">
        <v>104</v>
      </c>
      <c r="I3" s="233">
        <f>H3/H$10</f>
        <v>4.4368600682593858E-2</v>
      </c>
    </row>
    <row r="4" spans="1:9" x14ac:dyDescent="0.25">
      <c r="A4" s="289" t="s">
        <v>41</v>
      </c>
      <c r="B4" s="232">
        <v>60</v>
      </c>
      <c r="C4" s="232">
        <v>2</v>
      </c>
      <c r="D4" s="232">
        <v>2</v>
      </c>
      <c r="E4" s="232" t="s">
        <v>11</v>
      </c>
      <c r="F4" s="232" t="s">
        <v>11</v>
      </c>
      <c r="G4" s="232">
        <v>31</v>
      </c>
      <c r="H4" s="232">
        <v>95</v>
      </c>
      <c r="I4" s="233">
        <f t="shared" ref="I4:I10" si="0">H4/H$10</f>
        <v>4.0529010238907849E-2</v>
      </c>
    </row>
    <row r="5" spans="1:9" x14ac:dyDescent="0.25">
      <c r="A5" s="179" t="s">
        <v>255</v>
      </c>
      <c r="B5" s="234">
        <v>120</v>
      </c>
      <c r="C5" s="234">
        <v>5</v>
      </c>
      <c r="D5" s="234">
        <v>14</v>
      </c>
      <c r="E5" s="234" t="s">
        <v>11</v>
      </c>
      <c r="F5" s="234">
        <v>13</v>
      </c>
      <c r="G5" s="234">
        <v>47</v>
      </c>
      <c r="H5" s="234">
        <v>199</v>
      </c>
      <c r="I5" s="235">
        <f t="shared" si="0"/>
        <v>8.4897610921501707E-2</v>
      </c>
    </row>
    <row r="6" spans="1:9" x14ac:dyDescent="0.25">
      <c r="A6" s="289" t="s">
        <v>199</v>
      </c>
      <c r="B6" s="232">
        <v>29</v>
      </c>
      <c r="C6" s="232">
        <v>4</v>
      </c>
      <c r="D6" s="232" t="s">
        <v>11</v>
      </c>
      <c r="E6" s="232" t="s">
        <v>11</v>
      </c>
      <c r="F6" s="232" t="s">
        <v>11</v>
      </c>
      <c r="G6" s="232">
        <v>4</v>
      </c>
      <c r="H6" s="232">
        <v>37</v>
      </c>
      <c r="I6" s="233">
        <f t="shared" si="0"/>
        <v>1.5784982935153583E-2</v>
      </c>
    </row>
    <row r="7" spans="1:9" x14ac:dyDescent="0.25">
      <c r="A7" s="289" t="s">
        <v>200</v>
      </c>
      <c r="B7" s="232">
        <v>11</v>
      </c>
      <c r="C7" s="232" t="s">
        <v>11</v>
      </c>
      <c r="D7" s="232">
        <v>2</v>
      </c>
      <c r="E7" s="232" t="s">
        <v>11</v>
      </c>
      <c r="F7" s="232" t="s">
        <v>11</v>
      </c>
      <c r="G7" s="232">
        <v>4</v>
      </c>
      <c r="H7" s="232">
        <v>17</v>
      </c>
      <c r="I7" s="233">
        <f t="shared" si="0"/>
        <v>7.2525597269624577E-3</v>
      </c>
    </row>
    <row r="8" spans="1:9" x14ac:dyDescent="0.25">
      <c r="A8" s="179" t="s">
        <v>256</v>
      </c>
      <c r="B8" s="234">
        <v>40</v>
      </c>
      <c r="C8" s="234">
        <v>4</v>
      </c>
      <c r="D8" s="234">
        <v>2</v>
      </c>
      <c r="E8" s="234" t="s">
        <v>11</v>
      </c>
      <c r="F8" s="234" t="s">
        <v>11</v>
      </c>
      <c r="G8" s="234">
        <v>8</v>
      </c>
      <c r="H8" s="234">
        <v>54</v>
      </c>
      <c r="I8" s="235">
        <f t="shared" si="0"/>
        <v>2.303754266211604E-2</v>
      </c>
    </row>
    <row r="9" spans="1:9" x14ac:dyDescent="0.25">
      <c r="A9" s="101" t="s">
        <v>257</v>
      </c>
      <c r="B9" s="183">
        <v>158</v>
      </c>
      <c r="C9" s="183">
        <v>9</v>
      </c>
      <c r="D9" s="183">
        <v>16</v>
      </c>
      <c r="E9" s="183" t="s">
        <v>11</v>
      </c>
      <c r="F9" s="183">
        <v>13</v>
      </c>
      <c r="G9" s="183">
        <v>55</v>
      </c>
      <c r="H9" s="183">
        <v>251</v>
      </c>
      <c r="I9" s="236">
        <f t="shared" si="0"/>
        <v>0.10708191126279863</v>
      </c>
    </row>
    <row r="10" spans="1:9" ht="15.75" thickBot="1" x14ac:dyDescent="0.3">
      <c r="A10" s="103" t="s">
        <v>52</v>
      </c>
      <c r="B10" s="185">
        <v>919</v>
      </c>
      <c r="C10" s="185">
        <v>162</v>
      </c>
      <c r="D10" s="185">
        <v>494</v>
      </c>
      <c r="E10" s="185">
        <v>67</v>
      </c>
      <c r="F10" s="185">
        <v>100</v>
      </c>
      <c r="G10" s="185">
        <v>602</v>
      </c>
      <c r="H10" s="185">
        <v>2344</v>
      </c>
      <c r="I10" s="237">
        <f t="shared" si="0"/>
        <v>1</v>
      </c>
    </row>
  </sheetData>
  <mergeCells count="1">
    <mergeCell ref="I1:I2"/>
  </mergeCell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"/>
  <sheetViews>
    <sheetView showGridLines="0" workbookViewId="0">
      <selection activeCell="H25" sqref="H25"/>
    </sheetView>
  </sheetViews>
  <sheetFormatPr baseColWidth="10" defaultRowHeight="12.75" x14ac:dyDescent="0.2"/>
  <cols>
    <col min="1" max="1" width="9.42578125" style="187" customWidth="1"/>
    <col min="2" max="2" width="41.5703125" style="187" customWidth="1"/>
    <col min="3" max="3" width="8.140625" style="187" customWidth="1"/>
    <col min="4" max="4" width="10.7109375" style="187" customWidth="1"/>
    <col min="5" max="5" width="9.5703125" style="187" customWidth="1"/>
    <col min="6" max="6" width="8.7109375" style="187" customWidth="1"/>
    <col min="7" max="7" width="9.28515625" style="187" customWidth="1"/>
    <col min="8" max="16384" width="11.42578125" style="187"/>
  </cols>
  <sheetData>
    <row r="1" spans="1:7" ht="51.75" thickBot="1" x14ac:dyDescent="0.25">
      <c r="A1" s="508"/>
      <c r="B1" s="508"/>
      <c r="C1" s="118" t="s">
        <v>204</v>
      </c>
      <c r="D1" s="118" t="s">
        <v>394</v>
      </c>
      <c r="E1" s="118" t="s">
        <v>205</v>
      </c>
      <c r="F1" s="118" t="s">
        <v>155</v>
      </c>
      <c r="G1" s="278" t="s">
        <v>395</v>
      </c>
    </row>
    <row r="2" spans="1:7" x14ac:dyDescent="0.2">
      <c r="A2" s="505" t="s">
        <v>242</v>
      </c>
      <c r="B2" s="316" t="s">
        <v>225</v>
      </c>
      <c r="C2" s="317">
        <v>3118</v>
      </c>
      <c r="D2" s="318">
        <f t="shared" ref="D2:D25" si="0">C2/C$25</f>
        <v>0.34196095635007678</v>
      </c>
      <c r="E2" s="318">
        <f>C2/C$4</f>
        <v>0.890602684947158</v>
      </c>
      <c r="F2" s="398">
        <v>47.755000000000003</v>
      </c>
      <c r="G2" s="399">
        <v>11.257</v>
      </c>
    </row>
    <row r="3" spans="1:7" x14ac:dyDescent="0.2">
      <c r="A3" s="506"/>
      <c r="B3" s="301" t="s">
        <v>226</v>
      </c>
      <c r="C3" s="300">
        <v>383</v>
      </c>
      <c r="D3" s="319">
        <f t="shared" si="0"/>
        <v>4.2004825619653435E-2</v>
      </c>
      <c r="E3" s="319">
        <f t="shared" ref="E3:E4" si="1">C3/C$4</f>
        <v>0.10939731505284205</v>
      </c>
      <c r="F3" s="400">
        <v>87.206000000000003</v>
      </c>
      <c r="G3" s="401">
        <v>8.6159999999999997</v>
      </c>
    </row>
    <row r="4" spans="1:7" x14ac:dyDescent="0.2">
      <c r="A4" s="506"/>
      <c r="B4" s="292" t="s">
        <v>246</v>
      </c>
      <c r="C4" s="191">
        <v>3501</v>
      </c>
      <c r="D4" s="267">
        <f t="shared" si="0"/>
        <v>0.38396578196973019</v>
      </c>
      <c r="E4" s="267">
        <f t="shared" si="1"/>
        <v>1</v>
      </c>
      <c r="F4" s="402">
        <v>52.070999999999998</v>
      </c>
      <c r="G4" s="403">
        <v>10.968</v>
      </c>
    </row>
    <row r="5" spans="1:7" x14ac:dyDescent="0.2">
      <c r="A5" s="506"/>
      <c r="B5" s="293" t="s">
        <v>227</v>
      </c>
      <c r="C5" s="192">
        <v>1040</v>
      </c>
      <c r="D5" s="268">
        <f t="shared" si="0"/>
        <v>0.11406010089932003</v>
      </c>
      <c r="E5" s="268"/>
      <c r="F5" s="404">
        <v>22.404</v>
      </c>
      <c r="G5" s="405">
        <v>20.385000000000002</v>
      </c>
    </row>
    <row r="6" spans="1:7" x14ac:dyDescent="0.2">
      <c r="A6" s="506"/>
      <c r="B6" s="294" t="s">
        <v>228</v>
      </c>
      <c r="C6" s="190">
        <v>2308</v>
      </c>
      <c r="D6" s="269">
        <f t="shared" si="0"/>
        <v>0.25312568545733716</v>
      </c>
      <c r="E6" s="269"/>
      <c r="F6" s="406">
        <v>40.640999999999998</v>
      </c>
      <c r="G6" s="407">
        <v>17.373999999999999</v>
      </c>
    </row>
    <row r="7" spans="1:7" ht="13.5" thickBot="1" x14ac:dyDescent="0.25">
      <c r="A7" s="506"/>
      <c r="B7" s="215"/>
      <c r="C7" s="209">
        <v>6849</v>
      </c>
      <c r="D7" s="274">
        <f t="shared" si="0"/>
        <v>0.75115156832638741</v>
      </c>
      <c r="E7" s="274"/>
      <c r="F7" s="408">
        <v>43.713999999999999</v>
      </c>
      <c r="G7" s="424">
        <v>14.557</v>
      </c>
    </row>
    <row r="8" spans="1:7" x14ac:dyDescent="0.2">
      <c r="A8" s="513" t="s">
        <v>355</v>
      </c>
      <c r="B8" s="320" t="s">
        <v>229</v>
      </c>
      <c r="C8" s="321">
        <v>265</v>
      </c>
      <c r="D8" s="322">
        <f t="shared" si="0"/>
        <v>2.9063391094538277E-2</v>
      </c>
      <c r="E8" s="322">
        <f>C8/C$12</f>
        <v>0.29575892857142855</v>
      </c>
      <c r="F8" s="409">
        <v>59.622999999999998</v>
      </c>
      <c r="G8" s="410">
        <v>35.472000000000001</v>
      </c>
    </row>
    <row r="9" spans="1:7" x14ac:dyDescent="0.2">
      <c r="A9" s="514"/>
      <c r="B9" s="301" t="s">
        <v>230</v>
      </c>
      <c r="C9" s="300">
        <v>323</v>
      </c>
      <c r="D9" s="319">
        <f t="shared" si="0"/>
        <v>3.5424435183154197E-2</v>
      </c>
      <c r="E9" s="319">
        <f t="shared" ref="E9:E12" si="2">C9/C$12</f>
        <v>0.36049107142857145</v>
      </c>
      <c r="F9" s="400">
        <v>56.347000000000001</v>
      </c>
      <c r="G9" s="411">
        <v>33.436999999999998</v>
      </c>
    </row>
    <row r="10" spans="1:7" x14ac:dyDescent="0.2">
      <c r="A10" s="514"/>
      <c r="B10" s="301" t="s">
        <v>231</v>
      </c>
      <c r="C10" s="300">
        <v>290</v>
      </c>
      <c r="D10" s="319">
        <f t="shared" si="0"/>
        <v>3.1805220443079624E-2</v>
      </c>
      <c r="E10" s="319">
        <f t="shared" si="2"/>
        <v>0.3236607142857143</v>
      </c>
      <c r="F10" s="400">
        <v>32.414000000000001</v>
      </c>
      <c r="G10" s="411">
        <v>37.241</v>
      </c>
    </row>
    <row r="11" spans="1:7" x14ac:dyDescent="0.2">
      <c r="A11" s="514"/>
      <c r="B11" s="301" t="s">
        <v>232</v>
      </c>
      <c r="C11" s="300">
        <v>18</v>
      </c>
      <c r="D11" s="319">
        <f t="shared" si="0"/>
        <v>1.9741171309497698E-3</v>
      </c>
      <c r="E11" s="319">
        <f t="shared" si="2"/>
        <v>2.0089285714285716E-2</v>
      </c>
      <c r="F11" s="400">
        <v>83.332999999999998</v>
      </c>
      <c r="G11" s="411">
        <v>38.889000000000003</v>
      </c>
    </row>
    <row r="12" spans="1:7" x14ac:dyDescent="0.2">
      <c r="A12" s="514"/>
      <c r="B12" s="296" t="s">
        <v>245</v>
      </c>
      <c r="C12" s="194">
        <v>896</v>
      </c>
      <c r="D12" s="270">
        <f t="shared" si="0"/>
        <v>9.8267163851721864E-2</v>
      </c>
      <c r="E12" s="270">
        <f t="shared" si="2"/>
        <v>1</v>
      </c>
      <c r="F12" s="412">
        <v>50.112000000000002</v>
      </c>
      <c r="G12" s="413">
        <v>35.378999999999998</v>
      </c>
    </row>
    <row r="13" spans="1:7" x14ac:dyDescent="0.2">
      <c r="A13" s="514"/>
      <c r="B13" s="323" t="s">
        <v>233</v>
      </c>
      <c r="C13" s="300">
        <v>121</v>
      </c>
      <c r="D13" s="319">
        <f t="shared" si="0"/>
        <v>1.3270454046940118E-2</v>
      </c>
      <c r="E13" s="319">
        <f>C13/C$15</f>
        <v>0.6648351648351648</v>
      </c>
      <c r="F13" s="400">
        <v>36.363999999999997</v>
      </c>
      <c r="G13" s="411">
        <v>30.579000000000001</v>
      </c>
    </row>
    <row r="14" spans="1:7" x14ac:dyDescent="0.2">
      <c r="A14" s="514"/>
      <c r="B14" s="301" t="s">
        <v>234</v>
      </c>
      <c r="C14" s="300">
        <v>61</v>
      </c>
      <c r="D14" s="319">
        <f t="shared" si="0"/>
        <v>6.6900636104408858E-3</v>
      </c>
      <c r="E14" s="319">
        <f t="shared" ref="E14:E15" si="3">C14/C$15</f>
        <v>0.33516483516483514</v>
      </c>
      <c r="F14" s="400">
        <v>40.984000000000002</v>
      </c>
      <c r="G14" s="411">
        <v>37.704999999999998</v>
      </c>
    </row>
    <row r="15" spans="1:7" x14ac:dyDescent="0.2">
      <c r="A15" s="514"/>
      <c r="B15" s="296" t="s">
        <v>243</v>
      </c>
      <c r="C15" s="194">
        <v>182</v>
      </c>
      <c r="D15" s="270">
        <f t="shared" si="0"/>
        <v>1.9960517657381004E-2</v>
      </c>
      <c r="E15" s="270">
        <f t="shared" si="3"/>
        <v>1</v>
      </c>
      <c r="F15" s="412">
        <v>37.911999999999999</v>
      </c>
      <c r="G15" s="413">
        <v>32.966999999999999</v>
      </c>
    </row>
    <row r="16" spans="1:7" x14ac:dyDescent="0.2">
      <c r="A16" s="514"/>
      <c r="B16" s="297" t="s">
        <v>235</v>
      </c>
      <c r="C16" s="195">
        <v>449</v>
      </c>
      <c r="D16" s="271">
        <f t="shared" si="0"/>
        <v>4.9243255099802589E-2</v>
      </c>
      <c r="E16" s="271"/>
      <c r="F16" s="414">
        <v>9.3539999999999992</v>
      </c>
      <c r="G16" s="415">
        <v>26.280999999999999</v>
      </c>
    </row>
    <row r="17" spans="1:13" x14ac:dyDescent="0.2">
      <c r="A17" s="514"/>
      <c r="B17" s="298" t="s">
        <v>236</v>
      </c>
      <c r="C17" s="196">
        <v>66</v>
      </c>
      <c r="D17" s="272">
        <f t="shared" si="0"/>
        <v>7.2384294801491559E-3</v>
      </c>
      <c r="E17" s="272"/>
      <c r="F17" s="416">
        <v>53.03</v>
      </c>
      <c r="G17" s="417">
        <v>13.635999999999999</v>
      </c>
    </row>
    <row r="18" spans="1:13" x14ac:dyDescent="0.2">
      <c r="A18" s="514"/>
      <c r="B18" s="299" t="s">
        <v>237</v>
      </c>
      <c r="C18" s="197">
        <v>92</v>
      </c>
      <c r="D18" s="273">
        <f t="shared" si="0"/>
        <v>1.0089932002632156E-2</v>
      </c>
      <c r="E18" s="273"/>
      <c r="F18" s="418">
        <v>29.347999999999999</v>
      </c>
      <c r="G18" s="419">
        <v>16.303999999999998</v>
      </c>
    </row>
    <row r="19" spans="1:13" x14ac:dyDescent="0.2">
      <c r="A19" s="514"/>
      <c r="B19" s="323" t="s">
        <v>238</v>
      </c>
      <c r="C19" s="300">
        <v>124</v>
      </c>
      <c r="D19" s="319">
        <f t="shared" si="0"/>
        <v>1.3599473568765079E-2</v>
      </c>
      <c r="E19" s="319">
        <f>C19/C$23</f>
        <v>0.21232876712328766</v>
      </c>
      <c r="F19" s="400">
        <v>86.29</v>
      </c>
      <c r="G19" s="411">
        <v>23.387</v>
      </c>
    </row>
    <row r="20" spans="1:13" x14ac:dyDescent="0.2">
      <c r="A20" s="514"/>
      <c r="B20" s="301" t="s">
        <v>239</v>
      </c>
      <c r="C20" s="300">
        <v>132</v>
      </c>
      <c r="D20" s="319">
        <f t="shared" si="0"/>
        <v>1.4476858960298312E-2</v>
      </c>
      <c r="E20" s="319">
        <f t="shared" ref="E20:E23" si="4">C20/C$23</f>
        <v>0.22602739726027396</v>
      </c>
      <c r="F20" s="400">
        <v>96.97</v>
      </c>
      <c r="G20" s="411">
        <v>31.061</v>
      </c>
    </row>
    <row r="21" spans="1:13" x14ac:dyDescent="0.2">
      <c r="A21" s="514"/>
      <c r="B21" s="301" t="s">
        <v>240</v>
      </c>
      <c r="C21" s="300">
        <v>153</v>
      </c>
      <c r="D21" s="319">
        <f t="shared" si="0"/>
        <v>1.6779995613073043E-2</v>
      </c>
      <c r="E21" s="319">
        <f t="shared" si="4"/>
        <v>0.26198630136986301</v>
      </c>
      <c r="F21" s="400">
        <v>96.078000000000003</v>
      </c>
      <c r="G21" s="411">
        <v>28.757999999999999</v>
      </c>
    </row>
    <row r="22" spans="1:13" x14ac:dyDescent="0.2">
      <c r="A22" s="514"/>
      <c r="B22" s="301" t="s">
        <v>241</v>
      </c>
      <c r="C22" s="300">
        <v>175</v>
      </c>
      <c r="D22" s="319">
        <f t="shared" si="0"/>
        <v>1.9192805439789427E-2</v>
      </c>
      <c r="E22" s="319">
        <f t="shared" si="4"/>
        <v>0.29965753424657532</v>
      </c>
      <c r="F22" s="400">
        <v>94.286000000000001</v>
      </c>
      <c r="G22" s="411">
        <v>20.571000000000002</v>
      </c>
    </row>
    <row r="23" spans="1:13" x14ac:dyDescent="0.2">
      <c r="A23" s="514"/>
      <c r="B23" s="294" t="s">
        <v>244</v>
      </c>
      <c r="C23" s="190">
        <v>584</v>
      </c>
      <c r="D23" s="269">
        <f t="shared" si="0"/>
        <v>6.4049133581925863E-2</v>
      </c>
      <c r="E23" s="269">
        <f t="shared" si="4"/>
        <v>1</v>
      </c>
      <c r="F23" s="406">
        <v>93.664000000000001</v>
      </c>
      <c r="G23" s="420">
        <v>25.684999999999999</v>
      </c>
    </row>
    <row r="24" spans="1:13" x14ac:dyDescent="0.2">
      <c r="A24" s="514"/>
      <c r="B24" s="277"/>
      <c r="C24" s="209">
        <v>2269</v>
      </c>
      <c r="D24" s="274">
        <f t="shared" si="0"/>
        <v>0.24884843167361265</v>
      </c>
      <c r="E24" s="274"/>
      <c r="F24" s="408">
        <v>51.52</v>
      </c>
      <c r="G24" s="422">
        <v>29.484000000000002</v>
      </c>
    </row>
    <row r="25" spans="1:13" x14ac:dyDescent="0.2">
      <c r="A25" s="382" t="s">
        <v>206</v>
      </c>
      <c r="B25" s="382"/>
      <c r="C25" s="383">
        <v>9118</v>
      </c>
      <c r="D25" s="384">
        <f t="shared" si="0"/>
        <v>1</v>
      </c>
      <c r="E25" s="384"/>
      <c r="F25" s="421">
        <v>45.656999999999996</v>
      </c>
      <c r="G25" s="423">
        <v>18.271999999999998</v>
      </c>
    </row>
    <row r="28" spans="1:13" x14ac:dyDescent="0.2">
      <c r="G28" s="187" t="s">
        <v>388</v>
      </c>
      <c r="H28" s="187" t="s">
        <v>389</v>
      </c>
      <c r="I28" s="187">
        <v>1</v>
      </c>
      <c r="J28" s="187">
        <v>2</v>
      </c>
      <c r="K28" s="187" t="s">
        <v>390</v>
      </c>
      <c r="L28" s="187" t="s">
        <v>391</v>
      </c>
      <c r="M28" s="187" t="s">
        <v>392</v>
      </c>
    </row>
    <row r="29" spans="1:13" x14ac:dyDescent="0.2">
      <c r="A29" s="187">
        <v>22131</v>
      </c>
      <c r="B29" s="187" t="s">
        <v>396</v>
      </c>
      <c r="C29" s="187">
        <v>2213111</v>
      </c>
      <c r="D29" s="187" t="s">
        <v>397</v>
      </c>
      <c r="E29" s="187">
        <v>22131111010</v>
      </c>
      <c r="F29" s="187" t="s">
        <v>225</v>
      </c>
      <c r="G29" s="187">
        <v>3118</v>
      </c>
      <c r="H29" s="187">
        <v>34.200000000000003</v>
      </c>
      <c r="I29" s="187">
        <v>47.755000000000003</v>
      </c>
      <c r="J29" s="187">
        <v>52.244999999999997</v>
      </c>
      <c r="K29" s="187">
        <v>6.4139999999999997</v>
      </c>
      <c r="L29" s="187">
        <v>82.328000000000003</v>
      </c>
      <c r="M29" s="187">
        <v>11.257</v>
      </c>
    </row>
    <row r="30" spans="1:13" x14ac:dyDescent="0.2">
      <c r="E30" s="187">
        <v>22131111011</v>
      </c>
      <c r="F30" s="187" t="s">
        <v>226</v>
      </c>
      <c r="G30" s="187">
        <v>383</v>
      </c>
      <c r="H30" s="187">
        <v>4.2</v>
      </c>
      <c r="I30" s="187">
        <v>87.206000000000003</v>
      </c>
      <c r="J30" s="187">
        <v>12.794</v>
      </c>
      <c r="K30" s="187">
        <v>6.7889999999999997</v>
      </c>
      <c r="L30" s="187">
        <v>84.594999999999999</v>
      </c>
      <c r="M30" s="187">
        <v>8.6159999999999997</v>
      </c>
    </row>
    <row r="31" spans="1:13" x14ac:dyDescent="0.2">
      <c r="E31" s="187" t="s">
        <v>22</v>
      </c>
      <c r="G31" s="187">
        <v>3501</v>
      </c>
      <c r="H31" s="187">
        <v>38.4</v>
      </c>
      <c r="I31" s="187">
        <v>52.070999999999998</v>
      </c>
      <c r="J31" s="187">
        <v>47.929000000000002</v>
      </c>
      <c r="K31" s="187">
        <v>6.4550000000000001</v>
      </c>
      <c r="L31" s="187">
        <v>82.575999999999993</v>
      </c>
      <c r="M31" s="187">
        <v>10.968</v>
      </c>
    </row>
    <row r="32" spans="1:13" x14ac:dyDescent="0.2">
      <c r="C32" s="187">
        <v>2213121</v>
      </c>
      <c r="D32" s="187" t="s">
        <v>398</v>
      </c>
      <c r="E32" s="187">
        <v>22131213019</v>
      </c>
      <c r="F32" s="187" t="s">
        <v>227</v>
      </c>
      <c r="G32" s="187">
        <v>1040</v>
      </c>
      <c r="H32" s="187">
        <v>11.41</v>
      </c>
      <c r="I32" s="187">
        <v>22.404</v>
      </c>
      <c r="J32" s="187">
        <v>77.596000000000004</v>
      </c>
      <c r="K32" s="187">
        <v>4.0380000000000003</v>
      </c>
      <c r="L32" s="187">
        <v>75.576999999999998</v>
      </c>
      <c r="M32" s="187">
        <v>20.385000000000002</v>
      </c>
    </row>
    <row r="33" spans="1:13" x14ac:dyDescent="0.2">
      <c r="C33" s="187">
        <v>2213131</v>
      </c>
      <c r="D33" s="187" t="s">
        <v>399</v>
      </c>
      <c r="E33" s="187">
        <v>22131312005</v>
      </c>
      <c r="F33" s="187" t="s">
        <v>228</v>
      </c>
      <c r="G33" s="187">
        <v>2308</v>
      </c>
      <c r="H33" s="187">
        <v>25.31</v>
      </c>
      <c r="I33" s="187">
        <v>40.640999999999998</v>
      </c>
      <c r="J33" s="187">
        <v>59.359000000000002</v>
      </c>
      <c r="K33" s="187">
        <v>2.036</v>
      </c>
      <c r="L33" s="187">
        <v>80.588999999999999</v>
      </c>
      <c r="M33" s="187">
        <v>17.373999999999999</v>
      </c>
    </row>
    <row r="34" spans="1:13" x14ac:dyDescent="0.2">
      <c r="C34" s="187" t="s">
        <v>22</v>
      </c>
      <c r="G34" s="187">
        <v>6849</v>
      </c>
      <c r="H34" s="187">
        <v>75.12</v>
      </c>
      <c r="I34" s="187">
        <v>43.713999999999999</v>
      </c>
      <c r="J34" s="187">
        <v>56.286000000000001</v>
      </c>
      <c r="K34" s="187">
        <v>4.5990000000000002</v>
      </c>
      <c r="L34" s="187">
        <v>80.843999999999994</v>
      </c>
      <c r="M34" s="187">
        <v>14.557</v>
      </c>
    </row>
    <row r="35" spans="1:13" x14ac:dyDescent="0.2">
      <c r="A35" s="187">
        <v>22132</v>
      </c>
      <c r="B35" s="187" t="s">
        <v>400</v>
      </c>
      <c r="C35" s="187">
        <v>2213223</v>
      </c>
      <c r="D35" s="187" t="s">
        <v>401</v>
      </c>
      <c r="E35" s="187">
        <v>22132231017</v>
      </c>
      <c r="F35" s="187" t="s">
        <v>229</v>
      </c>
      <c r="G35" s="187">
        <v>265</v>
      </c>
      <c r="H35" s="187">
        <v>2.91</v>
      </c>
      <c r="I35" s="187">
        <v>59.622999999999998</v>
      </c>
      <c r="J35" s="187">
        <v>40.377000000000002</v>
      </c>
      <c r="K35" s="187">
        <v>1.5089999999999999</v>
      </c>
      <c r="L35" s="187">
        <v>63.018999999999998</v>
      </c>
      <c r="M35" s="187">
        <v>35.472000000000001</v>
      </c>
    </row>
    <row r="36" spans="1:13" x14ac:dyDescent="0.2">
      <c r="E36" s="187">
        <v>22132231018</v>
      </c>
      <c r="F36" s="187" t="s">
        <v>230</v>
      </c>
      <c r="G36" s="187">
        <v>323</v>
      </c>
      <c r="H36" s="187">
        <v>3.54</v>
      </c>
      <c r="I36" s="187">
        <v>56.347000000000001</v>
      </c>
      <c r="J36" s="187">
        <v>43.652999999999999</v>
      </c>
      <c r="K36" s="187">
        <v>0.61899999999999999</v>
      </c>
      <c r="L36" s="187">
        <v>65.944000000000003</v>
      </c>
      <c r="M36" s="187">
        <v>33.436999999999998</v>
      </c>
    </row>
    <row r="37" spans="1:13" x14ac:dyDescent="0.2">
      <c r="E37" s="187">
        <v>22132231019</v>
      </c>
      <c r="F37" s="187" t="s">
        <v>231</v>
      </c>
      <c r="G37" s="187">
        <v>290</v>
      </c>
      <c r="H37" s="187">
        <v>3.18</v>
      </c>
      <c r="I37" s="187">
        <v>32.414000000000001</v>
      </c>
      <c r="J37" s="187">
        <v>67.585999999999999</v>
      </c>
      <c r="K37" s="187">
        <v>1.034</v>
      </c>
      <c r="L37" s="187">
        <v>61.723999999999997</v>
      </c>
      <c r="M37" s="187">
        <v>37.241</v>
      </c>
    </row>
    <row r="38" spans="1:13" x14ac:dyDescent="0.2">
      <c r="E38" s="187">
        <v>22132231020</v>
      </c>
      <c r="F38" s="187" t="s">
        <v>232</v>
      </c>
      <c r="G38" s="187">
        <v>18</v>
      </c>
      <c r="H38" s="187">
        <v>0.2</v>
      </c>
      <c r="I38" s="187">
        <v>83.332999999999998</v>
      </c>
      <c r="J38" s="187">
        <v>16.667000000000002</v>
      </c>
      <c r="K38" s="187">
        <v>5.556</v>
      </c>
      <c r="L38" s="187">
        <v>55.555999999999997</v>
      </c>
      <c r="M38" s="187">
        <v>38.889000000000003</v>
      </c>
    </row>
    <row r="39" spans="1:13" x14ac:dyDescent="0.2">
      <c r="E39" s="187" t="s">
        <v>22</v>
      </c>
      <c r="G39" s="187">
        <v>896</v>
      </c>
      <c r="H39" s="187">
        <v>9.83</v>
      </c>
      <c r="I39" s="187">
        <v>50.112000000000002</v>
      </c>
      <c r="J39" s="187">
        <v>49.887999999999998</v>
      </c>
      <c r="K39" s="187">
        <v>1.1160000000000001</v>
      </c>
      <c r="L39" s="187">
        <v>63.503999999999998</v>
      </c>
      <c r="M39" s="187">
        <v>35.378999999999998</v>
      </c>
    </row>
    <row r="40" spans="1:13" x14ac:dyDescent="0.2">
      <c r="C40" s="187">
        <v>2213232</v>
      </c>
      <c r="D40" s="187" t="s">
        <v>402</v>
      </c>
      <c r="E40" s="187">
        <v>22132320007</v>
      </c>
      <c r="F40" s="187" t="s">
        <v>233</v>
      </c>
      <c r="G40" s="187">
        <v>121</v>
      </c>
      <c r="H40" s="187">
        <v>1.33</v>
      </c>
      <c r="I40" s="187">
        <v>36.363999999999997</v>
      </c>
      <c r="J40" s="187">
        <v>63.636000000000003</v>
      </c>
      <c r="K40" s="187">
        <v>0.82599999999999996</v>
      </c>
      <c r="L40" s="187">
        <v>68.594999999999999</v>
      </c>
      <c r="M40" s="187">
        <v>30.579000000000001</v>
      </c>
    </row>
    <row r="41" spans="1:13" x14ac:dyDescent="0.2">
      <c r="E41" s="187">
        <v>22132320008</v>
      </c>
      <c r="F41" s="187" t="s">
        <v>234</v>
      </c>
      <c r="G41" s="187">
        <v>61</v>
      </c>
      <c r="H41" s="187">
        <v>0.67</v>
      </c>
      <c r="I41" s="187">
        <v>40.984000000000002</v>
      </c>
      <c r="J41" s="187">
        <v>59.015999999999998</v>
      </c>
      <c r="K41" s="187">
        <v>3.2789999999999999</v>
      </c>
      <c r="L41" s="187">
        <v>59.015999999999998</v>
      </c>
      <c r="M41" s="187">
        <v>37.704999999999998</v>
      </c>
    </row>
    <row r="42" spans="1:13" x14ac:dyDescent="0.2">
      <c r="E42" s="187" t="s">
        <v>22</v>
      </c>
      <c r="G42" s="187">
        <v>182</v>
      </c>
      <c r="H42" s="187">
        <v>2</v>
      </c>
      <c r="I42" s="187">
        <v>37.911999999999999</v>
      </c>
      <c r="J42" s="187">
        <v>62.088000000000001</v>
      </c>
      <c r="K42" s="187">
        <v>1.6479999999999999</v>
      </c>
      <c r="L42" s="187">
        <v>65.385000000000005</v>
      </c>
      <c r="M42" s="187">
        <v>32.966999999999999</v>
      </c>
    </row>
    <row r="43" spans="1:13" x14ac:dyDescent="0.2">
      <c r="C43" s="187">
        <v>2213243</v>
      </c>
      <c r="D43" s="187" t="s">
        <v>403</v>
      </c>
      <c r="E43" s="187">
        <v>22132433104</v>
      </c>
      <c r="F43" s="187" t="s">
        <v>235</v>
      </c>
      <c r="G43" s="187">
        <v>449</v>
      </c>
      <c r="H43" s="187">
        <v>4.92</v>
      </c>
      <c r="I43" s="187">
        <v>9.3539999999999992</v>
      </c>
      <c r="J43" s="187">
        <v>90.646000000000001</v>
      </c>
      <c r="K43" s="187">
        <v>0.44500000000000001</v>
      </c>
      <c r="L43" s="187">
        <v>73.274000000000001</v>
      </c>
      <c r="M43" s="187">
        <v>26.280999999999999</v>
      </c>
    </row>
    <row r="44" spans="1:13" x14ac:dyDescent="0.2">
      <c r="C44" s="187">
        <v>2213253</v>
      </c>
      <c r="D44" s="187" t="s">
        <v>404</v>
      </c>
      <c r="E44" s="187">
        <v>22132533402</v>
      </c>
      <c r="F44" s="187" t="s">
        <v>236</v>
      </c>
      <c r="G44" s="187">
        <v>66</v>
      </c>
      <c r="H44" s="187">
        <v>0.72</v>
      </c>
      <c r="I44" s="187">
        <v>53.03</v>
      </c>
      <c r="J44" s="187">
        <v>46.97</v>
      </c>
      <c r="K44" s="187" t="s">
        <v>11</v>
      </c>
      <c r="L44" s="187">
        <v>86.364000000000004</v>
      </c>
      <c r="M44" s="187">
        <v>13.635999999999999</v>
      </c>
    </row>
    <row r="45" spans="1:13" x14ac:dyDescent="0.2">
      <c r="C45" s="187" t="s">
        <v>405</v>
      </c>
      <c r="D45" s="187" t="s">
        <v>406</v>
      </c>
      <c r="E45" s="187" t="s">
        <v>407</v>
      </c>
      <c r="F45" s="187" t="s">
        <v>237</v>
      </c>
      <c r="G45" s="187">
        <v>92</v>
      </c>
      <c r="H45" s="187">
        <v>1.01</v>
      </c>
      <c r="I45" s="187">
        <v>29.347999999999999</v>
      </c>
      <c r="J45" s="187">
        <v>70.652000000000001</v>
      </c>
      <c r="K45" s="187">
        <v>2.1739999999999999</v>
      </c>
      <c r="L45" s="187">
        <v>81.522000000000006</v>
      </c>
      <c r="M45" s="187">
        <v>16.303999999999998</v>
      </c>
    </row>
    <row r="46" spans="1:13" x14ac:dyDescent="0.2">
      <c r="C46" s="187" t="s">
        <v>408</v>
      </c>
      <c r="D46" s="187" t="s">
        <v>409</v>
      </c>
      <c r="E46" s="187" t="s">
        <v>410</v>
      </c>
      <c r="F46" s="187" t="s">
        <v>238</v>
      </c>
      <c r="G46" s="187">
        <v>124</v>
      </c>
      <c r="H46" s="187">
        <v>1.36</v>
      </c>
      <c r="I46" s="187">
        <v>86.29</v>
      </c>
      <c r="J46" s="187">
        <v>13.71</v>
      </c>
      <c r="K46" s="187" t="s">
        <v>11</v>
      </c>
      <c r="L46" s="187">
        <v>76.613</v>
      </c>
      <c r="M46" s="187">
        <v>23.387</v>
      </c>
    </row>
    <row r="47" spans="1:13" x14ac:dyDescent="0.2">
      <c r="E47" s="187" t="s">
        <v>411</v>
      </c>
      <c r="F47" s="187" t="s">
        <v>239</v>
      </c>
      <c r="G47" s="187">
        <v>132</v>
      </c>
      <c r="H47" s="187">
        <v>1.45</v>
      </c>
      <c r="I47" s="187">
        <v>96.97</v>
      </c>
      <c r="J47" s="187">
        <v>3.03</v>
      </c>
      <c r="K47" s="187">
        <v>1.5149999999999999</v>
      </c>
      <c r="L47" s="187">
        <v>67.424000000000007</v>
      </c>
      <c r="M47" s="187">
        <v>31.061</v>
      </c>
    </row>
    <row r="48" spans="1:13" x14ac:dyDescent="0.2">
      <c r="E48" s="187" t="s">
        <v>412</v>
      </c>
      <c r="F48" s="187" t="s">
        <v>240</v>
      </c>
      <c r="G48" s="187">
        <v>153</v>
      </c>
      <c r="H48" s="187">
        <v>1.68</v>
      </c>
      <c r="I48" s="187">
        <v>96.078000000000003</v>
      </c>
      <c r="J48" s="187">
        <v>3.9220000000000002</v>
      </c>
      <c r="K48" s="187">
        <v>0.65400000000000003</v>
      </c>
      <c r="L48" s="187">
        <v>70.587999999999994</v>
      </c>
      <c r="M48" s="187">
        <v>28.757999999999999</v>
      </c>
    </row>
    <row r="49" spans="1:13" x14ac:dyDescent="0.2">
      <c r="E49" s="187" t="s">
        <v>413</v>
      </c>
      <c r="F49" s="187" t="s">
        <v>241</v>
      </c>
      <c r="G49" s="187">
        <v>175</v>
      </c>
      <c r="H49" s="187">
        <v>1.92</v>
      </c>
      <c r="I49" s="187">
        <v>94.286000000000001</v>
      </c>
      <c r="J49" s="187">
        <v>5.7140000000000004</v>
      </c>
      <c r="K49" s="187">
        <v>1.143</v>
      </c>
      <c r="L49" s="187">
        <v>78.286000000000001</v>
      </c>
      <c r="M49" s="187">
        <v>20.571000000000002</v>
      </c>
    </row>
    <row r="50" spans="1:13" x14ac:dyDescent="0.2">
      <c r="E50" s="187" t="s">
        <v>22</v>
      </c>
      <c r="G50" s="187">
        <v>584</v>
      </c>
      <c r="H50" s="187">
        <v>6.4</v>
      </c>
      <c r="I50" s="187">
        <v>93.664000000000001</v>
      </c>
      <c r="J50" s="187">
        <v>6.3360000000000003</v>
      </c>
      <c r="K50" s="187">
        <v>0.85599999999999998</v>
      </c>
      <c r="L50" s="187">
        <v>73.459000000000003</v>
      </c>
      <c r="M50" s="187">
        <v>25.684999999999999</v>
      </c>
    </row>
    <row r="51" spans="1:13" x14ac:dyDescent="0.2">
      <c r="C51" s="187" t="s">
        <v>22</v>
      </c>
      <c r="G51" s="187">
        <v>2269</v>
      </c>
      <c r="H51" s="187">
        <v>24.88</v>
      </c>
      <c r="I51" s="187">
        <v>51.52</v>
      </c>
      <c r="J51" s="187">
        <v>48.48</v>
      </c>
      <c r="K51" s="187">
        <v>0.97</v>
      </c>
      <c r="L51" s="187">
        <v>69.546000000000006</v>
      </c>
      <c r="M51" s="187">
        <v>29.484000000000002</v>
      </c>
    </row>
    <row r="52" spans="1:13" x14ac:dyDescent="0.2">
      <c r="A52" s="187" t="s">
        <v>17</v>
      </c>
      <c r="G52" s="187">
        <v>9118</v>
      </c>
      <c r="H52" s="187">
        <v>100</v>
      </c>
      <c r="I52" s="187">
        <v>45.656999999999996</v>
      </c>
      <c r="J52" s="187">
        <v>54.343000000000004</v>
      </c>
      <c r="K52" s="187">
        <v>3.6960000000000002</v>
      </c>
      <c r="L52" s="187">
        <v>78.031999999999996</v>
      </c>
      <c r="M52" s="187">
        <v>18.271999999999998</v>
      </c>
    </row>
  </sheetData>
  <mergeCells count="3">
    <mergeCell ref="A1:B1"/>
    <mergeCell ref="A2:A7"/>
    <mergeCell ref="A8:A24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"/>
  <sheetViews>
    <sheetView showGridLines="0" workbookViewId="0">
      <selection activeCell="D26" sqref="D26"/>
    </sheetView>
  </sheetViews>
  <sheetFormatPr baseColWidth="10" defaultRowHeight="15" x14ac:dyDescent="0.25"/>
  <cols>
    <col min="1" max="1" width="18.140625" style="248" customWidth="1"/>
    <col min="2" max="2" width="34.140625" bestFit="1" customWidth="1"/>
    <col min="3" max="3" width="19.140625" customWidth="1"/>
    <col min="4" max="4" width="18.140625" customWidth="1"/>
  </cols>
  <sheetData>
    <row r="1" spans="1:4" ht="38.25" x14ac:dyDescent="0.25">
      <c r="A1" s="247"/>
      <c r="B1" s="177"/>
      <c r="C1" s="118" t="s">
        <v>141</v>
      </c>
      <c r="D1" s="118" t="s">
        <v>269</v>
      </c>
    </row>
    <row r="2" spans="1:4" x14ac:dyDescent="0.25">
      <c r="A2" s="515" t="s">
        <v>225</v>
      </c>
      <c r="B2" s="311" t="s">
        <v>249</v>
      </c>
      <c r="C2" s="249">
        <v>239</v>
      </c>
      <c r="D2" s="250">
        <f>C2/C$6</f>
        <v>7.665169980756896E-2</v>
      </c>
    </row>
    <row r="3" spans="1:4" x14ac:dyDescent="0.25">
      <c r="A3" s="516"/>
      <c r="B3" s="312" t="s">
        <v>222</v>
      </c>
      <c r="C3" s="251">
        <v>619</v>
      </c>
      <c r="D3" s="252">
        <f t="shared" ref="D3:D5" si="0">C3/C$6</f>
        <v>0.19852469531751121</v>
      </c>
    </row>
    <row r="4" spans="1:4" x14ac:dyDescent="0.25">
      <c r="A4" s="516"/>
      <c r="B4" s="312" t="s">
        <v>248</v>
      </c>
      <c r="C4" s="251">
        <v>781</v>
      </c>
      <c r="D4" s="252">
        <f t="shared" si="0"/>
        <v>0.25048107761385502</v>
      </c>
    </row>
    <row r="5" spans="1:4" x14ac:dyDescent="0.25">
      <c r="A5" s="516"/>
      <c r="B5" s="312" t="s">
        <v>247</v>
      </c>
      <c r="C5" s="251">
        <v>1479</v>
      </c>
      <c r="D5" s="252">
        <f t="shared" si="0"/>
        <v>0.47434252726106479</v>
      </c>
    </row>
    <row r="6" spans="1:4" x14ac:dyDescent="0.25">
      <c r="A6" s="517"/>
      <c r="B6" s="245" t="s">
        <v>268</v>
      </c>
      <c r="C6" s="253">
        <v>3118</v>
      </c>
      <c r="D6" s="246"/>
    </row>
    <row r="7" spans="1:4" x14ac:dyDescent="0.25">
      <c r="A7" s="515" t="s">
        <v>227</v>
      </c>
      <c r="B7" s="241" t="s">
        <v>223</v>
      </c>
      <c r="C7" s="242"/>
      <c r="D7" s="243"/>
    </row>
    <row r="8" spans="1:4" x14ac:dyDescent="0.25">
      <c r="A8" s="516"/>
      <c r="B8" s="312" t="s">
        <v>220</v>
      </c>
      <c r="C8" s="251">
        <v>1040</v>
      </c>
      <c r="D8" s="254">
        <f>C8/C$17</f>
        <v>1</v>
      </c>
    </row>
    <row r="9" spans="1:4" x14ac:dyDescent="0.25">
      <c r="A9" s="516"/>
      <c r="B9" s="240" t="s">
        <v>224</v>
      </c>
      <c r="C9" s="255"/>
      <c r="D9" s="244"/>
    </row>
    <row r="10" spans="1:4" x14ac:dyDescent="0.25">
      <c r="A10" s="516"/>
      <c r="B10" s="312" t="s">
        <v>32</v>
      </c>
      <c r="C10" s="251">
        <v>241</v>
      </c>
      <c r="D10" s="252">
        <f>C10/C$17</f>
        <v>0.23173076923076924</v>
      </c>
    </row>
    <row r="11" spans="1:4" x14ac:dyDescent="0.25">
      <c r="A11" s="516"/>
      <c r="B11" s="312" t="s">
        <v>250</v>
      </c>
      <c r="C11" s="251">
        <v>57</v>
      </c>
      <c r="D11" s="252">
        <f t="shared" ref="D11:D16" si="1">C11/C$17</f>
        <v>5.4807692307692307E-2</v>
      </c>
    </row>
    <row r="12" spans="1:4" x14ac:dyDescent="0.25">
      <c r="A12" s="516"/>
      <c r="B12" s="312" t="s">
        <v>135</v>
      </c>
      <c r="C12" s="251">
        <v>35</v>
      </c>
      <c r="D12" s="252">
        <f t="shared" si="1"/>
        <v>3.3653846153846152E-2</v>
      </c>
    </row>
    <row r="13" spans="1:4" x14ac:dyDescent="0.25">
      <c r="A13" s="516"/>
      <c r="B13" s="312" t="s">
        <v>221</v>
      </c>
      <c r="C13" s="251">
        <v>546</v>
      </c>
      <c r="D13" s="252">
        <f t="shared" si="1"/>
        <v>0.52500000000000002</v>
      </c>
    </row>
    <row r="14" spans="1:4" x14ac:dyDescent="0.25">
      <c r="A14" s="516"/>
      <c r="B14" s="312" t="s">
        <v>145</v>
      </c>
      <c r="C14" s="251">
        <v>2</v>
      </c>
      <c r="D14" s="252">
        <f t="shared" si="1"/>
        <v>1.9230769230769232E-3</v>
      </c>
    </row>
    <row r="15" spans="1:4" x14ac:dyDescent="0.25">
      <c r="A15" s="516"/>
      <c r="B15" s="312" t="s">
        <v>144</v>
      </c>
      <c r="C15" s="251">
        <v>7</v>
      </c>
      <c r="D15" s="252">
        <f t="shared" si="1"/>
        <v>6.7307692307692311E-3</v>
      </c>
    </row>
    <row r="16" spans="1:4" x14ac:dyDescent="0.25">
      <c r="A16" s="516"/>
      <c r="B16" s="312" t="s">
        <v>222</v>
      </c>
      <c r="C16" s="251">
        <v>152</v>
      </c>
      <c r="D16" s="252">
        <f t="shared" si="1"/>
        <v>0.14615384615384616</v>
      </c>
    </row>
    <row r="17" spans="1:4" x14ac:dyDescent="0.25">
      <c r="A17" s="517"/>
      <c r="B17" s="245" t="s">
        <v>268</v>
      </c>
      <c r="C17" s="253">
        <v>1040</v>
      </c>
      <c r="D17" s="246"/>
    </row>
    <row r="18" spans="1:4" x14ac:dyDescent="0.25">
      <c r="A18" s="515" t="s">
        <v>228</v>
      </c>
      <c r="B18" s="311" t="s">
        <v>252</v>
      </c>
      <c r="C18" s="249">
        <v>295</v>
      </c>
      <c r="D18" s="256">
        <f>C18/C$21</f>
        <v>0.12781629116117851</v>
      </c>
    </row>
    <row r="19" spans="1:4" x14ac:dyDescent="0.25">
      <c r="A19" s="516"/>
      <c r="B19" s="312" t="s">
        <v>222</v>
      </c>
      <c r="C19" s="251">
        <v>1138</v>
      </c>
      <c r="D19" s="252">
        <f t="shared" ref="D19:D20" si="2">C19/C$21</f>
        <v>0.49306759098786829</v>
      </c>
    </row>
    <row r="20" spans="1:4" x14ac:dyDescent="0.25">
      <c r="A20" s="516"/>
      <c r="B20" s="312" t="s">
        <v>251</v>
      </c>
      <c r="C20" s="251">
        <v>874</v>
      </c>
      <c r="D20" s="252">
        <f t="shared" si="2"/>
        <v>0.378682842287695</v>
      </c>
    </row>
    <row r="21" spans="1:4" x14ac:dyDescent="0.25">
      <c r="A21" s="517"/>
      <c r="B21" s="245" t="s">
        <v>268</v>
      </c>
      <c r="C21" s="253">
        <v>2308</v>
      </c>
      <c r="D21" s="246"/>
    </row>
    <row r="22" spans="1:4" x14ac:dyDescent="0.25">
      <c r="A22" s="515" t="s">
        <v>236</v>
      </c>
      <c r="B22" s="311" t="s">
        <v>253</v>
      </c>
      <c r="C22" s="249">
        <v>25</v>
      </c>
      <c r="D22" s="256">
        <f>C22/C$24</f>
        <v>0.37878787878787878</v>
      </c>
    </row>
    <row r="23" spans="1:4" x14ac:dyDescent="0.25">
      <c r="A23" s="516"/>
      <c r="B23" s="312" t="s">
        <v>254</v>
      </c>
      <c r="C23" s="251">
        <v>24</v>
      </c>
      <c r="D23" s="252">
        <f t="shared" ref="D23" si="3">C23/C$24</f>
        <v>0.36363636363636365</v>
      </c>
    </row>
    <row r="24" spans="1:4" x14ac:dyDescent="0.25">
      <c r="A24" s="517"/>
      <c r="B24" s="245" t="s">
        <v>268</v>
      </c>
      <c r="C24" s="253">
        <v>66</v>
      </c>
      <c r="D24" s="246"/>
    </row>
    <row r="25" spans="1:4" x14ac:dyDescent="0.25">
      <c r="D25" s="73"/>
    </row>
  </sheetData>
  <mergeCells count="4">
    <mergeCell ref="A22:A24"/>
    <mergeCell ref="A2:A6"/>
    <mergeCell ref="A7:A17"/>
    <mergeCell ref="A18:A21"/>
  </mergeCells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showGridLines="0" workbookViewId="0">
      <selection activeCell="K15" sqref="K15"/>
    </sheetView>
  </sheetViews>
  <sheetFormatPr baseColWidth="10" defaultRowHeight="15" x14ac:dyDescent="0.25"/>
  <cols>
    <col min="1" max="1" width="38.7109375" bestFit="1" customWidth="1"/>
    <col min="2" max="5" width="8.7109375" customWidth="1"/>
    <col min="6" max="6" width="5.85546875" customWidth="1"/>
    <col min="7" max="7" width="6" bestFit="1" customWidth="1"/>
    <col min="8" max="8" width="6.85546875" bestFit="1" customWidth="1"/>
    <col min="9" max="9" width="5.28515625" bestFit="1" customWidth="1"/>
  </cols>
  <sheetData>
    <row r="1" spans="1:9" x14ac:dyDescent="0.25">
      <c r="A1" s="98"/>
      <c r="B1" s="217" t="s">
        <v>141</v>
      </c>
      <c r="C1" s="99"/>
      <c r="D1" s="99"/>
      <c r="E1" s="226"/>
      <c r="F1" s="217" t="s">
        <v>140</v>
      </c>
      <c r="G1" s="99"/>
      <c r="H1" s="99"/>
      <c r="I1" s="100"/>
    </row>
    <row r="2" spans="1:9" ht="25.5" x14ac:dyDescent="0.25">
      <c r="A2" s="101"/>
      <c r="B2" s="118" t="s">
        <v>259</v>
      </c>
      <c r="C2" s="118" t="s">
        <v>260</v>
      </c>
      <c r="D2" s="118" t="s">
        <v>261</v>
      </c>
      <c r="E2" s="227" t="s">
        <v>17</v>
      </c>
      <c r="F2" s="118" t="str">
        <f>B2</f>
        <v>TERM S</v>
      </c>
      <c r="G2" s="118" t="str">
        <f t="shared" ref="G2:I2" si="0">C2</f>
        <v>TERM L</v>
      </c>
      <c r="H2" s="118" t="str">
        <f t="shared" si="0"/>
        <v>TERM ES</v>
      </c>
      <c r="I2" s="216" t="str">
        <f t="shared" si="0"/>
        <v>Total</v>
      </c>
    </row>
    <row r="3" spans="1:9" x14ac:dyDescent="0.25">
      <c r="A3" s="289" t="s">
        <v>32</v>
      </c>
      <c r="B3" s="232">
        <v>368</v>
      </c>
      <c r="C3" s="232">
        <v>247</v>
      </c>
      <c r="D3" s="232">
        <v>241</v>
      </c>
      <c r="E3" s="238">
        <v>856</v>
      </c>
      <c r="F3" s="218">
        <f>B3/B$18</f>
        <v>0.10511282490716937</v>
      </c>
      <c r="G3" s="218">
        <f>C3/C$18</f>
        <v>0.23749999999999999</v>
      </c>
      <c r="H3" s="218">
        <f>D3/D$18</f>
        <v>0.10441941074523396</v>
      </c>
      <c r="I3" s="219">
        <f>E3/E$18</f>
        <v>0.12498174916046138</v>
      </c>
    </row>
    <row r="4" spans="1:9" x14ac:dyDescent="0.25">
      <c r="A4" s="289" t="s">
        <v>249</v>
      </c>
      <c r="B4" s="232">
        <v>90</v>
      </c>
      <c r="C4" s="232"/>
      <c r="D4" s="232"/>
      <c r="E4" s="238">
        <v>90</v>
      </c>
      <c r="F4" s="218">
        <f t="shared" ref="F4:F18" si="1">B4/B$18</f>
        <v>2.570694087403599E-2</v>
      </c>
      <c r="G4" s="218">
        <f t="shared" ref="G4:G18" si="2">C4/C$18</f>
        <v>0</v>
      </c>
      <c r="H4" s="218">
        <f t="shared" ref="H4:H18" si="3">D4/D$18</f>
        <v>0</v>
      </c>
      <c r="I4" s="219">
        <f t="shared" ref="I4:I18" si="4">E4/E$18</f>
        <v>1.3140604467805518E-2</v>
      </c>
    </row>
    <row r="5" spans="1:9" x14ac:dyDescent="0.25">
      <c r="A5" s="289" t="s">
        <v>135</v>
      </c>
      <c r="B5" s="232">
        <v>116</v>
      </c>
      <c r="C5" s="232">
        <v>52</v>
      </c>
      <c r="D5" s="232">
        <v>106</v>
      </c>
      <c r="E5" s="238">
        <v>274</v>
      </c>
      <c r="F5" s="218">
        <f t="shared" si="1"/>
        <v>3.3133390459868607E-2</v>
      </c>
      <c r="G5" s="218">
        <f t="shared" si="2"/>
        <v>0.05</v>
      </c>
      <c r="H5" s="218">
        <f t="shared" si="3"/>
        <v>4.5927209705372618E-2</v>
      </c>
      <c r="I5" s="219">
        <f t="shared" si="4"/>
        <v>4.0005840268652358E-2</v>
      </c>
    </row>
    <row r="6" spans="1:9" x14ac:dyDescent="0.25">
      <c r="A6" s="289" t="s">
        <v>201</v>
      </c>
      <c r="B6" s="232">
        <v>15</v>
      </c>
      <c r="C6" s="232">
        <v>3</v>
      </c>
      <c r="D6" s="232">
        <v>7</v>
      </c>
      <c r="E6" s="238">
        <v>25</v>
      </c>
      <c r="F6" s="218">
        <f t="shared" si="1"/>
        <v>4.2844901456726651E-3</v>
      </c>
      <c r="G6" s="218">
        <f t="shared" si="2"/>
        <v>2.8846153846153848E-3</v>
      </c>
      <c r="H6" s="218">
        <f t="shared" si="3"/>
        <v>3.0329289428076256E-3</v>
      </c>
      <c r="I6" s="219">
        <f t="shared" si="4"/>
        <v>3.6501679077237553E-3</v>
      </c>
    </row>
    <row r="7" spans="1:9" x14ac:dyDescent="0.25">
      <c r="A7" s="289" t="s">
        <v>145</v>
      </c>
      <c r="B7" s="232">
        <v>56</v>
      </c>
      <c r="C7" s="232">
        <v>26</v>
      </c>
      <c r="D7" s="232">
        <v>17</v>
      </c>
      <c r="E7" s="238">
        <v>99</v>
      </c>
      <c r="F7" s="218">
        <f t="shared" si="1"/>
        <v>1.599542987717795E-2</v>
      </c>
      <c r="G7" s="218">
        <f t="shared" si="2"/>
        <v>2.5000000000000001E-2</v>
      </c>
      <c r="H7" s="218">
        <f t="shared" si="3"/>
        <v>7.3656845753899483E-3</v>
      </c>
      <c r="I7" s="219">
        <f t="shared" si="4"/>
        <v>1.4454664914586071E-2</v>
      </c>
    </row>
    <row r="8" spans="1:9" x14ac:dyDescent="0.25">
      <c r="A8" s="289" t="s">
        <v>144</v>
      </c>
      <c r="B8" s="232">
        <v>216</v>
      </c>
      <c r="C8" s="232">
        <v>48</v>
      </c>
      <c r="D8" s="232">
        <v>73</v>
      </c>
      <c r="E8" s="238">
        <v>337</v>
      </c>
      <c r="F8" s="218">
        <f t="shared" si="1"/>
        <v>6.1696658097686374E-2</v>
      </c>
      <c r="G8" s="218">
        <f t="shared" si="2"/>
        <v>4.6153846153846156E-2</v>
      </c>
      <c r="H8" s="218">
        <f t="shared" si="3"/>
        <v>3.162911611785095E-2</v>
      </c>
      <c r="I8" s="219">
        <f t="shared" si="4"/>
        <v>4.9204263396116221E-2</v>
      </c>
    </row>
    <row r="9" spans="1:9" x14ac:dyDescent="0.25">
      <c r="A9" s="290" t="s">
        <v>21</v>
      </c>
      <c r="B9" s="285">
        <v>5</v>
      </c>
      <c r="C9" s="285">
        <v>4</v>
      </c>
      <c r="D9" s="285">
        <v>3</v>
      </c>
      <c r="E9" s="313">
        <v>12</v>
      </c>
      <c r="F9" s="314">
        <f>B9/B$18</f>
        <v>1.4281633818908884E-3</v>
      </c>
      <c r="G9" s="314">
        <f t="shared" si="2"/>
        <v>3.8461538461538464E-3</v>
      </c>
      <c r="H9" s="314">
        <f t="shared" si="3"/>
        <v>1.2998266897746968E-3</v>
      </c>
      <c r="I9" s="315">
        <f t="shared" si="4"/>
        <v>1.7520805957074025E-3</v>
      </c>
    </row>
    <row r="10" spans="1:9" x14ac:dyDescent="0.25">
      <c r="A10" s="289" t="s">
        <v>222</v>
      </c>
      <c r="B10" s="232">
        <v>136</v>
      </c>
      <c r="C10" s="232"/>
      <c r="D10" s="232"/>
      <c r="E10" s="238">
        <v>136</v>
      </c>
      <c r="F10" s="218">
        <f t="shared" si="1"/>
        <v>3.8846043987432161E-2</v>
      </c>
      <c r="G10" s="218">
        <f t="shared" si="2"/>
        <v>0</v>
      </c>
      <c r="H10" s="218">
        <f t="shared" si="3"/>
        <v>0</v>
      </c>
      <c r="I10" s="219">
        <f t="shared" si="4"/>
        <v>1.9856913418017229E-2</v>
      </c>
    </row>
    <row r="11" spans="1:9" x14ac:dyDescent="0.25">
      <c r="A11" s="289" t="s">
        <v>248</v>
      </c>
      <c r="B11" s="232">
        <v>82</v>
      </c>
      <c r="C11" s="232"/>
      <c r="D11" s="232"/>
      <c r="E11" s="238">
        <v>82</v>
      </c>
      <c r="F11" s="218">
        <f t="shared" si="1"/>
        <v>2.3421879463010567E-2</v>
      </c>
      <c r="G11" s="218">
        <f t="shared" si="2"/>
        <v>0</v>
      </c>
      <c r="H11" s="218">
        <f t="shared" si="3"/>
        <v>0</v>
      </c>
      <c r="I11" s="219">
        <f t="shared" si="4"/>
        <v>1.1972550737333918E-2</v>
      </c>
    </row>
    <row r="12" spans="1:9" x14ac:dyDescent="0.25">
      <c r="A12" s="289" t="s">
        <v>41</v>
      </c>
      <c r="B12" s="232">
        <v>221</v>
      </c>
      <c r="C12" s="232">
        <v>12</v>
      </c>
      <c r="D12" s="232">
        <v>120</v>
      </c>
      <c r="E12" s="238">
        <v>353</v>
      </c>
      <c r="F12" s="218">
        <f t="shared" si="1"/>
        <v>6.3124821479577264E-2</v>
      </c>
      <c r="G12" s="218">
        <f t="shared" si="2"/>
        <v>1.1538461538461539E-2</v>
      </c>
      <c r="H12" s="218">
        <f t="shared" si="3"/>
        <v>5.1993067590987867E-2</v>
      </c>
      <c r="I12" s="219">
        <f t="shared" si="4"/>
        <v>5.1540370857059425E-2</v>
      </c>
    </row>
    <row r="13" spans="1:9" x14ac:dyDescent="0.25">
      <c r="A13" s="179" t="s">
        <v>255</v>
      </c>
      <c r="B13" s="234">
        <v>1224</v>
      </c>
      <c r="C13" s="234">
        <v>372</v>
      </c>
      <c r="D13" s="234">
        <v>554</v>
      </c>
      <c r="E13" s="239">
        <v>2150</v>
      </c>
      <c r="F13" s="220">
        <f t="shared" si="1"/>
        <v>0.34961439588688947</v>
      </c>
      <c r="G13" s="220">
        <f t="shared" si="2"/>
        <v>0.3576923076923077</v>
      </c>
      <c r="H13" s="220">
        <f t="shared" si="3"/>
        <v>0.24003466204506066</v>
      </c>
      <c r="I13" s="221">
        <f t="shared" si="4"/>
        <v>0.31391444006424296</v>
      </c>
    </row>
    <row r="14" spans="1:9" x14ac:dyDescent="0.25">
      <c r="A14" s="289" t="s">
        <v>200</v>
      </c>
      <c r="B14" s="232">
        <v>64</v>
      </c>
      <c r="C14" s="232">
        <v>4</v>
      </c>
      <c r="D14" s="232">
        <v>43</v>
      </c>
      <c r="E14" s="238">
        <v>111</v>
      </c>
      <c r="F14" s="218">
        <f t="shared" si="1"/>
        <v>1.828049128820337E-2</v>
      </c>
      <c r="G14" s="218">
        <f t="shared" si="2"/>
        <v>3.8461538461538464E-3</v>
      </c>
      <c r="H14" s="218">
        <f t="shared" si="3"/>
        <v>1.8630849220103985E-2</v>
      </c>
      <c r="I14" s="219">
        <f>E14/E$18</f>
        <v>1.6206745510293472E-2</v>
      </c>
    </row>
    <row r="15" spans="1:9" x14ac:dyDescent="0.25">
      <c r="A15" s="289" t="s">
        <v>199</v>
      </c>
      <c r="B15" s="232">
        <v>1091</v>
      </c>
      <c r="C15" s="232">
        <v>216</v>
      </c>
      <c r="D15" s="232">
        <v>419</v>
      </c>
      <c r="E15" s="238">
        <v>1726</v>
      </c>
      <c r="F15" s="218">
        <f t="shared" si="1"/>
        <v>0.31162524992859181</v>
      </c>
      <c r="G15" s="218">
        <f t="shared" si="2"/>
        <v>0.2076923076923077</v>
      </c>
      <c r="H15" s="218">
        <f t="shared" si="3"/>
        <v>0.1815424610051993</v>
      </c>
      <c r="I15" s="219">
        <f t="shared" si="4"/>
        <v>0.25200759234924808</v>
      </c>
    </row>
    <row r="16" spans="1:9" x14ac:dyDescent="0.25">
      <c r="A16" s="179" t="s">
        <v>256</v>
      </c>
      <c r="B16" s="234">
        <v>1155</v>
      </c>
      <c r="C16" s="234">
        <v>220</v>
      </c>
      <c r="D16" s="234">
        <v>462</v>
      </c>
      <c r="E16" s="239">
        <v>1837</v>
      </c>
      <c r="F16" s="220">
        <f>B16/B$18</f>
        <v>0.32990574121679522</v>
      </c>
      <c r="G16" s="220">
        <f>C16/C$18</f>
        <v>0.21153846153846154</v>
      </c>
      <c r="H16" s="220">
        <f t="shared" si="3"/>
        <v>0.2001733102253033</v>
      </c>
      <c r="I16" s="221">
        <f>E16/E$18</f>
        <v>0.26821433785954152</v>
      </c>
    </row>
    <row r="17" spans="1:9" x14ac:dyDescent="0.25">
      <c r="A17" s="101" t="s">
        <v>257</v>
      </c>
      <c r="B17" s="183">
        <v>1987</v>
      </c>
      <c r="C17" s="183">
        <v>523</v>
      </c>
      <c r="D17" s="183">
        <v>899</v>
      </c>
      <c r="E17" s="230">
        <v>3409</v>
      </c>
      <c r="F17" s="222">
        <f t="shared" si="1"/>
        <v>0.56755212796343901</v>
      </c>
      <c r="G17" s="222">
        <f t="shared" si="2"/>
        <v>0.50288461538461537</v>
      </c>
      <c r="H17" s="222">
        <f t="shared" si="3"/>
        <v>0.38951473136915077</v>
      </c>
      <c r="I17" s="223">
        <f t="shared" si="4"/>
        <v>0.49773689589721126</v>
      </c>
    </row>
    <row r="18" spans="1:9" ht="15.75" thickBot="1" x14ac:dyDescent="0.3">
      <c r="A18" s="103" t="s">
        <v>52</v>
      </c>
      <c r="B18" s="185">
        <v>3501</v>
      </c>
      <c r="C18" s="185">
        <v>1040</v>
      </c>
      <c r="D18" s="185">
        <v>2308</v>
      </c>
      <c r="E18" s="231">
        <v>6849</v>
      </c>
      <c r="F18" s="224">
        <f t="shared" si="1"/>
        <v>1</v>
      </c>
      <c r="G18" s="224">
        <f t="shared" si="2"/>
        <v>1</v>
      </c>
      <c r="H18" s="224">
        <f t="shared" si="3"/>
        <v>1</v>
      </c>
      <c r="I18" s="225">
        <f t="shared" si="4"/>
        <v>1</v>
      </c>
    </row>
  </sheetData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showGridLines="0" workbookViewId="0">
      <selection activeCell="H19" sqref="H19"/>
    </sheetView>
  </sheetViews>
  <sheetFormatPr baseColWidth="10" defaultRowHeight="15" x14ac:dyDescent="0.25"/>
  <cols>
    <col min="1" max="1" width="30" bestFit="1" customWidth="1"/>
    <col min="2" max="2" width="7.42578125" customWidth="1"/>
    <col min="3" max="5" width="5.5703125" customWidth="1"/>
    <col min="6" max="6" width="6.7109375" customWidth="1"/>
    <col min="7" max="7" width="5.5703125" customWidth="1"/>
    <col min="8" max="8" width="7.140625" bestFit="1" customWidth="1"/>
    <col min="9" max="9" width="9.42578125" customWidth="1"/>
  </cols>
  <sheetData>
    <row r="1" spans="1:9" x14ac:dyDescent="0.25">
      <c r="A1" s="98"/>
      <c r="B1" s="217" t="s">
        <v>141</v>
      </c>
      <c r="C1" s="99"/>
      <c r="D1" s="99"/>
      <c r="E1" s="99"/>
      <c r="F1" s="99"/>
      <c r="G1" s="99"/>
      <c r="H1" s="99"/>
      <c r="I1" s="511" t="s">
        <v>140</v>
      </c>
    </row>
    <row r="2" spans="1:9" ht="25.5" x14ac:dyDescent="0.25">
      <c r="A2" s="101"/>
      <c r="B2" s="118" t="s">
        <v>262</v>
      </c>
      <c r="C2" s="118" t="s">
        <v>263</v>
      </c>
      <c r="D2" s="118" t="s">
        <v>264</v>
      </c>
      <c r="E2" s="118" t="s">
        <v>265</v>
      </c>
      <c r="F2" s="118" t="s">
        <v>266</v>
      </c>
      <c r="G2" s="118" t="s">
        <v>267</v>
      </c>
      <c r="H2" s="118" t="s">
        <v>17</v>
      </c>
      <c r="I2" s="512"/>
    </row>
    <row r="3" spans="1:9" x14ac:dyDescent="0.25">
      <c r="A3" s="289" t="s">
        <v>32</v>
      </c>
      <c r="B3" s="232">
        <v>43</v>
      </c>
      <c r="C3" s="232">
        <v>7</v>
      </c>
      <c r="D3" s="232">
        <v>7</v>
      </c>
      <c r="E3" s="232" t="s">
        <v>11</v>
      </c>
      <c r="F3" s="232">
        <v>17</v>
      </c>
      <c r="G3" s="232">
        <v>17</v>
      </c>
      <c r="H3" s="232">
        <v>91</v>
      </c>
      <c r="I3" s="233">
        <f>H3/H$10</f>
        <v>4.0105773468488322E-2</v>
      </c>
    </row>
    <row r="4" spans="1:9" x14ac:dyDescent="0.25">
      <c r="A4" s="289" t="s">
        <v>41</v>
      </c>
      <c r="B4" s="232">
        <v>34</v>
      </c>
      <c r="C4" s="232" t="s">
        <v>11</v>
      </c>
      <c r="D4" s="232">
        <v>15</v>
      </c>
      <c r="E4" s="232" t="s">
        <v>11</v>
      </c>
      <c r="F4" s="232" t="s">
        <v>11</v>
      </c>
      <c r="G4" s="232">
        <v>27</v>
      </c>
      <c r="H4" s="232">
        <v>76</v>
      </c>
      <c r="I4" s="233">
        <f t="shared" ref="I4:I10" si="0">H4/H$10</f>
        <v>3.3494931687968271E-2</v>
      </c>
    </row>
    <row r="5" spans="1:9" x14ac:dyDescent="0.25">
      <c r="A5" s="179" t="s">
        <v>255</v>
      </c>
      <c r="B5" s="234">
        <v>77</v>
      </c>
      <c r="C5" s="234">
        <v>7</v>
      </c>
      <c r="D5" s="234">
        <v>22</v>
      </c>
      <c r="E5" s="234" t="s">
        <v>11</v>
      </c>
      <c r="F5" s="234">
        <v>17</v>
      </c>
      <c r="G5" s="234">
        <v>44</v>
      </c>
      <c r="H5" s="234">
        <v>167</v>
      </c>
      <c r="I5" s="235">
        <f t="shared" si="0"/>
        <v>7.3600705156456586E-2</v>
      </c>
    </row>
    <row r="6" spans="1:9" x14ac:dyDescent="0.25">
      <c r="A6" s="289" t="s">
        <v>199</v>
      </c>
      <c r="B6" s="232">
        <v>10</v>
      </c>
      <c r="C6" s="232">
        <v>2</v>
      </c>
      <c r="D6" s="232" t="s">
        <v>11</v>
      </c>
      <c r="E6" s="232">
        <v>5</v>
      </c>
      <c r="F6" s="232" t="s">
        <v>11</v>
      </c>
      <c r="G6" s="232">
        <v>7</v>
      </c>
      <c r="H6" s="232">
        <v>24</v>
      </c>
      <c r="I6" s="233">
        <f t="shared" si="0"/>
        <v>1.0577346848832084E-2</v>
      </c>
    </row>
    <row r="7" spans="1:9" x14ac:dyDescent="0.25">
      <c r="A7" s="289" t="s">
        <v>200</v>
      </c>
      <c r="B7" s="232">
        <v>14</v>
      </c>
      <c r="C7" s="232" t="s">
        <v>11</v>
      </c>
      <c r="D7" s="232">
        <v>5</v>
      </c>
      <c r="E7" s="232" t="s">
        <v>11</v>
      </c>
      <c r="F7" s="232" t="s">
        <v>11</v>
      </c>
      <c r="G7" s="232">
        <v>1</v>
      </c>
      <c r="H7" s="232">
        <v>20</v>
      </c>
      <c r="I7" s="233">
        <f t="shared" si="0"/>
        <v>8.8144557073600704E-3</v>
      </c>
    </row>
    <row r="8" spans="1:9" x14ac:dyDescent="0.25">
      <c r="A8" s="179" t="s">
        <v>256</v>
      </c>
      <c r="B8" s="234">
        <v>24</v>
      </c>
      <c r="C8" s="234">
        <v>2</v>
      </c>
      <c r="D8" s="234">
        <v>5</v>
      </c>
      <c r="E8" s="234">
        <v>5</v>
      </c>
      <c r="F8" s="234" t="s">
        <v>11</v>
      </c>
      <c r="G8" s="234">
        <v>8</v>
      </c>
      <c r="H8" s="234">
        <v>44</v>
      </c>
      <c r="I8" s="235">
        <f t="shared" si="0"/>
        <v>1.9391802556192154E-2</v>
      </c>
    </row>
    <row r="9" spans="1:9" x14ac:dyDescent="0.25">
      <c r="A9" s="101" t="s">
        <v>257</v>
      </c>
      <c r="B9" s="183">
        <v>99</v>
      </c>
      <c r="C9" s="183">
        <v>9</v>
      </c>
      <c r="D9" s="183">
        <v>27</v>
      </c>
      <c r="E9" s="183">
        <v>5</v>
      </c>
      <c r="F9" s="183">
        <v>17</v>
      </c>
      <c r="G9" s="183">
        <v>51</v>
      </c>
      <c r="H9" s="183">
        <v>208</v>
      </c>
      <c r="I9" s="236">
        <f>H9/H$10</f>
        <v>9.1670339356544728E-2</v>
      </c>
    </row>
    <row r="10" spans="1:9" ht="15.75" thickBot="1" x14ac:dyDescent="0.3">
      <c r="A10" s="103" t="s">
        <v>52</v>
      </c>
      <c r="B10" s="185">
        <v>896</v>
      </c>
      <c r="C10" s="185">
        <v>182</v>
      </c>
      <c r="D10" s="185">
        <v>449</v>
      </c>
      <c r="E10" s="185">
        <v>66</v>
      </c>
      <c r="F10" s="185">
        <v>92</v>
      </c>
      <c r="G10" s="185">
        <v>584</v>
      </c>
      <c r="H10" s="185">
        <v>2269</v>
      </c>
      <c r="I10" s="237">
        <f t="shared" si="0"/>
        <v>1</v>
      </c>
    </row>
  </sheetData>
  <mergeCells count="1">
    <mergeCell ref="I1:I2"/>
  </mergeCells>
  <pageMargins left="0.7" right="0.7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1"/>
  <sheetViews>
    <sheetView workbookViewId="0">
      <selection activeCell="B21" sqref="B21"/>
    </sheetView>
  </sheetViews>
  <sheetFormatPr baseColWidth="10" defaultRowHeight="12.75" x14ac:dyDescent="0.2"/>
  <cols>
    <col min="1" max="1" width="11.42578125" style="261"/>
    <col min="2" max="2" width="28" style="261" customWidth="1"/>
    <col min="3" max="3" width="20" style="261" customWidth="1"/>
    <col min="4" max="4" width="5.7109375" style="260" customWidth="1"/>
    <col min="5" max="9" width="5.28515625" style="259" bestFit="1" customWidth="1"/>
    <col min="10" max="16384" width="11.42578125" style="73"/>
  </cols>
  <sheetData>
    <row r="1" spans="1:9" ht="54.75" x14ac:dyDescent="0.2">
      <c r="A1" s="257" t="s">
        <v>324</v>
      </c>
      <c r="B1" s="257" t="s">
        <v>325</v>
      </c>
      <c r="C1" s="257" t="s">
        <v>326</v>
      </c>
      <c r="D1" s="275" t="s">
        <v>329</v>
      </c>
      <c r="E1" s="258" t="s">
        <v>3</v>
      </c>
      <c r="F1" s="258" t="s">
        <v>4</v>
      </c>
      <c r="G1" s="258" t="s">
        <v>5</v>
      </c>
      <c r="H1" s="258" t="s">
        <v>6</v>
      </c>
      <c r="I1" s="258" t="s">
        <v>17</v>
      </c>
    </row>
    <row r="2" spans="1:9" ht="24" x14ac:dyDescent="0.2">
      <c r="A2" s="518" t="s">
        <v>32</v>
      </c>
      <c r="B2" s="373" t="s">
        <v>270</v>
      </c>
      <c r="C2" s="373"/>
      <c r="D2" s="374" t="s">
        <v>327</v>
      </c>
      <c r="E2" s="372">
        <v>105</v>
      </c>
      <c r="F2" s="372">
        <v>46</v>
      </c>
      <c r="G2" s="372">
        <v>90</v>
      </c>
      <c r="H2" s="372">
        <v>49</v>
      </c>
      <c r="I2" s="372">
        <v>290</v>
      </c>
    </row>
    <row r="3" spans="1:9" x14ac:dyDescent="0.2">
      <c r="A3" s="518"/>
      <c r="B3" s="373" t="s">
        <v>34</v>
      </c>
      <c r="C3" s="373"/>
      <c r="D3" s="374" t="s">
        <v>327</v>
      </c>
      <c r="E3" s="372">
        <v>27</v>
      </c>
      <c r="F3" s="372">
        <v>14</v>
      </c>
      <c r="G3" s="372" t="s">
        <v>11</v>
      </c>
      <c r="H3" s="372" t="s">
        <v>11</v>
      </c>
      <c r="I3" s="372">
        <v>41</v>
      </c>
    </row>
    <row r="4" spans="1:9" x14ac:dyDescent="0.2">
      <c r="A4" s="518"/>
      <c r="B4" s="373" t="s">
        <v>271</v>
      </c>
      <c r="C4" s="373"/>
      <c r="D4" s="374" t="s">
        <v>328</v>
      </c>
      <c r="E4" s="372">
        <v>117</v>
      </c>
      <c r="F4" s="372">
        <v>114</v>
      </c>
      <c r="G4" s="372">
        <v>85</v>
      </c>
      <c r="H4" s="372">
        <v>99</v>
      </c>
      <c r="I4" s="372">
        <v>415</v>
      </c>
    </row>
    <row r="5" spans="1:9" x14ac:dyDescent="0.2">
      <c r="A5" s="518"/>
      <c r="B5" s="373" t="s">
        <v>272</v>
      </c>
      <c r="C5" s="373"/>
      <c r="D5" s="374" t="s">
        <v>328</v>
      </c>
      <c r="E5" s="372">
        <v>74</v>
      </c>
      <c r="F5" s="372">
        <v>68</v>
      </c>
      <c r="G5" s="372">
        <v>62</v>
      </c>
      <c r="H5" s="372">
        <v>64</v>
      </c>
      <c r="I5" s="372">
        <v>268</v>
      </c>
    </row>
    <row r="6" spans="1:9" x14ac:dyDescent="0.2">
      <c r="A6" s="518"/>
      <c r="B6" s="373" t="s">
        <v>273</v>
      </c>
      <c r="C6" s="373"/>
      <c r="D6" s="374" t="s">
        <v>328</v>
      </c>
      <c r="E6" s="372">
        <v>95</v>
      </c>
      <c r="F6" s="372">
        <v>81</v>
      </c>
      <c r="G6" s="372">
        <v>72</v>
      </c>
      <c r="H6" s="372">
        <v>60</v>
      </c>
      <c r="I6" s="372">
        <v>308</v>
      </c>
    </row>
    <row r="7" spans="1:9" ht="24" x14ac:dyDescent="0.2">
      <c r="A7" s="518"/>
      <c r="B7" s="373" t="s">
        <v>274</v>
      </c>
      <c r="C7" s="373"/>
      <c r="D7" s="374" t="s">
        <v>328</v>
      </c>
      <c r="E7" s="372">
        <v>52</v>
      </c>
      <c r="F7" s="372">
        <v>35</v>
      </c>
      <c r="G7" s="372">
        <v>49</v>
      </c>
      <c r="H7" s="372">
        <v>25</v>
      </c>
      <c r="I7" s="372">
        <v>161</v>
      </c>
    </row>
    <row r="8" spans="1:9" ht="24" x14ac:dyDescent="0.2">
      <c r="A8" s="518" t="s">
        <v>36</v>
      </c>
      <c r="B8" s="373" t="s">
        <v>356</v>
      </c>
      <c r="C8" s="373"/>
      <c r="D8" s="374" t="s">
        <v>327</v>
      </c>
      <c r="E8" s="372" t="s">
        <v>11</v>
      </c>
      <c r="F8" s="372">
        <v>1</v>
      </c>
      <c r="G8" s="372">
        <v>4</v>
      </c>
      <c r="H8" s="372">
        <v>13</v>
      </c>
      <c r="I8" s="372">
        <v>18</v>
      </c>
    </row>
    <row r="9" spans="1:9" ht="24" x14ac:dyDescent="0.2">
      <c r="A9" s="518"/>
      <c r="B9" s="373" t="s">
        <v>145</v>
      </c>
      <c r="C9" s="373"/>
      <c r="D9" s="374" t="s">
        <v>327</v>
      </c>
      <c r="E9" s="372" t="s">
        <v>11</v>
      </c>
      <c r="F9" s="372" t="s">
        <v>11</v>
      </c>
      <c r="G9" s="372">
        <v>53</v>
      </c>
      <c r="H9" s="372">
        <v>446</v>
      </c>
      <c r="I9" s="372">
        <v>499</v>
      </c>
    </row>
    <row r="10" spans="1:9" ht="24" x14ac:dyDescent="0.2">
      <c r="A10" s="518"/>
      <c r="B10" s="373" t="s">
        <v>144</v>
      </c>
      <c r="C10" s="373"/>
      <c r="D10" s="374" t="s">
        <v>327</v>
      </c>
      <c r="E10" s="372" t="s">
        <v>11</v>
      </c>
      <c r="F10" s="372">
        <v>3103</v>
      </c>
      <c r="G10" s="372">
        <v>3030</v>
      </c>
      <c r="H10" s="372">
        <v>2330</v>
      </c>
      <c r="I10" s="372">
        <v>8463</v>
      </c>
    </row>
    <row r="11" spans="1:9" ht="24" x14ac:dyDescent="0.2">
      <c r="A11" s="518" t="s">
        <v>37</v>
      </c>
      <c r="B11" s="373" t="s">
        <v>275</v>
      </c>
      <c r="C11" s="373"/>
      <c r="D11" s="374" t="s">
        <v>327</v>
      </c>
      <c r="E11" s="372">
        <v>47</v>
      </c>
      <c r="F11" s="372">
        <v>75</v>
      </c>
      <c r="G11" s="372">
        <v>240</v>
      </c>
      <c r="H11" s="372">
        <v>250</v>
      </c>
      <c r="I11" s="372">
        <v>612</v>
      </c>
    </row>
    <row r="12" spans="1:9" x14ac:dyDescent="0.2">
      <c r="A12" s="518"/>
      <c r="B12" s="518" t="s">
        <v>276</v>
      </c>
      <c r="C12" s="373" t="s">
        <v>277</v>
      </c>
      <c r="D12" s="374" t="s">
        <v>328</v>
      </c>
      <c r="E12" s="372">
        <v>911</v>
      </c>
      <c r="F12" s="372" t="s">
        <v>11</v>
      </c>
      <c r="G12" s="372" t="s">
        <v>11</v>
      </c>
      <c r="H12" s="372" t="s">
        <v>11</v>
      </c>
      <c r="I12" s="372">
        <v>911</v>
      </c>
    </row>
    <row r="13" spans="1:9" x14ac:dyDescent="0.2">
      <c r="A13" s="518"/>
      <c r="B13" s="518"/>
      <c r="C13" s="373" t="s">
        <v>278</v>
      </c>
      <c r="D13" s="374" t="s">
        <v>328</v>
      </c>
      <c r="E13" s="372">
        <v>330</v>
      </c>
      <c r="F13" s="372" t="s">
        <v>11</v>
      </c>
      <c r="G13" s="372" t="s">
        <v>11</v>
      </c>
      <c r="H13" s="372" t="s">
        <v>11</v>
      </c>
      <c r="I13" s="372">
        <v>330</v>
      </c>
    </row>
    <row r="14" spans="1:9" x14ac:dyDescent="0.2">
      <c r="A14" s="518"/>
      <c r="B14" s="518"/>
      <c r="C14" s="373" t="s">
        <v>279</v>
      </c>
      <c r="D14" s="374" t="s">
        <v>328</v>
      </c>
      <c r="E14" s="372">
        <v>190</v>
      </c>
      <c r="F14" s="372" t="s">
        <v>11</v>
      </c>
      <c r="G14" s="372" t="s">
        <v>11</v>
      </c>
      <c r="H14" s="372" t="s">
        <v>11</v>
      </c>
      <c r="I14" s="372">
        <v>190</v>
      </c>
    </row>
    <row r="15" spans="1:9" x14ac:dyDescent="0.2">
      <c r="A15" s="518"/>
      <c r="B15" s="518"/>
      <c r="C15" s="373" t="s">
        <v>280</v>
      </c>
      <c r="D15" s="374" t="s">
        <v>328</v>
      </c>
      <c r="E15" s="372">
        <v>23</v>
      </c>
      <c r="F15" s="372" t="s">
        <v>11</v>
      </c>
      <c r="G15" s="372" t="s">
        <v>11</v>
      </c>
      <c r="H15" s="372" t="s">
        <v>11</v>
      </c>
      <c r="I15" s="372">
        <v>23</v>
      </c>
    </row>
    <row r="16" spans="1:9" x14ac:dyDescent="0.2">
      <c r="A16" s="518"/>
      <c r="B16" s="518"/>
      <c r="C16" s="373" t="s">
        <v>281</v>
      </c>
      <c r="D16" s="374" t="s">
        <v>328</v>
      </c>
      <c r="E16" s="372">
        <v>23</v>
      </c>
      <c r="F16" s="372" t="s">
        <v>11</v>
      </c>
      <c r="G16" s="372" t="s">
        <v>11</v>
      </c>
      <c r="H16" s="372" t="s">
        <v>11</v>
      </c>
      <c r="I16" s="372">
        <v>23</v>
      </c>
    </row>
    <row r="17" spans="1:9" x14ac:dyDescent="0.2">
      <c r="A17" s="518"/>
      <c r="B17" s="373" t="s">
        <v>199</v>
      </c>
      <c r="C17" s="373" t="s">
        <v>278</v>
      </c>
      <c r="D17" s="374" t="s">
        <v>327</v>
      </c>
      <c r="E17" s="372">
        <v>46</v>
      </c>
      <c r="F17" s="372">
        <v>45</v>
      </c>
      <c r="G17" s="372">
        <v>53</v>
      </c>
      <c r="H17" s="372">
        <v>57</v>
      </c>
      <c r="I17" s="372">
        <v>201</v>
      </c>
    </row>
    <row r="18" spans="1:9" x14ac:dyDescent="0.2">
      <c r="A18" s="518"/>
      <c r="B18" s="518" t="s">
        <v>25</v>
      </c>
      <c r="C18" s="373" t="s">
        <v>282</v>
      </c>
      <c r="D18" s="374" t="s">
        <v>327</v>
      </c>
      <c r="E18" s="372">
        <v>3</v>
      </c>
      <c r="F18" s="372" t="s">
        <v>11</v>
      </c>
      <c r="G18" s="372">
        <v>4</v>
      </c>
      <c r="H18" s="372">
        <v>1</v>
      </c>
      <c r="I18" s="372">
        <v>8</v>
      </c>
    </row>
    <row r="19" spans="1:9" x14ac:dyDescent="0.2">
      <c r="A19" s="518"/>
      <c r="B19" s="518"/>
      <c r="C19" s="373" t="s">
        <v>281</v>
      </c>
      <c r="D19" s="374" t="s">
        <v>327</v>
      </c>
      <c r="E19" s="372" t="s">
        <v>11</v>
      </c>
      <c r="F19" s="372">
        <v>30</v>
      </c>
      <c r="G19" s="372">
        <v>25</v>
      </c>
      <c r="H19" s="372">
        <v>20</v>
      </c>
      <c r="I19" s="372">
        <v>75</v>
      </c>
    </row>
    <row r="20" spans="1:9" ht="24" x14ac:dyDescent="0.2">
      <c r="A20" s="518" t="s">
        <v>41</v>
      </c>
      <c r="B20" s="373" t="s">
        <v>283</v>
      </c>
      <c r="C20" s="373"/>
      <c r="D20" s="374" t="s">
        <v>327</v>
      </c>
      <c r="E20" s="372">
        <v>96</v>
      </c>
      <c r="F20" s="372">
        <v>85</v>
      </c>
      <c r="G20" s="372">
        <v>78</v>
      </c>
      <c r="H20" s="372">
        <v>102</v>
      </c>
      <c r="I20" s="372">
        <v>361</v>
      </c>
    </row>
    <row r="21" spans="1:9" x14ac:dyDescent="0.2">
      <c r="A21" s="518"/>
      <c r="B21" s="373" t="s">
        <v>43</v>
      </c>
      <c r="C21" s="373"/>
      <c r="D21" s="374" t="s">
        <v>327</v>
      </c>
      <c r="E21" s="372">
        <v>4</v>
      </c>
      <c r="F21" s="372">
        <v>6</v>
      </c>
      <c r="G21" s="372">
        <v>2</v>
      </c>
      <c r="H21" s="372">
        <v>14</v>
      </c>
      <c r="I21" s="372">
        <v>26</v>
      </c>
    </row>
    <row r="22" spans="1:9" ht="36" x14ac:dyDescent="0.2">
      <c r="A22" s="518"/>
      <c r="B22" s="518" t="s">
        <v>200</v>
      </c>
      <c r="C22" s="373" t="s">
        <v>284</v>
      </c>
      <c r="D22" s="374" t="s">
        <v>327</v>
      </c>
      <c r="E22" s="372">
        <v>23</v>
      </c>
      <c r="F22" s="372">
        <v>19</v>
      </c>
      <c r="G22" s="372">
        <v>19</v>
      </c>
      <c r="H22" s="372">
        <v>5</v>
      </c>
      <c r="I22" s="372">
        <v>66</v>
      </c>
    </row>
    <row r="23" spans="1:9" x14ac:dyDescent="0.2">
      <c r="A23" s="518"/>
      <c r="B23" s="518"/>
      <c r="C23" s="373" t="s">
        <v>285</v>
      </c>
      <c r="D23" s="374" t="s">
        <v>327</v>
      </c>
      <c r="E23" s="372">
        <v>6</v>
      </c>
      <c r="F23" s="372">
        <v>7</v>
      </c>
      <c r="G23" s="372">
        <v>10</v>
      </c>
      <c r="H23" s="372">
        <v>4</v>
      </c>
      <c r="I23" s="372">
        <v>27</v>
      </c>
    </row>
    <row r="24" spans="1:9" x14ac:dyDescent="0.2">
      <c r="A24" s="518"/>
      <c r="B24" s="518"/>
      <c r="C24" s="373" t="s">
        <v>303</v>
      </c>
      <c r="D24" s="374" t="s">
        <v>327</v>
      </c>
      <c r="E24" s="372" t="s">
        <v>11</v>
      </c>
      <c r="F24" s="372">
        <v>7</v>
      </c>
      <c r="G24" s="372">
        <v>9</v>
      </c>
      <c r="H24" s="372" t="s">
        <v>11</v>
      </c>
      <c r="I24" s="372">
        <v>16</v>
      </c>
    </row>
    <row r="25" spans="1:9" x14ac:dyDescent="0.2">
      <c r="A25" s="518"/>
      <c r="B25" s="518"/>
      <c r="C25" s="373" t="s">
        <v>286</v>
      </c>
      <c r="D25" s="374" t="s">
        <v>327</v>
      </c>
      <c r="E25" s="372">
        <v>4</v>
      </c>
      <c r="F25" s="372">
        <v>3</v>
      </c>
      <c r="G25" s="372">
        <v>2</v>
      </c>
      <c r="H25" s="372">
        <v>5</v>
      </c>
      <c r="I25" s="372">
        <v>14</v>
      </c>
    </row>
    <row r="26" spans="1:9" x14ac:dyDescent="0.2">
      <c r="A26" s="518"/>
      <c r="B26" s="518"/>
      <c r="C26" s="373" t="s">
        <v>287</v>
      </c>
      <c r="D26" s="374" t="s">
        <v>327</v>
      </c>
      <c r="E26" s="372">
        <v>49</v>
      </c>
      <c r="F26" s="372">
        <v>55</v>
      </c>
      <c r="G26" s="372">
        <v>59</v>
      </c>
      <c r="H26" s="372">
        <v>33</v>
      </c>
      <c r="I26" s="372">
        <v>196</v>
      </c>
    </row>
    <row r="27" spans="1:9" x14ac:dyDescent="0.2">
      <c r="A27" s="518"/>
      <c r="B27" s="518"/>
      <c r="C27" s="373" t="s">
        <v>288</v>
      </c>
      <c r="D27" s="374" t="s">
        <v>327</v>
      </c>
      <c r="E27" s="372">
        <v>6</v>
      </c>
      <c r="F27" s="372">
        <v>10</v>
      </c>
      <c r="G27" s="372">
        <v>8</v>
      </c>
      <c r="H27" s="372">
        <v>7</v>
      </c>
      <c r="I27" s="372">
        <v>31</v>
      </c>
    </row>
    <row r="28" spans="1:9" x14ac:dyDescent="0.2">
      <c r="A28" s="518"/>
      <c r="B28" s="518"/>
      <c r="C28" s="373" t="s">
        <v>289</v>
      </c>
      <c r="D28" s="374" t="s">
        <v>327</v>
      </c>
      <c r="E28" s="372">
        <v>15</v>
      </c>
      <c r="F28" s="372">
        <v>14</v>
      </c>
      <c r="G28" s="372">
        <v>13</v>
      </c>
      <c r="H28" s="372">
        <v>9</v>
      </c>
      <c r="I28" s="372">
        <v>51</v>
      </c>
    </row>
    <row r="29" spans="1:9" x14ac:dyDescent="0.2">
      <c r="A29" s="518"/>
      <c r="B29" s="518"/>
      <c r="C29" s="373" t="s">
        <v>290</v>
      </c>
      <c r="D29" s="374" t="s">
        <v>327</v>
      </c>
      <c r="E29" s="372">
        <v>22</v>
      </c>
      <c r="F29" s="372">
        <v>29</v>
      </c>
      <c r="G29" s="372">
        <v>22</v>
      </c>
      <c r="H29" s="372">
        <v>18</v>
      </c>
      <c r="I29" s="372">
        <v>91</v>
      </c>
    </row>
    <row r="30" spans="1:9" x14ac:dyDescent="0.2">
      <c r="A30" s="518"/>
      <c r="B30" s="518"/>
      <c r="C30" s="373" t="s">
        <v>291</v>
      </c>
      <c r="D30" s="374" t="s">
        <v>327</v>
      </c>
      <c r="E30" s="372">
        <v>254</v>
      </c>
      <c r="F30" s="372">
        <v>226</v>
      </c>
      <c r="G30" s="372">
        <v>242</v>
      </c>
      <c r="H30" s="372">
        <v>212</v>
      </c>
      <c r="I30" s="372">
        <v>934</v>
      </c>
    </row>
    <row r="31" spans="1:9" x14ac:dyDescent="0.2">
      <c r="A31" s="518"/>
      <c r="B31" s="518"/>
      <c r="C31" s="373" t="s">
        <v>292</v>
      </c>
      <c r="D31" s="374" t="s">
        <v>327</v>
      </c>
      <c r="E31" s="372">
        <v>14</v>
      </c>
      <c r="F31" s="372">
        <v>12</v>
      </c>
      <c r="G31" s="372">
        <v>8</v>
      </c>
      <c r="H31" s="372">
        <v>10</v>
      </c>
      <c r="I31" s="372">
        <v>44</v>
      </c>
    </row>
    <row r="32" spans="1:9" x14ac:dyDescent="0.2">
      <c r="A32" s="518"/>
      <c r="B32" s="518"/>
      <c r="C32" s="373" t="s">
        <v>293</v>
      </c>
      <c r="D32" s="374" t="s">
        <v>327</v>
      </c>
      <c r="E32" s="372">
        <v>40</v>
      </c>
      <c r="F32" s="372">
        <v>44</v>
      </c>
      <c r="G32" s="372">
        <v>46</v>
      </c>
      <c r="H32" s="372">
        <v>38</v>
      </c>
      <c r="I32" s="372">
        <v>168</v>
      </c>
    </row>
    <row r="33" spans="1:9" x14ac:dyDescent="0.2">
      <c r="A33" s="518"/>
      <c r="B33" s="518"/>
      <c r="C33" s="373" t="s">
        <v>294</v>
      </c>
      <c r="D33" s="374" t="s">
        <v>327</v>
      </c>
      <c r="E33" s="372">
        <v>21</v>
      </c>
      <c r="F33" s="372">
        <v>21</v>
      </c>
      <c r="G33" s="372">
        <v>9</v>
      </c>
      <c r="H33" s="372">
        <v>11</v>
      </c>
      <c r="I33" s="372">
        <v>62</v>
      </c>
    </row>
    <row r="34" spans="1:9" x14ac:dyDescent="0.2">
      <c r="A34" s="518"/>
      <c r="B34" s="518"/>
      <c r="C34" s="373" t="s">
        <v>295</v>
      </c>
      <c r="D34" s="374" t="s">
        <v>327</v>
      </c>
      <c r="E34" s="372">
        <v>3</v>
      </c>
      <c r="F34" s="372">
        <v>5</v>
      </c>
      <c r="G34" s="372">
        <v>3</v>
      </c>
      <c r="H34" s="372">
        <v>1</v>
      </c>
      <c r="I34" s="372">
        <v>12</v>
      </c>
    </row>
    <row r="35" spans="1:9" x14ac:dyDescent="0.2">
      <c r="A35" s="518"/>
      <c r="B35" s="518"/>
      <c r="C35" s="373" t="s">
        <v>296</v>
      </c>
      <c r="D35" s="374" t="s">
        <v>327</v>
      </c>
      <c r="E35" s="372">
        <v>51</v>
      </c>
      <c r="F35" s="372">
        <v>62</v>
      </c>
      <c r="G35" s="372">
        <v>45</v>
      </c>
      <c r="H35" s="372">
        <v>37</v>
      </c>
      <c r="I35" s="372">
        <v>195</v>
      </c>
    </row>
    <row r="36" spans="1:9" x14ac:dyDescent="0.2">
      <c r="A36" s="518"/>
      <c r="B36" s="518"/>
      <c r="C36" s="373" t="s">
        <v>297</v>
      </c>
      <c r="D36" s="374" t="s">
        <v>327</v>
      </c>
      <c r="E36" s="372">
        <v>48</v>
      </c>
      <c r="F36" s="372">
        <v>93</v>
      </c>
      <c r="G36" s="372">
        <v>97</v>
      </c>
      <c r="H36" s="372">
        <v>67</v>
      </c>
      <c r="I36" s="372">
        <v>305</v>
      </c>
    </row>
    <row r="37" spans="1:9" ht="24" x14ac:dyDescent="0.2">
      <c r="A37" s="518"/>
      <c r="B37" s="518"/>
      <c r="C37" s="373" t="s">
        <v>298</v>
      </c>
      <c r="D37" s="374" t="s">
        <v>327</v>
      </c>
      <c r="E37" s="372">
        <v>4</v>
      </c>
      <c r="F37" s="372">
        <v>8</v>
      </c>
      <c r="G37" s="372">
        <v>2</v>
      </c>
      <c r="H37" s="372" t="s">
        <v>11</v>
      </c>
      <c r="I37" s="372">
        <v>14</v>
      </c>
    </row>
    <row r="38" spans="1:9" x14ac:dyDescent="0.2">
      <c r="A38" s="518"/>
      <c r="B38" s="518"/>
      <c r="C38" s="373" t="s">
        <v>299</v>
      </c>
      <c r="D38" s="374" t="s">
        <v>327</v>
      </c>
      <c r="E38" s="372">
        <v>17</v>
      </c>
      <c r="F38" s="372">
        <v>8</v>
      </c>
      <c r="G38" s="372">
        <v>13</v>
      </c>
      <c r="H38" s="372">
        <v>11</v>
      </c>
      <c r="I38" s="372">
        <v>49</v>
      </c>
    </row>
    <row r="39" spans="1:9" x14ac:dyDescent="0.2">
      <c r="A39" s="518"/>
      <c r="B39" s="518"/>
      <c r="C39" s="373" t="s">
        <v>300</v>
      </c>
      <c r="D39" s="374" t="s">
        <v>327</v>
      </c>
      <c r="E39" s="372">
        <v>15</v>
      </c>
      <c r="F39" s="372">
        <v>10</v>
      </c>
      <c r="G39" s="372">
        <v>17</v>
      </c>
      <c r="H39" s="372">
        <v>13</v>
      </c>
      <c r="I39" s="372">
        <v>55</v>
      </c>
    </row>
    <row r="40" spans="1:9" x14ac:dyDescent="0.2">
      <c r="A40" s="518"/>
      <c r="B40" s="518"/>
      <c r="C40" s="373" t="s">
        <v>301</v>
      </c>
      <c r="D40" s="374" t="s">
        <v>327</v>
      </c>
      <c r="E40" s="372">
        <v>8</v>
      </c>
      <c r="F40" s="372">
        <v>19</v>
      </c>
      <c r="G40" s="372">
        <v>14</v>
      </c>
      <c r="H40" s="372">
        <v>17</v>
      </c>
      <c r="I40" s="372">
        <v>58</v>
      </c>
    </row>
    <row r="41" spans="1:9" ht="24" x14ac:dyDescent="0.2">
      <c r="A41" s="518" t="s">
        <v>49</v>
      </c>
      <c r="B41" s="373" t="s">
        <v>302</v>
      </c>
      <c r="C41" s="373"/>
      <c r="D41" s="374" t="s">
        <v>327</v>
      </c>
      <c r="E41" s="372">
        <v>50</v>
      </c>
      <c r="F41" s="372">
        <v>52</v>
      </c>
      <c r="G41" s="372">
        <v>54</v>
      </c>
      <c r="H41" s="372">
        <v>138</v>
      </c>
      <c r="I41" s="372">
        <v>294</v>
      </c>
    </row>
    <row r="42" spans="1:9" x14ac:dyDescent="0.2">
      <c r="A42" s="518"/>
      <c r="B42" s="373" t="s">
        <v>202</v>
      </c>
      <c r="C42" s="373"/>
      <c r="D42" s="374" t="s">
        <v>327</v>
      </c>
      <c r="E42" s="372">
        <v>7</v>
      </c>
      <c r="F42" s="372">
        <v>6</v>
      </c>
      <c r="G42" s="372">
        <v>7</v>
      </c>
      <c r="H42" s="372">
        <v>13</v>
      </c>
      <c r="I42" s="372">
        <v>33</v>
      </c>
    </row>
    <row r="43" spans="1:9" x14ac:dyDescent="0.2">
      <c r="A43" s="518"/>
      <c r="B43" s="373" t="s">
        <v>304</v>
      </c>
      <c r="C43" s="373"/>
      <c r="D43" s="374" t="s">
        <v>327</v>
      </c>
      <c r="E43" s="372" t="s">
        <v>11</v>
      </c>
      <c r="F43" s="372">
        <v>5</v>
      </c>
      <c r="G43" s="372">
        <v>2</v>
      </c>
      <c r="H43" s="372">
        <v>3</v>
      </c>
      <c r="I43" s="372">
        <v>10</v>
      </c>
    </row>
    <row r="44" spans="1:9" x14ac:dyDescent="0.2">
      <c r="A44" s="518"/>
      <c r="B44" s="373" t="s">
        <v>201</v>
      </c>
      <c r="C44" s="373"/>
      <c r="D44" s="374" t="s">
        <v>327</v>
      </c>
      <c r="E44" s="372">
        <v>11</v>
      </c>
      <c r="F44" s="372">
        <v>9</v>
      </c>
      <c r="G44" s="372">
        <v>20</v>
      </c>
      <c r="H44" s="372">
        <v>12</v>
      </c>
      <c r="I44" s="372">
        <v>52</v>
      </c>
    </row>
    <row r="45" spans="1:9" ht="24" x14ac:dyDescent="0.2">
      <c r="A45" s="518"/>
      <c r="B45" s="373" t="s">
        <v>306</v>
      </c>
      <c r="C45" s="373"/>
      <c r="D45" s="374" t="s">
        <v>327</v>
      </c>
      <c r="E45" s="372" t="s">
        <v>11</v>
      </c>
      <c r="F45" s="372" t="s">
        <v>11</v>
      </c>
      <c r="G45" s="372">
        <v>29</v>
      </c>
      <c r="H45" s="372">
        <v>26</v>
      </c>
      <c r="I45" s="372">
        <v>55</v>
      </c>
    </row>
    <row r="46" spans="1:9" x14ac:dyDescent="0.2">
      <c r="A46" s="518"/>
      <c r="B46" s="373" t="s">
        <v>307</v>
      </c>
      <c r="C46" s="373"/>
      <c r="D46" s="374" t="s">
        <v>327</v>
      </c>
      <c r="E46" s="372" t="s">
        <v>11</v>
      </c>
      <c r="F46" s="372" t="s">
        <v>11</v>
      </c>
      <c r="G46" s="372" t="s">
        <v>11</v>
      </c>
      <c r="H46" s="372">
        <v>8</v>
      </c>
      <c r="I46" s="372">
        <v>8</v>
      </c>
    </row>
    <row r="47" spans="1:9" x14ac:dyDescent="0.2">
      <c r="A47" s="518"/>
      <c r="B47" s="373" t="s">
        <v>305</v>
      </c>
      <c r="C47" s="373"/>
      <c r="D47" s="374" t="s">
        <v>327</v>
      </c>
      <c r="E47" s="372" t="s">
        <v>11</v>
      </c>
      <c r="F47" s="372">
        <v>6</v>
      </c>
      <c r="G47" s="372">
        <v>23</v>
      </c>
      <c r="H47" s="372">
        <v>17</v>
      </c>
      <c r="I47" s="372">
        <v>46</v>
      </c>
    </row>
    <row r="48" spans="1:9" x14ac:dyDescent="0.2">
      <c r="A48" s="375"/>
      <c r="B48" s="375"/>
      <c r="C48" s="375"/>
      <c r="D48" s="376"/>
      <c r="E48" s="377"/>
      <c r="F48" s="377"/>
      <c r="G48" s="377"/>
      <c r="H48" s="377"/>
      <c r="I48" s="377"/>
    </row>
    <row r="49" spans="1:9" x14ac:dyDescent="0.2">
      <c r="A49" s="375"/>
      <c r="B49" s="375"/>
      <c r="C49" s="375"/>
      <c r="D49" s="376"/>
      <c r="E49" s="377"/>
      <c r="F49" s="377"/>
      <c r="G49" s="377"/>
      <c r="H49" s="377"/>
      <c r="I49" s="377"/>
    </row>
    <row r="50" spans="1:9" x14ac:dyDescent="0.2">
      <c r="A50" s="375"/>
      <c r="B50" s="375"/>
      <c r="C50" s="375"/>
      <c r="D50" s="376"/>
      <c r="E50" s="377"/>
      <c r="F50" s="377"/>
      <c r="G50" s="377"/>
      <c r="H50" s="377"/>
      <c r="I50" s="377"/>
    </row>
    <row r="51" spans="1:9" x14ac:dyDescent="0.2">
      <c r="A51" s="375"/>
      <c r="B51" s="375"/>
      <c r="C51" s="375"/>
      <c r="D51" s="376"/>
      <c r="E51" s="377"/>
      <c r="F51" s="377"/>
      <c r="G51" s="377"/>
      <c r="H51" s="377"/>
      <c r="I51" s="377"/>
    </row>
  </sheetData>
  <mergeCells count="8">
    <mergeCell ref="A41:A47"/>
    <mergeCell ref="A2:A7"/>
    <mergeCell ref="A8:A10"/>
    <mergeCell ref="A11:A19"/>
    <mergeCell ref="B12:B16"/>
    <mergeCell ref="B18:B19"/>
    <mergeCell ref="A20:A40"/>
    <mergeCell ref="B22:B40"/>
  </mergeCells>
  <pageMargins left="0.7" right="0.7" top="0.75" bottom="0.75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2"/>
  <sheetViews>
    <sheetView workbookViewId="0">
      <selection activeCell="A2" sqref="A2:A77"/>
    </sheetView>
  </sheetViews>
  <sheetFormatPr baseColWidth="10" defaultRowHeight="12.75" x14ac:dyDescent="0.25"/>
  <cols>
    <col min="1" max="1" width="22.5703125" style="264" customWidth="1"/>
    <col min="2" max="2" width="21.85546875" style="261" customWidth="1"/>
    <col min="3" max="3" width="5.85546875" style="261" bestFit="1" customWidth="1"/>
    <col min="4" max="4" width="11.42578125" style="261"/>
    <col min="5" max="5" width="8.140625" style="262" bestFit="1" customWidth="1"/>
    <col min="6" max="6" width="8.7109375" style="262" bestFit="1" customWidth="1"/>
    <col min="7" max="7" width="9.5703125" style="262" bestFit="1" customWidth="1"/>
    <col min="8" max="8" width="5" style="262" bestFit="1" customWidth="1"/>
    <col min="9" max="16384" width="11.42578125" style="260"/>
  </cols>
  <sheetData>
    <row r="1" spans="1:8" ht="54.75" x14ac:dyDescent="0.2">
      <c r="A1" s="257" t="s">
        <v>325</v>
      </c>
      <c r="B1" s="257" t="s">
        <v>326</v>
      </c>
      <c r="C1" s="263" t="s">
        <v>329</v>
      </c>
      <c r="D1" s="257" t="s">
        <v>337</v>
      </c>
      <c r="E1" s="258" t="s">
        <v>334</v>
      </c>
      <c r="F1" s="258" t="s">
        <v>335</v>
      </c>
      <c r="G1" s="258" t="s">
        <v>336</v>
      </c>
      <c r="H1" s="258" t="s">
        <v>17</v>
      </c>
    </row>
    <row r="2" spans="1:8" x14ac:dyDescent="0.25">
      <c r="A2" s="518" t="s">
        <v>32</v>
      </c>
      <c r="B2" s="518" t="s">
        <v>308</v>
      </c>
      <c r="C2" s="518" t="s">
        <v>328</v>
      </c>
      <c r="D2" s="373" t="s">
        <v>331</v>
      </c>
      <c r="E2" s="372">
        <v>104</v>
      </c>
      <c r="F2" s="372" t="s">
        <v>11</v>
      </c>
      <c r="G2" s="372" t="s">
        <v>11</v>
      </c>
      <c r="H2" s="372">
        <v>104</v>
      </c>
    </row>
    <row r="3" spans="1:8" x14ac:dyDescent="0.25">
      <c r="A3" s="518"/>
      <c r="B3" s="518"/>
      <c r="C3" s="518"/>
      <c r="D3" s="373" t="s">
        <v>22</v>
      </c>
      <c r="E3" s="372">
        <v>104</v>
      </c>
      <c r="F3" s="372" t="s">
        <v>11</v>
      </c>
      <c r="G3" s="372" t="s">
        <v>11</v>
      </c>
      <c r="H3" s="372">
        <v>104</v>
      </c>
    </row>
    <row r="4" spans="1:8" x14ac:dyDescent="0.25">
      <c r="A4" s="518"/>
      <c r="B4" s="518" t="s">
        <v>309</v>
      </c>
      <c r="C4" s="518" t="s">
        <v>328</v>
      </c>
      <c r="D4" s="373" t="s">
        <v>331</v>
      </c>
      <c r="E4" s="372">
        <v>138</v>
      </c>
      <c r="F4" s="372" t="s">
        <v>11</v>
      </c>
      <c r="G4" s="372" t="s">
        <v>11</v>
      </c>
      <c r="H4" s="372">
        <v>138</v>
      </c>
    </row>
    <row r="5" spans="1:8" x14ac:dyDescent="0.25">
      <c r="A5" s="518"/>
      <c r="B5" s="518"/>
      <c r="C5" s="518"/>
      <c r="D5" s="373" t="s">
        <v>22</v>
      </c>
      <c r="E5" s="372">
        <v>138</v>
      </c>
      <c r="F5" s="372" t="s">
        <v>11</v>
      </c>
      <c r="G5" s="372" t="s">
        <v>11</v>
      </c>
      <c r="H5" s="372">
        <v>138</v>
      </c>
    </row>
    <row r="6" spans="1:8" x14ac:dyDescent="0.25">
      <c r="A6" s="518"/>
      <c r="B6" s="518" t="s">
        <v>310</v>
      </c>
      <c r="C6" s="518" t="s">
        <v>327</v>
      </c>
      <c r="D6" s="373" t="s">
        <v>103</v>
      </c>
      <c r="E6" s="372" t="s">
        <v>11</v>
      </c>
      <c r="F6" s="372">
        <v>5</v>
      </c>
      <c r="G6" s="372">
        <v>12</v>
      </c>
      <c r="H6" s="372">
        <v>17</v>
      </c>
    </row>
    <row r="7" spans="1:8" x14ac:dyDescent="0.25">
      <c r="A7" s="518"/>
      <c r="B7" s="518"/>
      <c r="C7" s="518"/>
      <c r="D7" s="373" t="s">
        <v>105</v>
      </c>
      <c r="E7" s="372" t="s">
        <v>11</v>
      </c>
      <c r="F7" s="372">
        <v>3</v>
      </c>
      <c r="G7" s="372">
        <v>4</v>
      </c>
      <c r="H7" s="372">
        <v>7</v>
      </c>
    </row>
    <row r="8" spans="1:8" x14ac:dyDescent="0.25">
      <c r="A8" s="518"/>
      <c r="B8" s="518"/>
      <c r="C8" s="518"/>
      <c r="D8" s="373" t="s">
        <v>72</v>
      </c>
      <c r="E8" s="372" t="s">
        <v>11</v>
      </c>
      <c r="F8" s="372">
        <v>39</v>
      </c>
      <c r="G8" s="372">
        <v>27</v>
      </c>
      <c r="H8" s="372">
        <v>66</v>
      </c>
    </row>
    <row r="9" spans="1:8" x14ac:dyDescent="0.25">
      <c r="A9" s="518"/>
      <c r="B9" s="518"/>
      <c r="C9" s="518"/>
      <c r="D9" s="373" t="s">
        <v>74</v>
      </c>
      <c r="E9" s="372" t="s">
        <v>11</v>
      </c>
      <c r="F9" s="372">
        <v>12</v>
      </c>
      <c r="G9" s="372">
        <v>3</v>
      </c>
      <c r="H9" s="372">
        <v>15</v>
      </c>
    </row>
    <row r="10" spans="1:8" x14ac:dyDescent="0.25">
      <c r="A10" s="518"/>
      <c r="B10" s="518"/>
      <c r="C10" s="518"/>
      <c r="D10" s="373" t="s">
        <v>331</v>
      </c>
      <c r="E10" s="372">
        <v>513</v>
      </c>
      <c r="F10" s="372" t="s">
        <v>11</v>
      </c>
      <c r="G10" s="372" t="s">
        <v>11</v>
      </c>
      <c r="H10" s="372">
        <v>513</v>
      </c>
    </row>
    <row r="11" spans="1:8" x14ac:dyDescent="0.25">
      <c r="A11" s="518"/>
      <c r="B11" s="518"/>
      <c r="C11" s="518"/>
      <c r="D11" s="373" t="s">
        <v>332</v>
      </c>
      <c r="E11" s="372" t="s">
        <v>11</v>
      </c>
      <c r="F11" s="372">
        <v>175</v>
      </c>
      <c r="G11" s="372">
        <v>179</v>
      </c>
      <c r="H11" s="372">
        <v>354</v>
      </c>
    </row>
    <row r="12" spans="1:8" x14ac:dyDescent="0.25">
      <c r="A12" s="518"/>
      <c r="B12" s="518"/>
      <c r="C12" s="518"/>
      <c r="D12" s="373" t="s">
        <v>333</v>
      </c>
      <c r="E12" s="372" t="s">
        <v>11</v>
      </c>
      <c r="F12" s="372">
        <v>7</v>
      </c>
      <c r="G12" s="372">
        <v>5</v>
      </c>
      <c r="H12" s="372">
        <v>12</v>
      </c>
    </row>
    <row r="13" spans="1:8" x14ac:dyDescent="0.25">
      <c r="A13" s="518"/>
      <c r="B13" s="518"/>
      <c r="C13" s="518"/>
      <c r="D13" s="373" t="s">
        <v>69</v>
      </c>
      <c r="E13" s="372" t="s">
        <v>11</v>
      </c>
      <c r="F13" s="372">
        <v>143</v>
      </c>
      <c r="G13" s="372">
        <v>146</v>
      </c>
      <c r="H13" s="372">
        <v>289</v>
      </c>
    </row>
    <row r="14" spans="1:8" x14ac:dyDescent="0.25">
      <c r="A14" s="518"/>
      <c r="B14" s="518"/>
      <c r="C14" s="518"/>
      <c r="D14" s="373" t="s">
        <v>70</v>
      </c>
      <c r="E14" s="372" t="s">
        <v>11</v>
      </c>
      <c r="F14" s="372">
        <v>160</v>
      </c>
      <c r="G14" s="372">
        <v>138</v>
      </c>
      <c r="H14" s="372">
        <v>298</v>
      </c>
    </row>
    <row r="15" spans="1:8" x14ac:dyDescent="0.25">
      <c r="A15" s="518"/>
      <c r="B15" s="518"/>
      <c r="C15" s="518"/>
      <c r="D15" s="373" t="s">
        <v>22</v>
      </c>
      <c r="E15" s="372">
        <v>513</v>
      </c>
      <c r="F15" s="372">
        <v>544</v>
      </c>
      <c r="G15" s="372">
        <v>514</v>
      </c>
      <c r="H15" s="372">
        <v>1571</v>
      </c>
    </row>
    <row r="16" spans="1:8" x14ac:dyDescent="0.25">
      <c r="A16" s="518"/>
      <c r="B16" s="518"/>
      <c r="C16" s="518" t="s">
        <v>328</v>
      </c>
      <c r="D16" s="373" t="s">
        <v>70</v>
      </c>
      <c r="E16" s="372" t="s">
        <v>11</v>
      </c>
      <c r="F16" s="372">
        <v>119</v>
      </c>
      <c r="G16" s="372">
        <v>100</v>
      </c>
      <c r="H16" s="372">
        <v>219</v>
      </c>
    </row>
    <row r="17" spans="1:8" x14ac:dyDescent="0.25">
      <c r="A17" s="518"/>
      <c r="B17" s="518"/>
      <c r="C17" s="518"/>
      <c r="D17" s="373" t="s">
        <v>22</v>
      </c>
      <c r="E17" s="372" t="s">
        <v>11</v>
      </c>
      <c r="F17" s="372">
        <v>119</v>
      </c>
      <c r="G17" s="372">
        <v>100</v>
      </c>
      <c r="H17" s="372">
        <v>219</v>
      </c>
    </row>
    <row r="18" spans="1:8" x14ac:dyDescent="0.25">
      <c r="A18" s="518"/>
      <c r="B18" s="518" t="s">
        <v>311</v>
      </c>
      <c r="C18" s="518" t="s">
        <v>328</v>
      </c>
      <c r="D18" s="373" t="s">
        <v>331</v>
      </c>
      <c r="E18" s="372">
        <v>634</v>
      </c>
      <c r="F18" s="372" t="s">
        <v>11</v>
      </c>
      <c r="G18" s="372" t="s">
        <v>11</v>
      </c>
      <c r="H18" s="372">
        <v>634</v>
      </c>
    </row>
    <row r="19" spans="1:8" x14ac:dyDescent="0.25">
      <c r="A19" s="518"/>
      <c r="B19" s="518"/>
      <c r="C19" s="518"/>
      <c r="D19" s="373" t="s">
        <v>22</v>
      </c>
      <c r="E19" s="372">
        <v>634</v>
      </c>
      <c r="F19" s="372" t="s">
        <v>11</v>
      </c>
      <c r="G19" s="372" t="s">
        <v>11</v>
      </c>
      <c r="H19" s="372">
        <v>634</v>
      </c>
    </row>
    <row r="20" spans="1:8" x14ac:dyDescent="0.25">
      <c r="A20" s="518"/>
      <c r="B20" s="518" t="s">
        <v>34</v>
      </c>
      <c r="C20" s="518" t="s">
        <v>327</v>
      </c>
      <c r="D20" s="373" t="s">
        <v>72</v>
      </c>
      <c r="E20" s="372" t="s">
        <v>11</v>
      </c>
      <c r="F20" s="372">
        <v>3</v>
      </c>
      <c r="G20" s="372">
        <v>1</v>
      </c>
      <c r="H20" s="372">
        <v>4</v>
      </c>
    </row>
    <row r="21" spans="1:8" x14ac:dyDescent="0.25">
      <c r="A21" s="518"/>
      <c r="B21" s="518"/>
      <c r="C21" s="518"/>
      <c r="D21" s="373" t="s">
        <v>331</v>
      </c>
      <c r="E21" s="372">
        <v>3</v>
      </c>
      <c r="F21" s="372" t="s">
        <v>11</v>
      </c>
      <c r="G21" s="372" t="s">
        <v>11</v>
      </c>
      <c r="H21" s="372">
        <v>3</v>
      </c>
    </row>
    <row r="22" spans="1:8" x14ac:dyDescent="0.25">
      <c r="A22" s="518"/>
      <c r="B22" s="518"/>
      <c r="C22" s="518"/>
      <c r="D22" s="373" t="s">
        <v>332</v>
      </c>
      <c r="E22" s="372" t="s">
        <v>11</v>
      </c>
      <c r="F22" s="372">
        <v>2</v>
      </c>
      <c r="G22" s="372">
        <v>9</v>
      </c>
      <c r="H22" s="372">
        <v>11</v>
      </c>
    </row>
    <row r="23" spans="1:8" x14ac:dyDescent="0.25">
      <c r="A23" s="518"/>
      <c r="B23" s="518"/>
      <c r="C23" s="518"/>
      <c r="D23" s="373" t="s">
        <v>69</v>
      </c>
      <c r="E23" s="372" t="s">
        <v>11</v>
      </c>
      <c r="F23" s="372">
        <v>4</v>
      </c>
      <c r="G23" s="372">
        <v>4</v>
      </c>
      <c r="H23" s="372">
        <v>8</v>
      </c>
    </row>
    <row r="24" spans="1:8" x14ac:dyDescent="0.25">
      <c r="A24" s="518"/>
      <c r="B24" s="518"/>
      <c r="C24" s="518"/>
      <c r="D24" s="373" t="s">
        <v>22</v>
      </c>
      <c r="E24" s="372">
        <v>3</v>
      </c>
      <c r="F24" s="372">
        <v>9</v>
      </c>
      <c r="G24" s="372">
        <v>14</v>
      </c>
      <c r="H24" s="372">
        <v>26</v>
      </c>
    </row>
    <row r="25" spans="1:8" x14ac:dyDescent="0.25">
      <c r="A25" s="518"/>
      <c r="B25" s="518" t="s">
        <v>312</v>
      </c>
      <c r="C25" s="518" t="s">
        <v>327</v>
      </c>
      <c r="D25" s="373" t="s">
        <v>73</v>
      </c>
      <c r="E25" s="372" t="s">
        <v>11</v>
      </c>
      <c r="F25" s="372">
        <v>13</v>
      </c>
      <c r="G25" s="372">
        <v>17</v>
      </c>
      <c r="H25" s="372">
        <v>30</v>
      </c>
    </row>
    <row r="26" spans="1:8" x14ac:dyDescent="0.25">
      <c r="A26" s="518"/>
      <c r="B26" s="518"/>
      <c r="C26" s="518"/>
      <c r="D26" s="373" t="s">
        <v>103</v>
      </c>
      <c r="E26" s="372" t="s">
        <v>11</v>
      </c>
      <c r="F26" s="372">
        <v>7</v>
      </c>
      <c r="G26" s="372">
        <v>2</v>
      </c>
      <c r="H26" s="372">
        <v>9</v>
      </c>
    </row>
    <row r="27" spans="1:8" x14ac:dyDescent="0.25">
      <c r="A27" s="518"/>
      <c r="B27" s="518"/>
      <c r="C27" s="518"/>
      <c r="D27" s="373" t="s">
        <v>72</v>
      </c>
      <c r="E27" s="372" t="s">
        <v>11</v>
      </c>
      <c r="F27" s="372">
        <v>4</v>
      </c>
      <c r="G27" s="372">
        <v>2</v>
      </c>
      <c r="H27" s="372">
        <v>6</v>
      </c>
    </row>
    <row r="28" spans="1:8" x14ac:dyDescent="0.25">
      <c r="A28" s="518"/>
      <c r="B28" s="518"/>
      <c r="C28" s="518"/>
      <c r="D28" s="373" t="s">
        <v>331</v>
      </c>
      <c r="E28" s="372">
        <v>186</v>
      </c>
      <c r="F28" s="372" t="s">
        <v>11</v>
      </c>
      <c r="G28" s="372" t="s">
        <v>11</v>
      </c>
      <c r="H28" s="372">
        <v>186</v>
      </c>
    </row>
    <row r="29" spans="1:8" x14ac:dyDescent="0.25">
      <c r="A29" s="518"/>
      <c r="B29" s="518"/>
      <c r="C29" s="518"/>
      <c r="D29" s="373" t="s">
        <v>332</v>
      </c>
      <c r="E29" s="372" t="s">
        <v>11</v>
      </c>
      <c r="F29" s="372">
        <v>24</v>
      </c>
      <c r="G29" s="372">
        <v>22</v>
      </c>
      <c r="H29" s="372">
        <v>46</v>
      </c>
    </row>
    <row r="30" spans="1:8" x14ac:dyDescent="0.25">
      <c r="A30" s="518"/>
      <c r="B30" s="518"/>
      <c r="C30" s="518"/>
      <c r="D30" s="373" t="s">
        <v>333</v>
      </c>
      <c r="E30" s="372" t="s">
        <v>11</v>
      </c>
      <c r="F30" s="372">
        <v>3</v>
      </c>
      <c r="G30" s="372">
        <v>8</v>
      </c>
      <c r="H30" s="372">
        <v>11</v>
      </c>
    </row>
    <row r="31" spans="1:8" x14ac:dyDescent="0.25">
      <c r="A31" s="518"/>
      <c r="B31" s="518"/>
      <c r="C31" s="518"/>
      <c r="D31" s="373" t="s">
        <v>69</v>
      </c>
      <c r="E31" s="372" t="s">
        <v>11</v>
      </c>
      <c r="F31" s="372">
        <v>12</v>
      </c>
      <c r="G31" s="372">
        <v>27</v>
      </c>
      <c r="H31" s="372">
        <v>39</v>
      </c>
    </row>
    <row r="32" spans="1:8" x14ac:dyDescent="0.25">
      <c r="A32" s="518"/>
      <c r="B32" s="518"/>
      <c r="C32" s="518"/>
      <c r="D32" s="373" t="s">
        <v>70</v>
      </c>
      <c r="E32" s="372" t="s">
        <v>11</v>
      </c>
      <c r="F32" s="372">
        <v>21</v>
      </c>
      <c r="G32" s="372">
        <v>21</v>
      </c>
      <c r="H32" s="372">
        <v>42</v>
      </c>
    </row>
    <row r="33" spans="1:8" x14ac:dyDescent="0.25">
      <c r="A33" s="518"/>
      <c r="B33" s="518"/>
      <c r="C33" s="518"/>
      <c r="D33" s="373" t="s">
        <v>22</v>
      </c>
      <c r="E33" s="372">
        <v>186</v>
      </c>
      <c r="F33" s="372">
        <v>84</v>
      </c>
      <c r="G33" s="372">
        <v>99</v>
      </c>
      <c r="H33" s="372">
        <v>369</v>
      </c>
    </row>
    <row r="34" spans="1:8" x14ac:dyDescent="0.25">
      <c r="A34" s="518"/>
      <c r="B34" s="518"/>
      <c r="C34" s="518" t="s">
        <v>328</v>
      </c>
      <c r="D34" s="373" t="s">
        <v>70</v>
      </c>
      <c r="E34" s="372" t="s">
        <v>11</v>
      </c>
      <c r="F34" s="372">
        <v>42</v>
      </c>
      <c r="G34" s="372">
        <v>43</v>
      </c>
      <c r="H34" s="372">
        <v>85</v>
      </c>
    </row>
    <row r="35" spans="1:8" x14ac:dyDescent="0.25">
      <c r="A35" s="518"/>
      <c r="B35" s="518"/>
      <c r="C35" s="518"/>
      <c r="D35" s="373" t="s">
        <v>22</v>
      </c>
      <c r="E35" s="372" t="s">
        <v>11</v>
      </c>
      <c r="F35" s="372">
        <v>42</v>
      </c>
      <c r="G35" s="372">
        <v>43</v>
      </c>
      <c r="H35" s="372">
        <v>85</v>
      </c>
    </row>
    <row r="36" spans="1:8" x14ac:dyDescent="0.25">
      <c r="A36" s="518"/>
      <c r="B36" s="518" t="s">
        <v>139</v>
      </c>
      <c r="C36" s="518" t="s">
        <v>328</v>
      </c>
      <c r="D36" s="373" t="s">
        <v>331</v>
      </c>
      <c r="E36" s="372">
        <v>101</v>
      </c>
      <c r="F36" s="372" t="s">
        <v>11</v>
      </c>
      <c r="G36" s="372" t="s">
        <v>11</v>
      </c>
      <c r="H36" s="372">
        <v>101</v>
      </c>
    </row>
    <row r="37" spans="1:8" x14ac:dyDescent="0.25">
      <c r="A37" s="518"/>
      <c r="B37" s="518"/>
      <c r="C37" s="518"/>
      <c r="D37" s="373" t="s">
        <v>22</v>
      </c>
      <c r="E37" s="372">
        <v>101</v>
      </c>
      <c r="F37" s="372" t="s">
        <v>11</v>
      </c>
      <c r="G37" s="372" t="s">
        <v>11</v>
      </c>
      <c r="H37" s="372">
        <v>101</v>
      </c>
    </row>
    <row r="38" spans="1:8" x14ac:dyDescent="0.25">
      <c r="A38" s="518"/>
      <c r="B38" s="518" t="s">
        <v>86</v>
      </c>
      <c r="C38" s="518" t="s">
        <v>327</v>
      </c>
      <c r="D38" s="373" t="s">
        <v>72</v>
      </c>
      <c r="E38" s="372" t="s">
        <v>11</v>
      </c>
      <c r="F38" s="372">
        <v>3</v>
      </c>
      <c r="G38" s="372">
        <v>1</v>
      </c>
      <c r="H38" s="372">
        <v>4</v>
      </c>
    </row>
    <row r="39" spans="1:8" x14ac:dyDescent="0.25">
      <c r="A39" s="518"/>
      <c r="B39" s="518"/>
      <c r="C39" s="518"/>
      <c r="D39" s="373" t="s">
        <v>331</v>
      </c>
      <c r="E39" s="372">
        <v>35</v>
      </c>
      <c r="F39" s="372" t="s">
        <v>11</v>
      </c>
      <c r="G39" s="372" t="s">
        <v>11</v>
      </c>
      <c r="H39" s="372">
        <v>35</v>
      </c>
    </row>
    <row r="40" spans="1:8" x14ac:dyDescent="0.25">
      <c r="A40" s="518"/>
      <c r="B40" s="518"/>
      <c r="C40" s="518"/>
      <c r="D40" s="373" t="s">
        <v>332</v>
      </c>
      <c r="E40" s="372" t="s">
        <v>11</v>
      </c>
      <c r="F40" s="372">
        <v>10</v>
      </c>
      <c r="G40" s="372">
        <v>17</v>
      </c>
      <c r="H40" s="372">
        <v>27</v>
      </c>
    </row>
    <row r="41" spans="1:8" x14ac:dyDescent="0.25">
      <c r="A41" s="518"/>
      <c r="B41" s="518"/>
      <c r="C41" s="518"/>
      <c r="D41" s="373" t="s">
        <v>69</v>
      </c>
      <c r="E41" s="372" t="s">
        <v>11</v>
      </c>
      <c r="F41" s="372">
        <v>11</v>
      </c>
      <c r="G41" s="372">
        <v>6</v>
      </c>
      <c r="H41" s="372">
        <v>17</v>
      </c>
    </row>
    <row r="42" spans="1:8" x14ac:dyDescent="0.25">
      <c r="A42" s="518"/>
      <c r="B42" s="518"/>
      <c r="C42" s="518"/>
      <c r="D42" s="373" t="s">
        <v>70</v>
      </c>
      <c r="E42" s="372" t="s">
        <v>11</v>
      </c>
      <c r="F42" s="372">
        <v>10</v>
      </c>
      <c r="G42" s="372">
        <v>9</v>
      </c>
      <c r="H42" s="372">
        <v>19</v>
      </c>
    </row>
    <row r="43" spans="1:8" x14ac:dyDescent="0.25">
      <c r="A43" s="518"/>
      <c r="B43" s="518"/>
      <c r="C43" s="518"/>
      <c r="D43" s="373" t="s">
        <v>22</v>
      </c>
      <c r="E43" s="372">
        <v>35</v>
      </c>
      <c r="F43" s="372">
        <v>34</v>
      </c>
      <c r="G43" s="372">
        <v>33</v>
      </c>
      <c r="H43" s="372">
        <v>102</v>
      </c>
    </row>
    <row r="44" spans="1:8" x14ac:dyDescent="0.25">
      <c r="A44" s="518"/>
      <c r="B44" s="518"/>
      <c r="C44" s="518" t="s">
        <v>328</v>
      </c>
      <c r="D44" s="373" t="s">
        <v>70</v>
      </c>
      <c r="E44" s="372" t="s">
        <v>11</v>
      </c>
      <c r="F44" s="372">
        <v>9</v>
      </c>
      <c r="G44" s="372">
        <v>9</v>
      </c>
      <c r="H44" s="372">
        <v>18</v>
      </c>
    </row>
    <row r="45" spans="1:8" x14ac:dyDescent="0.25">
      <c r="A45" s="518"/>
      <c r="B45" s="518"/>
      <c r="C45" s="518"/>
      <c r="D45" s="373" t="s">
        <v>22</v>
      </c>
      <c r="E45" s="372" t="s">
        <v>11</v>
      </c>
      <c r="F45" s="372">
        <v>9</v>
      </c>
      <c r="G45" s="372">
        <v>9</v>
      </c>
      <c r="H45" s="372">
        <v>18</v>
      </c>
    </row>
    <row r="46" spans="1:8" x14ac:dyDescent="0.25">
      <c r="A46" s="518"/>
      <c r="B46" s="518" t="s">
        <v>321</v>
      </c>
      <c r="C46" s="518" t="s">
        <v>327</v>
      </c>
      <c r="D46" s="373" t="s">
        <v>72</v>
      </c>
      <c r="E46" s="372" t="s">
        <v>11</v>
      </c>
      <c r="F46" s="372" t="s">
        <v>11</v>
      </c>
      <c r="G46" s="372">
        <v>5</v>
      </c>
      <c r="H46" s="372">
        <v>5</v>
      </c>
    </row>
    <row r="47" spans="1:8" x14ac:dyDescent="0.25">
      <c r="A47" s="518"/>
      <c r="B47" s="518"/>
      <c r="C47" s="518"/>
      <c r="D47" s="373" t="s">
        <v>332</v>
      </c>
      <c r="E47" s="372" t="s">
        <v>11</v>
      </c>
      <c r="F47" s="372">
        <v>7</v>
      </c>
      <c r="G47" s="372">
        <v>13</v>
      </c>
      <c r="H47" s="372">
        <v>20</v>
      </c>
    </row>
    <row r="48" spans="1:8" x14ac:dyDescent="0.25">
      <c r="A48" s="518"/>
      <c r="B48" s="518"/>
      <c r="C48" s="518"/>
      <c r="D48" s="373" t="s">
        <v>69</v>
      </c>
      <c r="E48" s="372" t="s">
        <v>11</v>
      </c>
      <c r="F48" s="372">
        <v>10</v>
      </c>
      <c r="G48" s="372">
        <v>8</v>
      </c>
      <c r="H48" s="372">
        <v>18</v>
      </c>
    </row>
    <row r="49" spans="1:8" x14ac:dyDescent="0.25">
      <c r="A49" s="518"/>
      <c r="B49" s="518"/>
      <c r="C49" s="518"/>
      <c r="D49" s="373" t="s">
        <v>70</v>
      </c>
      <c r="E49" s="372" t="s">
        <v>11</v>
      </c>
      <c r="F49" s="372">
        <v>5</v>
      </c>
      <c r="G49" s="372">
        <v>6</v>
      </c>
      <c r="H49" s="372">
        <v>11</v>
      </c>
    </row>
    <row r="50" spans="1:8" x14ac:dyDescent="0.25">
      <c r="A50" s="518"/>
      <c r="B50" s="518"/>
      <c r="C50" s="518"/>
      <c r="D50" s="373" t="s">
        <v>22</v>
      </c>
      <c r="E50" s="372" t="s">
        <v>11</v>
      </c>
      <c r="F50" s="372">
        <v>22</v>
      </c>
      <c r="G50" s="372">
        <v>32</v>
      </c>
      <c r="H50" s="372">
        <v>54</v>
      </c>
    </row>
    <row r="51" spans="1:8" x14ac:dyDescent="0.25">
      <c r="A51" s="518"/>
      <c r="B51" s="518"/>
      <c r="C51" s="518" t="s">
        <v>328</v>
      </c>
      <c r="D51" s="373" t="s">
        <v>70</v>
      </c>
      <c r="E51" s="372" t="s">
        <v>11</v>
      </c>
      <c r="F51" s="372">
        <v>11</v>
      </c>
      <c r="G51" s="372">
        <v>14</v>
      </c>
      <c r="H51" s="372">
        <v>25</v>
      </c>
    </row>
    <row r="52" spans="1:8" x14ac:dyDescent="0.25">
      <c r="A52" s="518"/>
      <c r="B52" s="518"/>
      <c r="C52" s="518"/>
      <c r="D52" s="373" t="s">
        <v>22</v>
      </c>
      <c r="E52" s="372" t="s">
        <v>11</v>
      </c>
      <c r="F52" s="372">
        <v>11</v>
      </c>
      <c r="G52" s="372">
        <v>14</v>
      </c>
      <c r="H52" s="372">
        <v>25</v>
      </c>
    </row>
    <row r="53" spans="1:8" x14ac:dyDescent="0.25">
      <c r="A53" s="518"/>
      <c r="B53" s="518" t="s">
        <v>87</v>
      </c>
      <c r="C53" s="518" t="s">
        <v>327</v>
      </c>
      <c r="D53" s="373" t="s">
        <v>103</v>
      </c>
      <c r="E53" s="372" t="s">
        <v>11</v>
      </c>
      <c r="F53" s="372">
        <v>4</v>
      </c>
      <c r="G53" s="372" t="s">
        <v>11</v>
      </c>
      <c r="H53" s="372">
        <v>4</v>
      </c>
    </row>
    <row r="54" spans="1:8" x14ac:dyDescent="0.25">
      <c r="A54" s="518"/>
      <c r="B54" s="518"/>
      <c r="C54" s="518"/>
      <c r="D54" s="373" t="s">
        <v>72</v>
      </c>
      <c r="E54" s="372" t="s">
        <v>11</v>
      </c>
      <c r="F54" s="372">
        <v>3</v>
      </c>
      <c r="G54" s="372">
        <v>2</v>
      </c>
      <c r="H54" s="372">
        <v>5</v>
      </c>
    </row>
    <row r="55" spans="1:8" x14ac:dyDescent="0.25">
      <c r="A55" s="518"/>
      <c r="B55" s="518"/>
      <c r="C55" s="518"/>
      <c r="D55" s="373" t="s">
        <v>74</v>
      </c>
      <c r="E55" s="372" t="s">
        <v>11</v>
      </c>
      <c r="F55" s="372" t="s">
        <v>11</v>
      </c>
      <c r="G55" s="372">
        <v>1</v>
      </c>
      <c r="H55" s="372">
        <v>1</v>
      </c>
    </row>
    <row r="56" spans="1:8" x14ac:dyDescent="0.25">
      <c r="A56" s="518"/>
      <c r="B56" s="518"/>
      <c r="C56" s="518"/>
      <c r="D56" s="373" t="s">
        <v>331</v>
      </c>
      <c r="E56" s="372">
        <v>101</v>
      </c>
      <c r="F56" s="372" t="s">
        <v>11</v>
      </c>
      <c r="G56" s="372" t="s">
        <v>11</v>
      </c>
      <c r="H56" s="372">
        <v>101</v>
      </c>
    </row>
    <row r="57" spans="1:8" x14ac:dyDescent="0.25">
      <c r="A57" s="518"/>
      <c r="B57" s="518"/>
      <c r="C57" s="518"/>
      <c r="D57" s="373" t="s">
        <v>332</v>
      </c>
      <c r="E57" s="372" t="s">
        <v>11</v>
      </c>
      <c r="F57" s="372">
        <v>66</v>
      </c>
      <c r="G57" s="372">
        <v>89</v>
      </c>
      <c r="H57" s="372">
        <v>155</v>
      </c>
    </row>
    <row r="58" spans="1:8" x14ac:dyDescent="0.25">
      <c r="A58" s="518"/>
      <c r="B58" s="518"/>
      <c r="C58" s="518"/>
      <c r="D58" s="373" t="s">
        <v>333</v>
      </c>
      <c r="E58" s="372" t="s">
        <v>11</v>
      </c>
      <c r="F58" s="372">
        <v>2</v>
      </c>
      <c r="G58" s="372">
        <v>3</v>
      </c>
      <c r="H58" s="372">
        <v>5</v>
      </c>
    </row>
    <row r="59" spans="1:8" x14ac:dyDescent="0.25">
      <c r="A59" s="518"/>
      <c r="B59" s="518"/>
      <c r="C59" s="518"/>
      <c r="D59" s="373" t="s">
        <v>69</v>
      </c>
      <c r="E59" s="372" t="s">
        <v>11</v>
      </c>
      <c r="F59" s="372">
        <v>38</v>
      </c>
      <c r="G59" s="372">
        <v>34</v>
      </c>
      <c r="H59" s="372">
        <v>72</v>
      </c>
    </row>
    <row r="60" spans="1:8" x14ac:dyDescent="0.25">
      <c r="A60" s="518"/>
      <c r="B60" s="518"/>
      <c r="C60" s="518"/>
      <c r="D60" s="373" t="s">
        <v>70</v>
      </c>
      <c r="E60" s="372" t="s">
        <v>11</v>
      </c>
      <c r="F60" s="372">
        <v>33</v>
      </c>
      <c r="G60" s="372">
        <v>42</v>
      </c>
      <c r="H60" s="372">
        <v>75</v>
      </c>
    </row>
    <row r="61" spans="1:8" x14ac:dyDescent="0.25">
      <c r="A61" s="518"/>
      <c r="B61" s="518"/>
      <c r="C61" s="518"/>
      <c r="D61" s="373" t="s">
        <v>22</v>
      </c>
      <c r="E61" s="372">
        <v>101</v>
      </c>
      <c r="F61" s="372">
        <v>146</v>
      </c>
      <c r="G61" s="372">
        <v>171</v>
      </c>
      <c r="H61" s="372">
        <v>418</v>
      </c>
    </row>
    <row r="62" spans="1:8" x14ac:dyDescent="0.25">
      <c r="A62" s="518"/>
      <c r="B62" s="518"/>
      <c r="C62" s="518" t="s">
        <v>328</v>
      </c>
      <c r="D62" s="373" t="s">
        <v>70</v>
      </c>
      <c r="E62" s="372" t="s">
        <v>11</v>
      </c>
      <c r="F62" s="372">
        <v>7</v>
      </c>
      <c r="G62" s="372">
        <v>19</v>
      </c>
      <c r="H62" s="372">
        <v>26</v>
      </c>
    </row>
    <row r="63" spans="1:8" x14ac:dyDescent="0.25">
      <c r="A63" s="518"/>
      <c r="B63" s="518"/>
      <c r="C63" s="518"/>
      <c r="D63" s="373" t="s">
        <v>22</v>
      </c>
      <c r="E63" s="372" t="s">
        <v>11</v>
      </c>
      <c r="F63" s="372">
        <v>7</v>
      </c>
      <c r="G63" s="372">
        <v>19</v>
      </c>
      <c r="H63" s="372">
        <v>26</v>
      </c>
    </row>
    <row r="64" spans="1:8" x14ac:dyDescent="0.25">
      <c r="A64" s="518"/>
      <c r="B64" s="518" t="s">
        <v>313</v>
      </c>
      <c r="C64" s="518" t="s">
        <v>328</v>
      </c>
      <c r="D64" s="373" t="s">
        <v>331</v>
      </c>
      <c r="E64" s="372">
        <v>59</v>
      </c>
      <c r="F64" s="372" t="s">
        <v>11</v>
      </c>
      <c r="G64" s="372" t="s">
        <v>11</v>
      </c>
      <c r="H64" s="372">
        <v>59</v>
      </c>
    </row>
    <row r="65" spans="1:8" x14ac:dyDescent="0.25">
      <c r="A65" s="518"/>
      <c r="B65" s="518"/>
      <c r="C65" s="518"/>
      <c r="D65" s="373" t="s">
        <v>22</v>
      </c>
      <c r="E65" s="372">
        <v>59</v>
      </c>
      <c r="F65" s="372" t="s">
        <v>11</v>
      </c>
      <c r="G65" s="372" t="s">
        <v>11</v>
      </c>
      <c r="H65" s="372">
        <v>59</v>
      </c>
    </row>
    <row r="66" spans="1:8" x14ac:dyDescent="0.25">
      <c r="A66" s="518"/>
      <c r="B66" s="518" t="s">
        <v>314</v>
      </c>
      <c r="C66" s="518" t="s">
        <v>327</v>
      </c>
      <c r="D66" s="373" t="s">
        <v>103</v>
      </c>
      <c r="E66" s="372" t="s">
        <v>11</v>
      </c>
      <c r="F66" s="372">
        <v>1</v>
      </c>
      <c r="G66" s="372">
        <v>3</v>
      </c>
      <c r="H66" s="372">
        <v>4</v>
      </c>
    </row>
    <row r="67" spans="1:8" x14ac:dyDescent="0.25">
      <c r="A67" s="518"/>
      <c r="B67" s="518"/>
      <c r="C67" s="518"/>
      <c r="D67" s="373" t="s">
        <v>105</v>
      </c>
      <c r="E67" s="372" t="s">
        <v>11</v>
      </c>
      <c r="F67" s="372" t="s">
        <v>11</v>
      </c>
      <c r="G67" s="372">
        <v>3</v>
      </c>
      <c r="H67" s="372">
        <v>3</v>
      </c>
    </row>
    <row r="68" spans="1:8" x14ac:dyDescent="0.25">
      <c r="A68" s="518"/>
      <c r="B68" s="518"/>
      <c r="C68" s="518"/>
      <c r="D68" s="373" t="s">
        <v>72</v>
      </c>
      <c r="E68" s="372" t="s">
        <v>11</v>
      </c>
      <c r="F68" s="372">
        <v>8</v>
      </c>
      <c r="G68" s="372">
        <v>5</v>
      </c>
      <c r="H68" s="372">
        <v>13</v>
      </c>
    </row>
    <row r="69" spans="1:8" x14ac:dyDescent="0.25">
      <c r="A69" s="518"/>
      <c r="B69" s="518"/>
      <c r="C69" s="518"/>
      <c r="D69" s="373" t="s">
        <v>74</v>
      </c>
      <c r="E69" s="372" t="s">
        <v>11</v>
      </c>
      <c r="F69" s="372" t="s">
        <v>11</v>
      </c>
      <c r="G69" s="372">
        <v>4</v>
      </c>
      <c r="H69" s="372">
        <v>4</v>
      </c>
    </row>
    <row r="70" spans="1:8" x14ac:dyDescent="0.25">
      <c r="A70" s="518"/>
      <c r="B70" s="518"/>
      <c r="C70" s="518"/>
      <c r="D70" s="373" t="s">
        <v>331</v>
      </c>
      <c r="E70" s="372">
        <v>107</v>
      </c>
      <c r="F70" s="372" t="s">
        <v>11</v>
      </c>
      <c r="G70" s="372" t="s">
        <v>11</v>
      </c>
      <c r="H70" s="372">
        <v>107</v>
      </c>
    </row>
    <row r="71" spans="1:8" x14ac:dyDescent="0.25">
      <c r="A71" s="518"/>
      <c r="B71" s="518"/>
      <c r="C71" s="518"/>
      <c r="D71" s="373" t="s">
        <v>332</v>
      </c>
      <c r="E71" s="372" t="s">
        <v>11</v>
      </c>
      <c r="F71" s="372">
        <v>24</v>
      </c>
      <c r="G71" s="372">
        <v>21</v>
      </c>
      <c r="H71" s="372">
        <v>45</v>
      </c>
    </row>
    <row r="72" spans="1:8" x14ac:dyDescent="0.25">
      <c r="A72" s="518"/>
      <c r="B72" s="518"/>
      <c r="C72" s="518"/>
      <c r="D72" s="373" t="s">
        <v>333</v>
      </c>
      <c r="E72" s="372" t="s">
        <v>11</v>
      </c>
      <c r="F72" s="372">
        <v>5</v>
      </c>
      <c r="G72" s="372">
        <v>2</v>
      </c>
      <c r="H72" s="372">
        <v>7</v>
      </c>
    </row>
    <row r="73" spans="1:8" x14ac:dyDescent="0.25">
      <c r="A73" s="518"/>
      <c r="B73" s="518"/>
      <c r="C73" s="518"/>
      <c r="D73" s="373" t="s">
        <v>69</v>
      </c>
      <c r="E73" s="372" t="s">
        <v>11</v>
      </c>
      <c r="F73" s="372">
        <v>19</v>
      </c>
      <c r="G73" s="372">
        <v>17</v>
      </c>
      <c r="H73" s="372">
        <v>36</v>
      </c>
    </row>
    <row r="74" spans="1:8" x14ac:dyDescent="0.25">
      <c r="A74" s="518"/>
      <c r="B74" s="518"/>
      <c r="C74" s="518"/>
      <c r="D74" s="373" t="s">
        <v>70</v>
      </c>
      <c r="E74" s="372" t="s">
        <v>11</v>
      </c>
      <c r="F74" s="372">
        <v>38</v>
      </c>
      <c r="G74" s="372">
        <v>31</v>
      </c>
      <c r="H74" s="372">
        <v>69</v>
      </c>
    </row>
    <row r="75" spans="1:8" x14ac:dyDescent="0.25">
      <c r="A75" s="518"/>
      <c r="B75" s="518"/>
      <c r="C75" s="518"/>
      <c r="D75" s="373" t="s">
        <v>22</v>
      </c>
      <c r="E75" s="372">
        <v>107</v>
      </c>
      <c r="F75" s="372">
        <v>95</v>
      </c>
      <c r="G75" s="372">
        <v>86</v>
      </c>
      <c r="H75" s="372">
        <v>288</v>
      </c>
    </row>
    <row r="76" spans="1:8" x14ac:dyDescent="0.25">
      <c r="A76" s="518"/>
      <c r="B76" s="518"/>
      <c r="C76" s="518" t="s">
        <v>328</v>
      </c>
      <c r="D76" s="373" t="s">
        <v>70</v>
      </c>
      <c r="E76" s="372" t="s">
        <v>11</v>
      </c>
      <c r="F76" s="372">
        <v>52</v>
      </c>
      <c r="G76" s="372">
        <v>56</v>
      </c>
      <c r="H76" s="372">
        <v>108</v>
      </c>
    </row>
    <row r="77" spans="1:8" x14ac:dyDescent="0.25">
      <c r="A77" s="518"/>
      <c r="B77" s="518"/>
      <c r="C77" s="518"/>
      <c r="D77" s="373" t="s">
        <v>22</v>
      </c>
      <c r="E77" s="372" t="s">
        <v>11</v>
      </c>
      <c r="F77" s="372">
        <v>52</v>
      </c>
      <c r="G77" s="372">
        <v>56</v>
      </c>
      <c r="H77" s="372">
        <v>108</v>
      </c>
    </row>
    <row r="78" spans="1:8" x14ac:dyDescent="0.25">
      <c r="A78" s="518" t="s">
        <v>137</v>
      </c>
      <c r="B78" s="518"/>
      <c r="C78" s="518" t="s">
        <v>328</v>
      </c>
      <c r="D78" s="373" t="s">
        <v>331</v>
      </c>
      <c r="E78" s="372">
        <v>355</v>
      </c>
      <c r="F78" s="372" t="s">
        <v>11</v>
      </c>
      <c r="G78" s="372" t="s">
        <v>11</v>
      </c>
      <c r="H78" s="372">
        <v>355</v>
      </c>
    </row>
    <row r="79" spans="1:8" x14ac:dyDescent="0.25">
      <c r="A79" s="518"/>
      <c r="B79" s="518"/>
      <c r="C79" s="518"/>
      <c r="D79" s="373" t="s">
        <v>22</v>
      </c>
      <c r="E79" s="372">
        <v>355</v>
      </c>
      <c r="F79" s="372" t="s">
        <v>11</v>
      </c>
      <c r="G79" s="372" t="s">
        <v>11</v>
      </c>
      <c r="H79" s="372">
        <v>355</v>
      </c>
    </row>
    <row r="80" spans="1:8" x14ac:dyDescent="0.25">
      <c r="A80" s="518" t="s">
        <v>138</v>
      </c>
      <c r="B80" s="518"/>
      <c r="C80" s="518" t="s">
        <v>328</v>
      </c>
      <c r="D80" s="373" t="s">
        <v>331</v>
      </c>
      <c r="E80" s="372">
        <v>351</v>
      </c>
      <c r="F80" s="372" t="s">
        <v>11</v>
      </c>
      <c r="G80" s="372" t="s">
        <v>11</v>
      </c>
      <c r="H80" s="372">
        <v>351</v>
      </c>
    </row>
    <row r="81" spans="1:8" x14ac:dyDescent="0.25">
      <c r="A81" s="518"/>
      <c r="B81" s="518"/>
      <c r="C81" s="518"/>
      <c r="D81" s="373" t="s">
        <v>22</v>
      </c>
      <c r="E81" s="372">
        <v>351</v>
      </c>
      <c r="F81" s="372" t="s">
        <v>11</v>
      </c>
      <c r="G81" s="372" t="s">
        <v>11</v>
      </c>
      <c r="H81" s="372">
        <v>351</v>
      </c>
    </row>
    <row r="82" spans="1:8" x14ac:dyDescent="0.25">
      <c r="A82" s="518" t="s">
        <v>250</v>
      </c>
      <c r="B82" s="518"/>
      <c r="C82" s="518" t="s">
        <v>328</v>
      </c>
      <c r="D82" s="373" t="s">
        <v>70</v>
      </c>
      <c r="E82" s="372" t="s">
        <v>11</v>
      </c>
      <c r="F82" s="372" t="s">
        <v>11</v>
      </c>
      <c r="G82" s="372">
        <v>57</v>
      </c>
      <c r="H82" s="372">
        <v>57</v>
      </c>
    </row>
    <row r="83" spans="1:8" x14ac:dyDescent="0.25">
      <c r="A83" s="518"/>
      <c r="B83" s="518"/>
      <c r="C83" s="518"/>
      <c r="D83" s="373" t="s">
        <v>22</v>
      </c>
      <c r="E83" s="372" t="s">
        <v>11</v>
      </c>
      <c r="F83" s="372" t="s">
        <v>11</v>
      </c>
      <c r="G83" s="372">
        <v>57</v>
      </c>
      <c r="H83" s="372">
        <v>57</v>
      </c>
    </row>
    <row r="84" spans="1:8" x14ac:dyDescent="0.25">
      <c r="A84" s="518" t="s">
        <v>252</v>
      </c>
      <c r="B84" s="518"/>
      <c r="C84" s="518" t="s">
        <v>328</v>
      </c>
      <c r="D84" s="373" t="s">
        <v>69</v>
      </c>
      <c r="E84" s="372" t="s">
        <v>11</v>
      </c>
      <c r="F84" s="372" t="s">
        <v>11</v>
      </c>
      <c r="G84" s="372">
        <v>295</v>
      </c>
      <c r="H84" s="372">
        <v>295</v>
      </c>
    </row>
    <row r="85" spans="1:8" x14ac:dyDescent="0.25">
      <c r="A85" s="518"/>
      <c r="B85" s="518"/>
      <c r="C85" s="518"/>
      <c r="D85" s="373" t="s">
        <v>22</v>
      </c>
      <c r="E85" s="372" t="s">
        <v>11</v>
      </c>
      <c r="F85" s="372" t="s">
        <v>11</v>
      </c>
      <c r="G85" s="372">
        <v>295</v>
      </c>
      <c r="H85" s="372">
        <v>295</v>
      </c>
    </row>
    <row r="86" spans="1:8" x14ac:dyDescent="0.25">
      <c r="A86" s="518" t="s">
        <v>202</v>
      </c>
      <c r="B86" s="518"/>
      <c r="C86" s="518" t="s">
        <v>327</v>
      </c>
      <c r="D86" s="373" t="s">
        <v>331</v>
      </c>
      <c r="E86" s="372">
        <v>4</v>
      </c>
      <c r="F86" s="372" t="s">
        <v>11</v>
      </c>
      <c r="G86" s="372" t="s">
        <v>11</v>
      </c>
      <c r="H86" s="372">
        <v>4</v>
      </c>
    </row>
    <row r="87" spans="1:8" x14ac:dyDescent="0.25">
      <c r="A87" s="518"/>
      <c r="B87" s="518"/>
      <c r="C87" s="518"/>
      <c r="D87" s="373" t="s">
        <v>22</v>
      </c>
      <c r="E87" s="372">
        <v>4</v>
      </c>
      <c r="F87" s="372" t="s">
        <v>11</v>
      </c>
      <c r="G87" s="372" t="s">
        <v>11</v>
      </c>
      <c r="H87" s="372">
        <v>4</v>
      </c>
    </row>
    <row r="88" spans="1:8" x14ac:dyDescent="0.25">
      <c r="A88" s="518" t="s">
        <v>133</v>
      </c>
      <c r="B88" s="518"/>
      <c r="C88" s="518" t="s">
        <v>327</v>
      </c>
      <c r="D88" s="373" t="s">
        <v>332</v>
      </c>
      <c r="E88" s="372" t="s">
        <v>11</v>
      </c>
      <c r="F88" s="372">
        <v>26</v>
      </c>
      <c r="G88" s="372" t="s">
        <v>11</v>
      </c>
      <c r="H88" s="372">
        <v>26</v>
      </c>
    </row>
    <row r="89" spans="1:8" x14ac:dyDescent="0.25">
      <c r="A89" s="518"/>
      <c r="B89" s="518"/>
      <c r="C89" s="518"/>
      <c r="D89" s="373" t="s">
        <v>69</v>
      </c>
      <c r="E89" s="372" t="s">
        <v>11</v>
      </c>
      <c r="F89" s="372">
        <v>2</v>
      </c>
      <c r="G89" s="372" t="s">
        <v>11</v>
      </c>
      <c r="H89" s="372">
        <v>2</v>
      </c>
    </row>
    <row r="90" spans="1:8" x14ac:dyDescent="0.25">
      <c r="A90" s="518"/>
      <c r="B90" s="518"/>
      <c r="C90" s="518"/>
      <c r="D90" s="373" t="s">
        <v>70</v>
      </c>
      <c r="E90" s="372" t="s">
        <v>11</v>
      </c>
      <c r="F90" s="372">
        <v>2</v>
      </c>
      <c r="G90" s="372" t="s">
        <v>11</v>
      </c>
      <c r="H90" s="372">
        <v>2</v>
      </c>
    </row>
    <row r="91" spans="1:8" x14ac:dyDescent="0.25">
      <c r="A91" s="518"/>
      <c r="B91" s="518"/>
      <c r="C91" s="518"/>
      <c r="D91" s="373" t="s">
        <v>22</v>
      </c>
      <c r="E91" s="372" t="s">
        <v>11</v>
      </c>
      <c r="F91" s="372">
        <v>30</v>
      </c>
      <c r="G91" s="372" t="s">
        <v>11</v>
      </c>
      <c r="H91" s="372">
        <v>30</v>
      </c>
    </row>
    <row r="92" spans="1:8" x14ac:dyDescent="0.25">
      <c r="A92" s="518"/>
      <c r="B92" s="518"/>
      <c r="C92" s="518" t="s">
        <v>328</v>
      </c>
      <c r="D92" s="373" t="s">
        <v>331</v>
      </c>
      <c r="E92" s="372">
        <v>900</v>
      </c>
      <c r="F92" s="372" t="s">
        <v>11</v>
      </c>
      <c r="G92" s="372" t="s">
        <v>11</v>
      </c>
      <c r="H92" s="372">
        <v>900</v>
      </c>
    </row>
    <row r="93" spans="1:8" x14ac:dyDescent="0.25">
      <c r="A93" s="518"/>
      <c r="B93" s="518"/>
      <c r="C93" s="518"/>
      <c r="D93" s="373" t="s">
        <v>22</v>
      </c>
      <c r="E93" s="372">
        <v>900</v>
      </c>
      <c r="F93" s="372" t="s">
        <v>11</v>
      </c>
      <c r="G93" s="372" t="s">
        <v>11</v>
      </c>
      <c r="H93" s="372">
        <v>900</v>
      </c>
    </row>
    <row r="94" spans="1:8" x14ac:dyDescent="0.25">
      <c r="A94" s="518" t="s">
        <v>249</v>
      </c>
      <c r="B94" s="518"/>
      <c r="C94" s="518" t="s">
        <v>327</v>
      </c>
      <c r="D94" s="373" t="s">
        <v>333</v>
      </c>
      <c r="E94" s="372" t="s">
        <v>11</v>
      </c>
      <c r="F94" s="372" t="s">
        <v>11</v>
      </c>
      <c r="G94" s="372">
        <v>90</v>
      </c>
      <c r="H94" s="372">
        <v>90</v>
      </c>
    </row>
    <row r="95" spans="1:8" x14ac:dyDescent="0.25">
      <c r="A95" s="518"/>
      <c r="B95" s="518"/>
      <c r="C95" s="518"/>
      <c r="D95" s="373" t="s">
        <v>22</v>
      </c>
      <c r="E95" s="372" t="s">
        <v>11</v>
      </c>
      <c r="F95" s="372" t="s">
        <v>11</v>
      </c>
      <c r="G95" s="372">
        <v>90</v>
      </c>
      <c r="H95" s="372">
        <v>90</v>
      </c>
    </row>
    <row r="96" spans="1:8" x14ac:dyDescent="0.25">
      <c r="A96" s="518"/>
      <c r="B96" s="518"/>
      <c r="C96" s="518" t="s">
        <v>328</v>
      </c>
      <c r="D96" s="373" t="s">
        <v>332</v>
      </c>
      <c r="E96" s="372" t="s">
        <v>11</v>
      </c>
      <c r="F96" s="372" t="s">
        <v>11</v>
      </c>
      <c r="G96" s="372">
        <v>239</v>
      </c>
      <c r="H96" s="372">
        <v>239</v>
      </c>
    </row>
    <row r="97" spans="1:8" x14ac:dyDescent="0.25">
      <c r="A97" s="518"/>
      <c r="B97" s="518"/>
      <c r="C97" s="518"/>
      <c r="D97" s="373" t="s">
        <v>22</v>
      </c>
      <c r="E97" s="372" t="s">
        <v>11</v>
      </c>
      <c r="F97" s="372" t="s">
        <v>11</v>
      </c>
      <c r="G97" s="372">
        <v>239</v>
      </c>
      <c r="H97" s="372">
        <v>239</v>
      </c>
    </row>
    <row r="98" spans="1:8" x14ac:dyDescent="0.25">
      <c r="A98" s="518" t="s">
        <v>135</v>
      </c>
      <c r="B98" s="518" t="s">
        <v>277</v>
      </c>
      <c r="C98" s="518" t="s">
        <v>327</v>
      </c>
      <c r="D98" s="373" t="s">
        <v>331</v>
      </c>
      <c r="E98" s="372">
        <v>12</v>
      </c>
      <c r="F98" s="372" t="s">
        <v>11</v>
      </c>
      <c r="G98" s="372" t="s">
        <v>11</v>
      </c>
      <c r="H98" s="372">
        <v>12</v>
      </c>
    </row>
    <row r="99" spans="1:8" x14ac:dyDescent="0.25">
      <c r="A99" s="518"/>
      <c r="B99" s="518"/>
      <c r="C99" s="518"/>
      <c r="D99" s="373" t="s">
        <v>332</v>
      </c>
      <c r="E99" s="372" t="s">
        <v>11</v>
      </c>
      <c r="F99" s="372">
        <v>11</v>
      </c>
      <c r="G99" s="372">
        <v>6</v>
      </c>
      <c r="H99" s="372">
        <v>17</v>
      </c>
    </row>
    <row r="100" spans="1:8" x14ac:dyDescent="0.25">
      <c r="A100" s="518"/>
      <c r="B100" s="518"/>
      <c r="C100" s="518"/>
      <c r="D100" s="373" t="s">
        <v>69</v>
      </c>
      <c r="E100" s="372" t="s">
        <v>11</v>
      </c>
      <c r="F100" s="372">
        <v>6</v>
      </c>
      <c r="G100" s="372">
        <v>1</v>
      </c>
      <c r="H100" s="372">
        <v>7</v>
      </c>
    </row>
    <row r="101" spans="1:8" x14ac:dyDescent="0.25">
      <c r="A101" s="518"/>
      <c r="B101" s="518"/>
      <c r="C101" s="518"/>
      <c r="D101" s="373" t="s">
        <v>70</v>
      </c>
      <c r="E101" s="372" t="s">
        <v>11</v>
      </c>
      <c r="F101" s="372">
        <v>2</v>
      </c>
      <c r="G101" s="372">
        <v>2</v>
      </c>
      <c r="H101" s="372">
        <v>4</v>
      </c>
    </row>
    <row r="102" spans="1:8" x14ac:dyDescent="0.25">
      <c r="A102" s="518"/>
      <c r="B102" s="518"/>
      <c r="C102" s="518"/>
      <c r="D102" s="373" t="s">
        <v>22</v>
      </c>
      <c r="E102" s="372">
        <v>12</v>
      </c>
      <c r="F102" s="372">
        <v>19</v>
      </c>
      <c r="G102" s="372">
        <v>9</v>
      </c>
      <c r="H102" s="372">
        <v>40</v>
      </c>
    </row>
    <row r="103" spans="1:8" x14ac:dyDescent="0.25">
      <c r="A103" s="518"/>
      <c r="B103" s="518"/>
      <c r="C103" s="518" t="s">
        <v>328</v>
      </c>
      <c r="D103" s="373" t="s">
        <v>331</v>
      </c>
      <c r="E103" s="372">
        <v>14</v>
      </c>
      <c r="F103" s="372" t="s">
        <v>11</v>
      </c>
      <c r="G103" s="372" t="s">
        <v>11</v>
      </c>
      <c r="H103" s="372">
        <v>14</v>
      </c>
    </row>
    <row r="104" spans="1:8" x14ac:dyDescent="0.25">
      <c r="A104" s="518"/>
      <c r="B104" s="518"/>
      <c r="C104" s="518"/>
      <c r="D104" s="373" t="s">
        <v>70</v>
      </c>
      <c r="E104" s="372" t="s">
        <v>11</v>
      </c>
      <c r="F104" s="372">
        <v>1</v>
      </c>
      <c r="G104" s="372">
        <v>1</v>
      </c>
      <c r="H104" s="372">
        <v>2</v>
      </c>
    </row>
    <row r="105" spans="1:8" x14ac:dyDescent="0.25">
      <c r="A105" s="518"/>
      <c r="B105" s="518"/>
      <c r="C105" s="518"/>
      <c r="D105" s="373" t="s">
        <v>22</v>
      </c>
      <c r="E105" s="372">
        <v>14</v>
      </c>
      <c r="F105" s="372">
        <v>1</v>
      </c>
      <c r="G105" s="372">
        <v>1</v>
      </c>
      <c r="H105" s="372">
        <v>16</v>
      </c>
    </row>
    <row r="106" spans="1:8" x14ac:dyDescent="0.25">
      <c r="A106" s="518"/>
      <c r="B106" s="518" t="s">
        <v>315</v>
      </c>
      <c r="C106" s="518" t="s">
        <v>327</v>
      </c>
      <c r="D106" s="373" t="s">
        <v>331</v>
      </c>
      <c r="E106" s="372">
        <v>6</v>
      </c>
      <c r="F106" s="372" t="s">
        <v>11</v>
      </c>
      <c r="G106" s="372" t="s">
        <v>11</v>
      </c>
      <c r="H106" s="372">
        <v>6</v>
      </c>
    </row>
    <row r="107" spans="1:8" x14ac:dyDescent="0.25">
      <c r="A107" s="518"/>
      <c r="B107" s="518"/>
      <c r="C107" s="518"/>
      <c r="D107" s="373" t="s">
        <v>332</v>
      </c>
      <c r="E107" s="372" t="s">
        <v>11</v>
      </c>
      <c r="F107" s="372">
        <v>3</v>
      </c>
      <c r="G107" s="372">
        <v>7</v>
      </c>
      <c r="H107" s="372">
        <v>10</v>
      </c>
    </row>
    <row r="108" spans="1:8" x14ac:dyDescent="0.25">
      <c r="A108" s="518"/>
      <c r="B108" s="518"/>
      <c r="C108" s="518"/>
      <c r="D108" s="373" t="s">
        <v>69</v>
      </c>
      <c r="E108" s="372" t="s">
        <v>11</v>
      </c>
      <c r="F108" s="372">
        <v>7</v>
      </c>
      <c r="G108" s="372">
        <v>8</v>
      </c>
      <c r="H108" s="372">
        <v>15</v>
      </c>
    </row>
    <row r="109" spans="1:8" x14ac:dyDescent="0.25">
      <c r="A109" s="518"/>
      <c r="B109" s="518"/>
      <c r="C109" s="518"/>
      <c r="D109" s="373" t="s">
        <v>70</v>
      </c>
      <c r="E109" s="372" t="s">
        <v>11</v>
      </c>
      <c r="F109" s="372">
        <v>1</v>
      </c>
      <c r="G109" s="372" t="s">
        <v>11</v>
      </c>
      <c r="H109" s="372">
        <v>1</v>
      </c>
    </row>
    <row r="110" spans="1:8" x14ac:dyDescent="0.25">
      <c r="A110" s="518"/>
      <c r="B110" s="518"/>
      <c r="C110" s="518"/>
      <c r="D110" s="373" t="s">
        <v>22</v>
      </c>
      <c r="E110" s="372">
        <v>6</v>
      </c>
      <c r="F110" s="372">
        <v>11</v>
      </c>
      <c r="G110" s="372">
        <v>15</v>
      </c>
      <c r="H110" s="372">
        <v>32</v>
      </c>
    </row>
    <row r="111" spans="1:8" x14ac:dyDescent="0.25">
      <c r="A111" s="518"/>
      <c r="B111" s="518"/>
      <c r="C111" s="518" t="s">
        <v>328</v>
      </c>
      <c r="D111" s="373" t="s">
        <v>331</v>
      </c>
      <c r="E111" s="372">
        <v>72</v>
      </c>
      <c r="F111" s="372" t="s">
        <v>11</v>
      </c>
      <c r="G111" s="372" t="s">
        <v>11</v>
      </c>
      <c r="H111" s="372">
        <v>72</v>
      </c>
    </row>
    <row r="112" spans="1:8" x14ac:dyDescent="0.25">
      <c r="A112" s="518"/>
      <c r="B112" s="518"/>
      <c r="C112" s="518"/>
      <c r="D112" s="373" t="s">
        <v>70</v>
      </c>
      <c r="E112" s="372" t="s">
        <v>11</v>
      </c>
      <c r="F112" s="372">
        <v>1</v>
      </c>
      <c r="G112" s="372">
        <v>1</v>
      </c>
      <c r="H112" s="372">
        <v>2</v>
      </c>
    </row>
    <row r="113" spans="1:8" x14ac:dyDescent="0.25">
      <c r="A113" s="518"/>
      <c r="B113" s="518"/>
      <c r="C113" s="518"/>
      <c r="D113" s="373" t="s">
        <v>22</v>
      </c>
      <c r="E113" s="372">
        <v>72</v>
      </c>
      <c r="F113" s="372">
        <v>1</v>
      </c>
      <c r="G113" s="372">
        <v>1</v>
      </c>
      <c r="H113" s="372">
        <v>74</v>
      </c>
    </row>
    <row r="114" spans="1:8" x14ac:dyDescent="0.25">
      <c r="A114" s="518"/>
      <c r="B114" s="518" t="s">
        <v>316</v>
      </c>
      <c r="C114" s="518" t="s">
        <v>327</v>
      </c>
      <c r="D114" s="373" t="s">
        <v>331</v>
      </c>
      <c r="E114" s="372">
        <v>41</v>
      </c>
      <c r="F114" s="372" t="s">
        <v>11</v>
      </c>
      <c r="G114" s="372" t="s">
        <v>11</v>
      </c>
      <c r="H114" s="372">
        <v>41</v>
      </c>
    </row>
    <row r="115" spans="1:8" x14ac:dyDescent="0.25">
      <c r="A115" s="518"/>
      <c r="B115" s="518"/>
      <c r="C115" s="518"/>
      <c r="D115" s="373" t="s">
        <v>332</v>
      </c>
      <c r="E115" s="372" t="s">
        <v>11</v>
      </c>
      <c r="F115" s="372">
        <v>16</v>
      </c>
      <c r="G115" s="372">
        <v>14</v>
      </c>
      <c r="H115" s="372">
        <v>30</v>
      </c>
    </row>
    <row r="116" spans="1:8" x14ac:dyDescent="0.25">
      <c r="A116" s="518"/>
      <c r="B116" s="518"/>
      <c r="C116" s="518"/>
      <c r="D116" s="373" t="s">
        <v>333</v>
      </c>
      <c r="E116" s="372" t="s">
        <v>11</v>
      </c>
      <c r="F116" s="372">
        <v>1</v>
      </c>
      <c r="G116" s="372">
        <v>2</v>
      </c>
      <c r="H116" s="372">
        <v>3</v>
      </c>
    </row>
    <row r="117" spans="1:8" x14ac:dyDescent="0.25">
      <c r="A117" s="518"/>
      <c r="B117" s="518"/>
      <c r="C117" s="518"/>
      <c r="D117" s="373" t="s">
        <v>69</v>
      </c>
      <c r="E117" s="372" t="s">
        <v>11</v>
      </c>
      <c r="F117" s="372">
        <v>10</v>
      </c>
      <c r="G117" s="372">
        <v>8</v>
      </c>
      <c r="H117" s="372">
        <v>18</v>
      </c>
    </row>
    <row r="118" spans="1:8" x14ac:dyDescent="0.25">
      <c r="A118" s="518"/>
      <c r="B118" s="518"/>
      <c r="C118" s="518"/>
      <c r="D118" s="373" t="s">
        <v>70</v>
      </c>
      <c r="E118" s="372" t="s">
        <v>11</v>
      </c>
      <c r="F118" s="372">
        <v>9</v>
      </c>
      <c r="G118" s="372">
        <v>2</v>
      </c>
      <c r="H118" s="372">
        <v>11</v>
      </c>
    </row>
    <row r="119" spans="1:8" x14ac:dyDescent="0.25">
      <c r="A119" s="518"/>
      <c r="B119" s="518"/>
      <c r="C119" s="518"/>
      <c r="D119" s="373" t="s">
        <v>22</v>
      </c>
      <c r="E119" s="372">
        <v>41</v>
      </c>
      <c r="F119" s="372">
        <v>36</v>
      </c>
      <c r="G119" s="372">
        <v>26</v>
      </c>
      <c r="H119" s="372">
        <v>103</v>
      </c>
    </row>
    <row r="120" spans="1:8" x14ac:dyDescent="0.25">
      <c r="A120" s="518"/>
      <c r="B120" s="518"/>
      <c r="C120" s="518" t="s">
        <v>328</v>
      </c>
      <c r="D120" s="373" t="s">
        <v>331</v>
      </c>
      <c r="E120" s="372">
        <v>42</v>
      </c>
      <c r="F120" s="372" t="s">
        <v>11</v>
      </c>
      <c r="G120" s="372" t="s">
        <v>11</v>
      </c>
      <c r="H120" s="372">
        <v>42</v>
      </c>
    </row>
    <row r="121" spans="1:8" x14ac:dyDescent="0.25">
      <c r="A121" s="518"/>
      <c r="B121" s="518"/>
      <c r="C121" s="518"/>
      <c r="D121" s="373" t="s">
        <v>70</v>
      </c>
      <c r="E121" s="372" t="s">
        <v>11</v>
      </c>
      <c r="F121" s="372" t="s">
        <v>11</v>
      </c>
      <c r="G121" s="372">
        <v>1</v>
      </c>
      <c r="H121" s="372">
        <v>1</v>
      </c>
    </row>
    <row r="122" spans="1:8" x14ac:dyDescent="0.25">
      <c r="A122" s="518"/>
      <c r="B122" s="518"/>
      <c r="C122" s="518"/>
      <c r="D122" s="373" t="s">
        <v>22</v>
      </c>
      <c r="E122" s="372">
        <v>42</v>
      </c>
      <c r="F122" s="372" t="s">
        <v>11</v>
      </c>
      <c r="G122" s="372">
        <v>1</v>
      </c>
      <c r="H122" s="372">
        <v>43</v>
      </c>
    </row>
    <row r="123" spans="1:8" x14ac:dyDescent="0.25">
      <c r="A123" s="518"/>
      <c r="B123" s="518" t="s">
        <v>279</v>
      </c>
      <c r="C123" s="518" t="s">
        <v>327</v>
      </c>
      <c r="D123" s="373" t="s">
        <v>331</v>
      </c>
      <c r="E123" s="372">
        <v>6</v>
      </c>
      <c r="F123" s="372" t="s">
        <v>11</v>
      </c>
      <c r="G123" s="372" t="s">
        <v>11</v>
      </c>
      <c r="H123" s="372">
        <v>6</v>
      </c>
    </row>
    <row r="124" spans="1:8" x14ac:dyDescent="0.25">
      <c r="A124" s="518"/>
      <c r="B124" s="518"/>
      <c r="C124" s="518"/>
      <c r="D124" s="373" t="s">
        <v>332</v>
      </c>
      <c r="E124" s="372" t="s">
        <v>11</v>
      </c>
      <c r="F124" s="372">
        <v>15</v>
      </c>
      <c r="G124" s="372">
        <v>8</v>
      </c>
      <c r="H124" s="372">
        <v>23</v>
      </c>
    </row>
    <row r="125" spans="1:8" x14ac:dyDescent="0.25">
      <c r="A125" s="518"/>
      <c r="B125" s="518"/>
      <c r="C125" s="518"/>
      <c r="D125" s="373" t="s">
        <v>69</v>
      </c>
      <c r="E125" s="372" t="s">
        <v>11</v>
      </c>
      <c r="F125" s="372">
        <v>4</v>
      </c>
      <c r="G125" s="372">
        <v>6</v>
      </c>
      <c r="H125" s="372">
        <v>10</v>
      </c>
    </row>
    <row r="126" spans="1:8" x14ac:dyDescent="0.25">
      <c r="A126" s="518"/>
      <c r="B126" s="518"/>
      <c r="C126" s="518"/>
      <c r="D126" s="373" t="s">
        <v>70</v>
      </c>
      <c r="E126" s="372" t="s">
        <v>11</v>
      </c>
      <c r="F126" s="372">
        <v>1</v>
      </c>
      <c r="G126" s="372">
        <v>3</v>
      </c>
      <c r="H126" s="372">
        <v>4</v>
      </c>
    </row>
    <row r="127" spans="1:8" x14ac:dyDescent="0.25">
      <c r="A127" s="518"/>
      <c r="B127" s="518"/>
      <c r="C127" s="518"/>
      <c r="D127" s="373" t="s">
        <v>22</v>
      </c>
      <c r="E127" s="372">
        <v>6</v>
      </c>
      <c r="F127" s="372">
        <v>20</v>
      </c>
      <c r="G127" s="372">
        <v>17</v>
      </c>
      <c r="H127" s="372">
        <v>43</v>
      </c>
    </row>
    <row r="128" spans="1:8" x14ac:dyDescent="0.25">
      <c r="A128" s="518"/>
      <c r="B128" s="518"/>
      <c r="C128" s="518" t="s">
        <v>328</v>
      </c>
      <c r="D128" s="373" t="s">
        <v>331</v>
      </c>
      <c r="E128" s="372">
        <v>30</v>
      </c>
      <c r="F128" s="372" t="s">
        <v>11</v>
      </c>
      <c r="G128" s="372" t="s">
        <v>11</v>
      </c>
      <c r="H128" s="372">
        <v>30</v>
      </c>
    </row>
    <row r="129" spans="1:8" x14ac:dyDescent="0.25">
      <c r="A129" s="518"/>
      <c r="B129" s="518"/>
      <c r="C129" s="518"/>
      <c r="D129" s="373" t="s">
        <v>70</v>
      </c>
      <c r="E129" s="372" t="s">
        <v>11</v>
      </c>
      <c r="F129" s="372">
        <v>1</v>
      </c>
      <c r="G129" s="372">
        <v>1</v>
      </c>
      <c r="H129" s="372">
        <v>2</v>
      </c>
    </row>
    <row r="130" spans="1:8" x14ac:dyDescent="0.25">
      <c r="A130" s="518"/>
      <c r="B130" s="518"/>
      <c r="C130" s="518"/>
      <c r="D130" s="373" t="s">
        <v>22</v>
      </c>
      <c r="E130" s="372">
        <v>30</v>
      </c>
      <c r="F130" s="372">
        <v>1</v>
      </c>
      <c r="G130" s="372">
        <v>1</v>
      </c>
      <c r="H130" s="372">
        <v>32</v>
      </c>
    </row>
    <row r="131" spans="1:8" x14ac:dyDescent="0.25">
      <c r="A131" s="518"/>
      <c r="B131" s="518" t="s">
        <v>280</v>
      </c>
      <c r="C131" s="518" t="s">
        <v>327</v>
      </c>
      <c r="D131" s="373" t="s">
        <v>331</v>
      </c>
      <c r="E131" s="372">
        <v>116</v>
      </c>
      <c r="F131" s="372" t="s">
        <v>11</v>
      </c>
      <c r="G131" s="372" t="s">
        <v>11</v>
      </c>
      <c r="H131" s="372">
        <v>116</v>
      </c>
    </row>
    <row r="132" spans="1:8" x14ac:dyDescent="0.25">
      <c r="A132" s="518"/>
      <c r="B132" s="518"/>
      <c r="C132" s="518"/>
      <c r="D132" s="373" t="s">
        <v>332</v>
      </c>
      <c r="E132" s="372" t="s">
        <v>11</v>
      </c>
      <c r="F132" s="372">
        <v>65</v>
      </c>
      <c r="G132" s="372">
        <v>63</v>
      </c>
      <c r="H132" s="372">
        <v>128</v>
      </c>
    </row>
    <row r="133" spans="1:8" x14ac:dyDescent="0.25">
      <c r="A133" s="518"/>
      <c r="B133" s="518"/>
      <c r="C133" s="518"/>
      <c r="D133" s="373" t="s">
        <v>333</v>
      </c>
      <c r="E133" s="372" t="s">
        <v>11</v>
      </c>
      <c r="F133" s="372">
        <v>1</v>
      </c>
      <c r="G133" s="372">
        <v>2</v>
      </c>
      <c r="H133" s="372">
        <v>3</v>
      </c>
    </row>
    <row r="134" spans="1:8" x14ac:dyDescent="0.25">
      <c r="A134" s="518"/>
      <c r="B134" s="518"/>
      <c r="C134" s="518"/>
      <c r="D134" s="373" t="s">
        <v>69</v>
      </c>
      <c r="E134" s="372" t="s">
        <v>11</v>
      </c>
      <c r="F134" s="372">
        <v>73</v>
      </c>
      <c r="G134" s="372">
        <v>62</v>
      </c>
      <c r="H134" s="372">
        <v>135</v>
      </c>
    </row>
    <row r="135" spans="1:8" x14ac:dyDescent="0.25">
      <c r="A135" s="518"/>
      <c r="B135" s="518"/>
      <c r="C135" s="518"/>
      <c r="D135" s="373" t="s">
        <v>70</v>
      </c>
      <c r="E135" s="372" t="s">
        <v>11</v>
      </c>
      <c r="F135" s="372">
        <v>39</v>
      </c>
      <c r="G135" s="372">
        <v>40</v>
      </c>
      <c r="H135" s="372">
        <v>79</v>
      </c>
    </row>
    <row r="136" spans="1:8" x14ac:dyDescent="0.25">
      <c r="A136" s="518"/>
      <c r="B136" s="518"/>
      <c r="C136" s="518"/>
      <c r="D136" s="373" t="s">
        <v>22</v>
      </c>
      <c r="E136" s="372">
        <v>116</v>
      </c>
      <c r="F136" s="372">
        <v>178</v>
      </c>
      <c r="G136" s="372">
        <v>167</v>
      </c>
      <c r="H136" s="372">
        <v>461</v>
      </c>
    </row>
    <row r="137" spans="1:8" x14ac:dyDescent="0.25">
      <c r="A137" s="518"/>
      <c r="B137" s="518"/>
      <c r="C137" s="518" t="s">
        <v>328</v>
      </c>
      <c r="D137" s="373" t="s">
        <v>331</v>
      </c>
      <c r="E137" s="372">
        <v>308</v>
      </c>
      <c r="F137" s="372" t="s">
        <v>11</v>
      </c>
      <c r="G137" s="372" t="s">
        <v>11</v>
      </c>
      <c r="H137" s="372">
        <v>308</v>
      </c>
    </row>
    <row r="138" spans="1:8" x14ac:dyDescent="0.25">
      <c r="A138" s="518"/>
      <c r="B138" s="518"/>
      <c r="C138" s="518"/>
      <c r="D138" s="373" t="s">
        <v>70</v>
      </c>
      <c r="E138" s="372" t="s">
        <v>11</v>
      </c>
      <c r="F138" s="372">
        <v>31</v>
      </c>
      <c r="G138" s="372">
        <v>27</v>
      </c>
      <c r="H138" s="372">
        <v>58</v>
      </c>
    </row>
    <row r="139" spans="1:8" x14ac:dyDescent="0.25">
      <c r="A139" s="518"/>
      <c r="B139" s="518"/>
      <c r="C139" s="518"/>
      <c r="D139" s="373" t="s">
        <v>22</v>
      </c>
      <c r="E139" s="372">
        <v>308</v>
      </c>
      <c r="F139" s="372">
        <v>31</v>
      </c>
      <c r="G139" s="372">
        <v>27</v>
      </c>
      <c r="H139" s="372">
        <v>366</v>
      </c>
    </row>
    <row r="140" spans="1:8" x14ac:dyDescent="0.25">
      <c r="A140" s="518"/>
      <c r="B140" s="518" t="s">
        <v>281</v>
      </c>
      <c r="C140" s="518" t="s">
        <v>327</v>
      </c>
      <c r="D140" s="373" t="s">
        <v>331</v>
      </c>
      <c r="E140" s="372">
        <v>1</v>
      </c>
      <c r="F140" s="372" t="s">
        <v>11</v>
      </c>
      <c r="G140" s="372" t="s">
        <v>11</v>
      </c>
      <c r="H140" s="372">
        <v>1</v>
      </c>
    </row>
    <row r="141" spans="1:8" x14ac:dyDescent="0.25">
      <c r="A141" s="518"/>
      <c r="B141" s="518"/>
      <c r="C141" s="518"/>
      <c r="D141" s="373" t="s">
        <v>22</v>
      </c>
      <c r="E141" s="372">
        <v>1</v>
      </c>
      <c r="F141" s="372" t="s">
        <v>11</v>
      </c>
      <c r="G141" s="372" t="s">
        <v>11</v>
      </c>
      <c r="H141" s="372">
        <v>1</v>
      </c>
    </row>
    <row r="142" spans="1:8" x14ac:dyDescent="0.25">
      <c r="A142" s="518"/>
      <c r="B142" s="518" t="s">
        <v>323</v>
      </c>
      <c r="C142" s="518" t="s">
        <v>327</v>
      </c>
      <c r="D142" s="373" t="s">
        <v>70</v>
      </c>
      <c r="E142" s="372" t="s">
        <v>11</v>
      </c>
      <c r="F142" s="372" t="s">
        <v>11</v>
      </c>
      <c r="G142" s="372">
        <v>1</v>
      </c>
      <c r="H142" s="372">
        <v>1</v>
      </c>
    </row>
    <row r="143" spans="1:8" x14ac:dyDescent="0.25">
      <c r="A143" s="518"/>
      <c r="B143" s="518"/>
      <c r="C143" s="518"/>
      <c r="D143" s="373" t="s">
        <v>22</v>
      </c>
      <c r="E143" s="372" t="s">
        <v>11</v>
      </c>
      <c r="F143" s="372" t="s">
        <v>11</v>
      </c>
      <c r="G143" s="372">
        <v>1</v>
      </c>
      <c r="H143" s="372">
        <v>1</v>
      </c>
    </row>
    <row r="144" spans="1:8" x14ac:dyDescent="0.25">
      <c r="A144" s="518"/>
      <c r="B144" s="518" t="s">
        <v>317</v>
      </c>
      <c r="C144" s="518" t="s">
        <v>327</v>
      </c>
      <c r="D144" s="373" t="s">
        <v>331</v>
      </c>
      <c r="E144" s="372">
        <v>2</v>
      </c>
      <c r="F144" s="372" t="s">
        <v>11</v>
      </c>
      <c r="G144" s="372" t="s">
        <v>11</v>
      </c>
      <c r="H144" s="372">
        <v>2</v>
      </c>
    </row>
    <row r="145" spans="1:8" x14ac:dyDescent="0.25">
      <c r="A145" s="518"/>
      <c r="B145" s="518"/>
      <c r="C145" s="518"/>
      <c r="D145" s="373" t="s">
        <v>332</v>
      </c>
      <c r="E145" s="372" t="s">
        <v>11</v>
      </c>
      <c r="F145" s="372">
        <v>1</v>
      </c>
      <c r="G145" s="372">
        <v>3</v>
      </c>
      <c r="H145" s="372">
        <v>4</v>
      </c>
    </row>
    <row r="146" spans="1:8" x14ac:dyDescent="0.25">
      <c r="A146" s="518"/>
      <c r="B146" s="518"/>
      <c r="C146" s="518"/>
      <c r="D146" s="373" t="s">
        <v>69</v>
      </c>
      <c r="E146" s="372" t="s">
        <v>11</v>
      </c>
      <c r="F146" s="372">
        <v>5</v>
      </c>
      <c r="G146" s="372">
        <v>2</v>
      </c>
      <c r="H146" s="372">
        <v>7</v>
      </c>
    </row>
    <row r="147" spans="1:8" x14ac:dyDescent="0.25">
      <c r="A147" s="518"/>
      <c r="B147" s="518"/>
      <c r="C147" s="518"/>
      <c r="D147" s="373" t="s">
        <v>70</v>
      </c>
      <c r="E147" s="372" t="s">
        <v>11</v>
      </c>
      <c r="F147" s="372">
        <v>1</v>
      </c>
      <c r="G147" s="372" t="s">
        <v>11</v>
      </c>
      <c r="H147" s="372">
        <v>1</v>
      </c>
    </row>
    <row r="148" spans="1:8" x14ac:dyDescent="0.25">
      <c r="A148" s="518"/>
      <c r="B148" s="518"/>
      <c r="C148" s="518"/>
      <c r="D148" s="373" t="s">
        <v>22</v>
      </c>
      <c r="E148" s="372">
        <v>2</v>
      </c>
      <c r="F148" s="372">
        <v>7</v>
      </c>
      <c r="G148" s="372">
        <v>5</v>
      </c>
      <c r="H148" s="372">
        <v>14</v>
      </c>
    </row>
    <row r="149" spans="1:8" x14ac:dyDescent="0.25">
      <c r="A149" s="518"/>
      <c r="B149" s="518"/>
      <c r="C149" s="518" t="s">
        <v>328</v>
      </c>
      <c r="D149" s="373" t="s">
        <v>331</v>
      </c>
      <c r="E149" s="372">
        <v>10</v>
      </c>
      <c r="F149" s="372" t="s">
        <v>11</v>
      </c>
      <c r="G149" s="372" t="s">
        <v>11</v>
      </c>
      <c r="H149" s="372">
        <v>10</v>
      </c>
    </row>
    <row r="150" spans="1:8" x14ac:dyDescent="0.25">
      <c r="A150" s="518"/>
      <c r="B150" s="518"/>
      <c r="C150" s="518"/>
      <c r="D150" s="373" t="s">
        <v>70</v>
      </c>
      <c r="E150" s="372" t="s">
        <v>11</v>
      </c>
      <c r="F150" s="372" t="s">
        <v>11</v>
      </c>
      <c r="G150" s="372">
        <v>1</v>
      </c>
      <c r="H150" s="372">
        <v>1</v>
      </c>
    </row>
    <row r="151" spans="1:8" x14ac:dyDescent="0.25">
      <c r="A151" s="518"/>
      <c r="B151" s="518"/>
      <c r="C151" s="518"/>
      <c r="D151" s="373" t="s">
        <v>22</v>
      </c>
      <c r="E151" s="372">
        <v>10</v>
      </c>
      <c r="F151" s="372" t="s">
        <v>11</v>
      </c>
      <c r="G151" s="372">
        <v>1</v>
      </c>
      <c r="H151" s="372">
        <v>11</v>
      </c>
    </row>
    <row r="152" spans="1:8" x14ac:dyDescent="0.25">
      <c r="A152" s="518"/>
      <c r="B152" s="518" t="s">
        <v>318</v>
      </c>
      <c r="C152" s="518" t="s">
        <v>327</v>
      </c>
      <c r="D152" s="373" t="s">
        <v>331</v>
      </c>
      <c r="E152" s="372">
        <v>12</v>
      </c>
      <c r="F152" s="372" t="s">
        <v>11</v>
      </c>
      <c r="G152" s="372" t="s">
        <v>11</v>
      </c>
      <c r="H152" s="372">
        <v>12</v>
      </c>
    </row>
    <row r="153" spans="1:8" x14ac:dyDescent="0.25">
      <c r="A153" s="518"/>
      <c r="B153" s="518"/>
      <c r="C153" s="518"/>
      <c r="D153" s="373" t="s">
        <v>332</v>
      </c>
      <c r="E153" s="372" t="s">
        <v>11</v>
      </c>
      <c r="F153" s="372">
        <v>20</v>
      </c>
      <c r="G153" s="372">
        <v>11</v>
      </c>
      <c r="H153" s="372">
        <v>31</v>
      </c>
    </row>
    <row r="154" spans="1:8" x14ac:dyDescent="0.25">
      <c r="A154" s="518"/>
      <c r="B154" s="518"/>
      <c r="C154" s="518"/>
      <c r="D154" s="373" t="s">
        <v>69</v>
      </c>
      <c r="E154" s="372" t="s">
        <v>11</v>
      </c>
      <c r="F154" s="372">
        <v>12</v>
      </c>
      <c r="G154" s="372">
        <v>19</v>
      </c>
      <c r="H154" s="372">
        <v>31</v>
      </c>
    </row>
    <row r="155" spans="1:8" x14ac:dyDescent="0.25">
      <c r="A155" s="518"/>
      <c r="B155" s="518"/>
      <c r="C155" s="518"/>
      <c r="D155" s="373" t="s">
        <v>70</v>
      </c>
      <c r="E155" s="372" t="s">
        <v>11</v>
      </c>
      <c r="F155" s="372">
        <v>8</v>
      </c>
      <c r="G155" s="372">
        <v>4</v>
      </c>
      <c r="H155" s="372">
        <v>12</v>
      </c>
    </row>
    <row r="156" spans="1:8" x14ac:dyDescent="0.25">
      <c r="A156" s="518"/>
      <c r="B156" s="518"/>
      <c r="C156" s="518"/>
      <c r="D156" s="373" t="s">
        <v>22</v>
      </c>
      <c r="E156" s="372">
        <v>12</v>
      </c>
      <c r="F156" s="372">
        <v>40</v>
      </c>
      <c r="G156" s="372">
        <v>34</v>
      </c>
      <c r="H156" s="372">
        <v>86</v>
      </c>
    </row>
    <row r="157" spans="1:8" x14ac:dyDescent="0.25">
      <c r="A157" s="518"/>
      <c r="B157" s="518"/>
      <c r="C157" s="518" t="s">
        <v>328</v>
      </c>
      <c r="D157" s="373" t="s">
        <v>331</v>
      </c>
      <c r="E157" s="372">
        <v>71</v>
      </c>
      <c r="F157" s="372" t="s">
        <v>11</v>
      </c>
      <c r="G157" s="372" t="s">
        <v>11</v>
      </c>
      <c r="H157" s="372">
        <v>71</v>
      </c>
    </row>
    <row r="158" spans="1:8" x14ac:dyDescent="0.25">
      <c r="A158" s="518"/>
      <c r="B158" s="518"/>
      <c r="C158" s="518"/>
      <c r="D158" s="373" t="s">
        <v>70</v>
      </c>
      <c r="E158" s="372" t="s">
        <v>11</v>
      </c>
      <c r="F158" s="372">
        <v>6</v>
      </c>
      <c r="G158" s="372">
        <v>3</v>
      </c>
      <c r="H158" s="372">
        <v>9</v>
      </c>
    </row>
    <row r="159" spans="1:8" x14ac:dyDescent="0.25">
      <c r="A159" s="518"/>
      <c r="B159" s="518"/>
      <c r="C159" s="518"/>
      <c r="D159" s="373" t="s">
        <v>22</v>
      </c>
      <c r="E159" s="372">
        <v>71</v>
      </c>
      <c r="F159" s="372">
        <v>6</v>
      </c>
      <c r="G159" s="372">
        <v>3</v>
      </c>
      <c r="H159" s="372">
        <v>80</v>
      </c>
    </row>
    <row r="160" spans="1:8" x14ac:dyDescent="0.25">
      <c r="A160" s="518" t="s">
        <v>221</v>
      </c>
      <c r="B160" s="518" t="s">
        <v>278</v>
      </c>
      <c r="C160" s="518" t="s">
        <v>328</v>
      </c>
      <c r="D160" s="373" t="s">
        <v>70</v>
      </c>
      <c r="E160" s="372" t="s">
        <v>11</v>
      </c>
      <c r="F160" s="372">
        <v>483</v>
      </c>
      <c r="G160" s="372">
        <v>525</v>
      </c>
      <c r="H160" s="372">
        <v>1008</v>
      </c>
    </row>
    <row r="161" spans="1:8" x14ac:dyDescent="0.25">
      <c r="A161" s="518"/>
      <c r="B161" s="518"/>
      <c r="C161" s="518"/>
      <c r="D161" s="373" t="s">
        <v>22</v>
      </c>
      <c r="E161" s="372" t="s">
        <v>11</v>
      </c>
      <c r="F161" s="372">
        <v>483</v>
      </c>
      <c r="G161" s="372">
        <v>525</v>
      </c>
      <c r="H161" s="372">
        <v>1008</v>
      </c>
    </row>
    <row r="162" spans="1:8" x14ac:dyDescent="0.25">
      <c r="A162" s="518"/>
      <c r="B162" s="518" t="s">
        <v>279</v>
      </c>
      <c r="C162" s="518" t="s">
        <v>328</v>
      </c>
      <c r="D162" s="373" t="s">
        <v>70</v>
      </c>
      <c r="E162" s="372" t="s">
        <v>11</v>
      </c>
      <c r="F162" s="372">
        <v>16</v>
      </c>
      <c r="G162" s="372">
        <v>21</v>
      </c>
      <c r="H162" s="372">
        <v>37</v>
      </c>
    </row>
    <row r="163" spans="1:8" x14ac:dyDescent="0.25">
      <c r="A163" s="518"/>
      <c r="B163" s="518"/>
      <c r="C163" s="518"/>
      <c r="D163" s="373" t="s">
        <v>22</v>
      </c>
      <c r="E163" s="372" t="s">
        <v>11</v>
      </c>
      <c r="F163" s="372">
        <v>16</v>
      </c>
      <c r="G163" s="372">
        <v>21</v>
      </c>
      <c r="H163" s="372">
        <v>37</v>
      </c>
    </row>
    <row r="164" spans="1:8" x14ac:dyDescent="0.25">
      <c r="A164" s="518" t="s">
        <v>199</v>
      </c>
      <c r="B164" s="518" t="s">
        <v>277</v>
      </c>
      <c r="C164" s="518" t="s">
        <v>327</v>
      </c>
      <c r="D164" s="373" t="s">
        <v>331</v>
      </c>
      <c r="E164" s="372">
        <v>110</v>
      </c>
      <c r="F164" s="372" t="s">
        <v>11</v>
      </c>
      <c r="G164" s="372" t="s">
        <v>11</v>
      </c>
      <c r="H164" s="372">
        <v>110</v>
      </c>
    </row>
    <row r="165" spans="1:8" x14ac:dyDescent="0.25">
      <c r="A165" s="518"/>
      <c r="B165" s="518"/>
      <c r="C165" s="518"/>
      <c r="D165" s="373" t="s">
        <v>332</v>
      </c>
      <c r="E165" s="372" t="s">
        <v>11</v>
      </c>
      <c r="F165" s="372">
        <v>54</v>
      </c>
      <c r="G165" s="372">
        <v>62</v>
      </c>
      <c r="H165" s="372">
        <v>116</v>
      </c>
    </row>
    <row r="166" spans="1:8" x14ac:dyDescent="0.25">
      <c r="A166" s="518"/>
      <c r="B166" s="518"/>
      <c r="C166" s="518"/>
      <c r="D166" s="373" t="s">
        <v>333</v>
      </c>
      <c r="E166" s="372" t="s">
        <v>11</v>
      </c>
      <c r="F166" s="372">
        <v>1</v>
      </c>
      <c r="G166" s="372">
        <v>9</v>
      </c>
      <c r="H166" s="372">
        <v>10</v>
      </c>
    </row>
    <row r="167" spans="1:8" x14ac:dyDescent="0.25">
      <c r="A167" s="518"/>
      <c r="B167" s="518"/>
      <c r="C167" s="518"/>
      <c r="D167" s="373" t="s">
        <v>69</v>
      </c>
      <c r="E167" s="372" t="s">
        <v>11</v>
      </c>
      <c r="F167" s="372">
        <v>20</v>
      </c>
      <c r="G167" s="372">
        <v>23</v>
      </c>
      <c r="H167" s="372">
        <v>43</v>
      </c>
    </row>
    <row r="168" spans="1:8" x14ac:dyDescent="0.25">
      <c r="A168" s="518"/>
      <c r="B168" s="518"/>
      <c r="C168" s="518"/>
      <c r="D168" s="373" t="s">
        <v>70</v>
      </c>
      <c r="E168" s="372" t="s">
        <v>11</v>
      </c>
      <c r="F168" s="372">
        <v>14</v>
      </c>
      <c r="G168" s="372">
        <v>20</v>
      </c>
      <c r="H168" s="372">
        <v>34</v>
      </c>
    </row>
    <row r="169" spans="1:8" x14ac:dyDescent="0.25">
      <c r="A169" s="518"/>
      <c r="B169" s="518"/>
      <c r="C169" s="518"/>
      <c r="D169" s="373" t="s">
        <v>22</v>
      </c>
      <c r="E169" s="372">
        <v>110</v>
      </c>
      <c r="F169" s="372">
        <v>89</v>
      </c>
      <c r="G169" s="372">
        <v>114</v>
      </c>
      <c r="H169" s="372">
        <v>313</v>
      </c>
    </row>
    <row r="170" spans="1:8" x14ac:dyDescent="0.25">
      <c r="A170" s="518"/>
      <c r="B170" s="518" t="s">
        <v>278</v>
      </c>
      <c r="C170" s="518" t="s">
        <v>327</v>
      </c>
      <c r="D170" s="373" t="s">
        <v>103</v>
      </c>
      <c r="E170" s="372" t="s">
        <v>11</v>
      </c>
      <c r="F170" s="372">
        <v>4</v>
      </c>
      <c r="G170" s="372">
        <v>5</v>
      </c>
      <c r="H170" s="372">
        <v>9</v>
      </c>
    </row>
    <row r="171" spans="1:8" x14ac:dyDescent="0.25">
      <c r="A171" s="518"/>
      <c r="B171" s="518"/>
      <c r="C171" s="518"/>
      <c r="D171" s="373" t="s">
        <v>105</v>
      </c>
      <c r="E171" s="372" t="s">
        <v>11</v>
      </c>
      <c r="F171" s="372">
        <v>4</v>
      </c>
      <c r="G171" s="372">
        <v>2</v>
      </c>
      <c r="H171" s="372">
        <v>6</v>
      </c>
    </row>
    <row r="172" spans="1:8" x14ac:dyDescent="0.25">
      <c r="A172" s="518"/>
      <c r="B172" s="518"/>
      <c r="C172" s="518"/>
      <c r="D172" s="373" t="s">
        <v>72</v>
      </c>
      <c r="E172" s="372" t="s">
        <v>11</v>
      </c>
      <c r="F172" s="372">
        <v>26</v>
      </c>
      <c r="G172" s="372">
        <v>8</v>
      </c>
      <c r="H172" s="372">
        <v>34</v>
      </c>
    </row>
    <row r="173" spans="1:8" x14ac:dyDescent="0.25">
      <c r="A173" s="518"/>
      <c r="B173" s="518"/>
      <c r="C173" s="518"/>
      <c r="D173" s="373" t="s">
        <v>330</v>
      </c>
      <c r="E173" s="372" t="s">
        <v>11</v>
      </c>
      <c r="F173" s="372" t="s">
        <v>11</v>
      </c>
      <c r="G173" s="372">
        <v>5</v>
      </c>
      <c r="H173" s="372">
        <v>5</v>
      </c>
    </row>
    <row r="174" spans="1:8" x14ac:dyDescent="0.25">
      <c r="A174" s="518"/>
      <c r="B174" s="518"/>
      <c r="C174" s="518"/>
      <c r="D174" s="373" t="s">
        <v>331</v>
      </c>
      <c r="E174" s="372">
        <v>1463</v>
      </c>
      <c r="F174" s="372" t="s">
        <v>11</v>
      </c>
      <c r="G174" s="372" t="s">
        <v>11</v>
      </c>
      <c r="H174" s="372">
        <v>1463</v>
      </c>
    </row>
    <row r="175" spans="1:8" x14ac:dyDescent="0.25">
      <c r="A175" s="518"/>
      <c r="B175" s="518"/>
      <c r="C175" s="518"/>
      <c r="D175" s="373" t="s">
        <v>332</v>
      </c>
      <c r="E175" s="372" t="s">
        <v>11</v>
      </c>
      <c r="F175" s="372">
        <v>803</v>
      </c>
      <c r="G175" s="372">
        <v>777</v>
      </c>
      <c r="H175" s="372">
        <v>1580</v>
      </c>
    </row>
    <row r="176" spans="1:8" x14ac:dyDescent="0.25">
      <c r="A176" s="518"/>
      <c r="B176" s="518"/>
      <c r="C176" s="518"/>
      <c r="D176" s="373" t="s">
        <v>333</v>
      </c>
      <c r="E176" s="372" t="s">
        <v>11</v>
      </c>
      <c r="F176" s="372">
        <v>77</v>
      </c>
      <c r="G176" s="372">
        <v>63</v>
      </c>
      <c r="H176" s="372">
        <v>140</v>
      </c>
    </row>
    <row r="177" spans="1:8" x14ac:dyDescent="0.25">
      <c r="A177" s="518"/>
      <c r="B177" s="518"/>
      <c r="C177" s="518"/>
      <c r="D177" s="373" t="s">
        <v>69</v>
      </c>
      <c r="E177" s="372" t="s">
        <v>11</v>
      </c>
      <c r="F177" s="372">
        <v>274</v>
      </c>
      <c r="G177" s="372">
        <v>295</v>
      </c>
      <c r="H177" s="372">
        <v>569</v>
      </c>
    </row>
    <row r="178" spans="1:8" x14ac:dyDescent="0.25">
      <c r="A178" s="518"/>
      <c r="B178" s="518"/>
      <c r="C178" s="518"/>
      <c r="D178" s="373" t="s">
        <v>70</v>
      </c>
      <c r="E178" s="372" t="s">
        <v>11</v>
      </c>
      <c r="F178" s="372">
        <v>164</v>
      </c>
      <c r="G178" s="372">
        <v>144</v>
      </c>
      <c r="H178" s="372">
        <v>308</v>
      </c>
    </row>
    <row r="179" spans="1:8" x14ac:dyDescent="0.25">
      <c r="A179" s="518"/>
      <c r="B179" s="518"/>
      <c r="C179" s="518"/>
      <c r="D179" s="373" t="s">
        <v>22</v>
      </c>
      <c r="E179" s="372">
        <v>1463</v>
      </c>
      <c r="F179" s="372">
        <v>1352</v>
      </c>
      <c r="G179" s="372">
        <v>1299</v>
      </c>
      <c r="H179" s="372">
        <v>4114</v>
      </c>
    </row>
    <row r="180" spans="1:8" x14ac:dyDescent="0.25">
      <c r="A180" s="518"/>
      <c r="B180" s="518" t="s">
        <v>279</v>
      </c>
      <c r="C180" s="518" t="s">
        <v>327</v>
      </c>
      <c r="D180" s="373" t="s">
        <v>103</v>
      </c>
      <c r="E180" s="372" t="s">
        <v>11</v>
      </c>
      <c r="F180" s="372" t="s">
        <v>11</v>
      </c>
      <c r="G180" s="372">
        <v>2</v>
      </c>
      <c r="H180" s="372">
        <v>2</v>
      </c>
    </row>
    <row r="181" spans="1:8" x14ac:dyDescent="0.25">
      <c r="A181" s="518"/>
      <c r="B181" s="518"/>
      <c r="C181" s="518"/>
      <c r="D181" s="373" t="s">
        <v>72</v>
      </c>
      <c r="E181" s="372" t="s">
        <v>11</v>
      </c>
      <c r="F181" s="372">
        <v>3</v>
      </c>
      <c r="G181" s="372">
        <v>2</v>
      </c>
      <c r="H181" s="372">
        <v>5</v>
      </c>
    </row>
    <row r="182" spans="1:8" x14ac:dyDescent="0.25">
      <c r="A182" s="518"/>
      <c r="B182" s="518"/>
      <c r="C182" s="518"/>
      <c r="D182" s="373" t="s">
        <v>331</v>
      </c>
      <c r="E182" s="372">
        <v>292</v>
      </c>
      <c r="F182" s="372" t="s">
        <v>11</v>
      </c>
      <c r="G182" s="372" t="s">
        <v>11</v>
      </c>
      <c r="H182" s="372">
        <v>292</v>
      </c>
    </row>
    <row r="183" spans="1:8" x14ac:dyDescent="0.25">
      <c r="A183" s="518"/>
      <c r="B183" s="518"/>
      <c r="C183" s="518"/>
      <c r="D183" s="373" t="s">
        <v>332</v>
      </c>
      <c r="E183" s="372" t="s">
        <v>11</v>
      </c>
      <c r="F183" s="372">
        <v>141</v>
      </c>
      <c r="G183" s="372">
        <v>151</v>
      </c>
      <c r="H183" s="372">
        <v>292</v>
      </c>
    </row>
    <row r="184" spans="1:8" x14ac:dyDescent="0.25">
      <c r="A184" s="518"/>
      <c r="B184" s="518"/>
      <c r="C184" s="518"/>
      <c r="D184" s="373" t="s">
        <v>333</v>
      </c>
      <c r="E184" s="372" t="s">
        <v>11</v>
      </c>
      <c r="F184" s="372">
        <v>3</v>
      </c>
      <c r="G184" s="372">
        <v>5</v>
      </c>
      <c r="H184" s="372">
        <v>8</v>
      </c>
    </row>
    <row r="185" spans="1:8" x14ac:dyDescent="0.25">
      <c r="A185" s="518"/>
      <c r="B185" s="518"/>
      <c r="C185" s="518"/>
      <c r="D185" s="373" t="s">
        <v>69</v>
      </c>
      <c r="E185" s="372" t="s">
        <v>11</v>
      </c>
      <c r="F185" s="372">
        <v>104</v>
      </c>
      <c r="G185" s="372">
        <v>95</v>
      </c>
      <c r="H185" s="372">
        <v>199</v>
      </c>
    </row>
    <row r="186" spans="1:8" x14ac:dyDescent="0.25">
      <c r="A186" s="518"/>
      <c r="B186" s="518"/>
      <c r="C186" s="518"/>
      <c r="D186" s="373" t="s">
        <v>70</v>
      </c>
      <c r="E186" s="372" t="s">
        <v>11</v>
      </c>
      <c r="F186" s="372">
        <v>49</v>
      </c>
      <c r="G186" s="372">
        <v>40</v>
      </c>
      <c r="H186" s="372">
        <v>89</v>
      </c>
    </row>
    <row r="187" spans="1:8" x14ac:dyDescent="0.25">
      <c r="A187" s="518"/>
      <c r="B187" s="518"/>
      <c r="C187" s="518"/>
      <c r="D187" s="373" t="s">
        <v>22</v>
      </c>
      <c r="E187" s="372">
        <v>292</v>
      </c>
      <c r="F187" s="372">
        <v>300</v>
      </c>
      <c r="G187" s="372">
        <v>295</v>
      </c>
      <c r="H187" s="372">
        <v>887</v>
      </c>
    </row>
    <row r="188" spans="1:8" x14ac:dyDescent="0.25">
      <c r="A188" s="518"/>
      <c r="B188" s="518" t="s">
        <v>280</v>
      </c>
      <c r="C188" s="518" t="s">
        <v>327</v>
      </c>
      <c r="D188" s="373" t="s">
        <v>331</v>
      </c>
      <c r="E188" s="372">
        <v>64</v>
      </c>
      <c r="F188" s="372" t="s">
        <v>11</v>
      </c>
      <c r="G188" s="372" t="s">
        <v>11</v>
      </c>
      <c r="H188" s="372">
        <v>64</v>
      </c>
    </row>
    <row r="189" spans="1:8" x14ac:dyDescent="0.25">
      <c r="A189" s="518"/>
      <c r="B189" s="518"/>
      <c r="C189" s="518"/>
      <c r="D189" s="373" t="s">
        <v>332</v>
      </c>
      <c r="E189" s="372" t="s">
        <v>11</v>
      </c>
      <c r="F189" s="372">
        <v>27</v>
      </c>
      <c r="G189" s="372">
        <v>24</v>
      </c>
      <c r="H189" s="372">
        <v>51</v>
      </c>
    </row>
    <row r="190" spans="1:8" x14ac:dyDescent="0.25">
      <c r="A190" s="518"/>
      <c r="B190" s="518"/>
      <c r="C190" s="518"/>
      <c r="D190" s="373" t="s">
        <v>69</v>
      </c>
      <c r="E190" s="372" t="s">
        <v>11</v>
      </c>
      <c r="F190" s="372">
        <v>14</v>
      </c>
      <c r="G190" s="372">
        <v>6</v>
      </c>
      <c r="H190" s="372">
        <v>20</v>
      </c>
    </row>
    <row r="191" spans="1:8" x14ac:dyDescent="0.25">
      <c r="A191" s="518"/>
      <c r="B191" s="518"/>
      <c r="C191" s="518"/>
      <c r="D191" s="373" t="s">
        <v>70</v>
      </c>
      <c r="E191" s="372" t="s">
        <v>11</v>
      </c>
      <c r="F191" s="372">
        <v>13</v>
      </c>
      <c r="G191" s="372">
        <v>12</v>
      </c>
      <c r="H191" s="372">
        <v>25</v>
      </c>
    </row>
    <row r="192" spans="1:8" x14ac:dyDescent="0.25">
      <c r="A192" s="518"/>
      <c r="B192" s="518"/>
      <c r="C192" s="518"/>
      <c r="D192" s="373" t="s">
        <v>22</v>
      </c>
      <c r="E192" s="372">
        <v>64</v>
      </c>
      <c r="F192" s="372">
        <v>54</v>
      </c>
      <c r="G192" s="372">
        <v>42</v>
      </c>
      <c r="H192" s="372">
        <v>160</v>
      </c>
    </row>
    <row r="193" spans="1:8" x14ac:dyDescent="0.25">
      <c r="A193" s="518" t="s">
        <v>201</v>
      </c>
      <c r="B193" s="518"/>
      <c r="C193" s="518" t="s">
        <v>327</v>
      </c>
      <c r="D193" s="373" t="s">
        <v>331</v>
      </c>
      <c r="E193" s="372">
        <v>39</v>
      </c>
      <c r="F193" s="372" t="s">
        <v>11</v>
      </c>
      <c r="G193" s="372" t="s">
        <v>11</v>
      </c>
      <c r="H193" s="372">
        <v>39</v>
      </c>
    </row>
    <row r="194" spans="1:8" x14ac:dyDescent="0.25">
      <c r="A194" s="518"/>
      <c r="B194" s="518"/>
      <c r="C194" s="518"/>
      <c r="D194" s="373" t="s">
        <v>332</v>
      </c>
      <c r="E194" s="372" t="s">
        <v>11</v>
      </c>
      <c r="F194" s="372">
        <v>9</v>
      </c>
      <c r="G194" s="372">
        <v>15</v>
      </c>
      <c r="H194" s="372">
        <v>24</v>
      </c>
    </row>
    <row r="195" spans="1:8" x14ac:dyDescent="0.25">
      <c r="A195" s="518"/>
      <c r="B195" s="518"/>
      <c r="C195" s="518"/>
      <c r="D195" s="373" t="s">
        <v>69</v>
      </c>
      <c r="E195" s="372" t="s">
        <v>11</v>
      </c>
      <c r="F195" s="372">
        <v>18</v>
      </c>
      <c r="G195" s="372">
        <v>7</v>
      </c>
      <c r="H195" s="372">
        <v>25</v>
      </c>
    </row>
    <row r="196" spans="1:8" x14ac:dyDescent="0.25">
      <c r="A196" s="518"/>
      <c r="B196" s="518"/>
      <c r="C196" s="518"/>
      <c r="D196" s="373" t="s">
        <v>70</v>
      </c>
      <c r="E196" s="372" t="s">
        <v>11</v>
      </c>
      <c r="F196" s="372">
        <v>5</v>
      </c>
      <c r="G196" s="372">
        <v>3</v>
      </c>
      <c r="H196" s="372">
        <v>8</v>
      </c>
    </row>
    <row r="197" spans="1:8" x14ac:dyDescent="0.25">
      <c r="A197" s="518"/>
      <c r="B197" s="518"/>
      <c r="C197" s="518"/>
      <c r="D197" s="373" t="s">
        <v>22</v>
      </c>
      <c r="E197" s="372">
        <v>39</v>
      </c>
      <c r="F197" s="372">
        <v>32</v>
      </c>
      <c r="G197" s="372">
        <v>25</v>
      </c>
      <c r="H197" s="372">
        <v>96</v>
      </c>
    </row>
    <row r="198" spans="1:8" x14ac:dyDescent="0.25">
      <c r="A198" s="518" t="s">
        <v>145</v>
      </c>
      <c r="B198" s="518"/>
      <c r="C198" s="518" t="s">
        <v>327</v>
      </c>
      <c r="D198" s="373" t="s">
        <v>331</v>
      </c>
      <c r="E198" s="372">
        <v>103</v>
      </c>
      <c r="F198" s="372" t="s">
        <v>11</v>
      </c>
      <c r="G198" s="372" t="s">
        <v>11</v>
      </c>
      <c r="H198" s="372">
        <v>103</v>
      </c>
    </row>
    <row r="199" spans="1:8" x14ac:dyDescent="0.25">
      <c r="A199" s="518"/>
      <c r="B199" s="518"/>
      <c r="C199" s="518"/>
      <c r="D199" s="373" t="s">
        <v>332</v>
      </c>
      <c r="E199" s="372" t="s">
        <v>11</v>
      </c>
      <c r="F199" s="372">
        <v>66</v>
      </c>
      <c r="G199" s="372">
        <v>56</v>
      </c>
      <c r="H199" s="372">
        <v>122</v>
      </c>
    </row>
    <row r="200" spans="1:8" x14ac:dyDescent="0.25">
      <c r="A200" s="518"/>
      <c r="B200" s="518"/>
      <c r="C200" s="518"/>
      <c r="D200" s="373" t="s">
        <v>69</v>
      </c>
      <c r="E200" s="372" t="s">
        <v>11</v>
      </c>
      <c r="F200" s="372">
        <v>16</v>
      </c>
      <c r="G200" s="372">
        <v>17</v>
      </c>
      <c r="H200" s="372">
        <v>33</v>
      </c>
    </row>
    <row r="201" spans="1:8" x14ac:dyDescent="0.25">
      <c r="A201" s="518"/>
      <c r="B201" s="518"/>
      <c r="C201" s="518"/>
      <c r="D201" s="373" t="s">
        <v>70</v>
      </c>
      <c r="E201" s="372" t="s">
        <v>11</v>
      </c>
      <c r="F201" s="372">
        <v>14</v>
      </c>
      <c r="G201" s="372">
        <v>26</v>
      </c>
      <c r="H201" s="372">
        <v>40</v>
      </c>
    </row>
    <row r="202" spans="1:8" x14ac:dyDescent="0.25">
      <c r="A202" s="518"/>
      <c r="B202" s="518"/>
      <c r="C202" s="518"/>
      <c r="D202" s="373" t="s">
        <v>22</v>
      </c>
      <c r="E202" s="372">
        <v>103</v>
      </c>
      <c r="F202" s="372">
        <v>96</v>
      </c>
      <c r="G202" s="372">
        <v>99</v>
      </c>
      <c r="H202" s="372">
        <v>298</v>
      </c>
    </row>
    <row r="203" spans="1:8" x14ac:dyDescent="0.25">
      <c r="A203" s="518"/>
      <c r="B203" s="518"/>
      <c r="C203" s="518" t="s">
        <v>328</v>
      </c>
      <c r="D203" s="373" t="s">
        <v>331</v>
      </c>
      <c r="E203" s="372">
        <v>22</v>
      </c>
      <c r="F203" s="372" t="s">
        <v>11</v>
      </c>
      <c r="G203" s="372" t="s">
        <v>11</v>
      </c>
      <c r="H203" s="372">
        <v>22</v>
      </c>
    </row>
    <row r="204" spans="1:8" x14ac:dyDescent="0.25">
      <c r="A204" s="518"/>
      <c r="B204" s="518"/>
      <c r="C204" s="518"/>
      <c r="D204" s="373" t="s">
        <v>70</v>
      </c>
      <c r="E204" s="372" t="s">
        <v>11</v>
      </c>
      <c r="F204" s="372">
        <v>2</v>
      </c>
      <c r="G204" s="372">
        <v>2</v>
      </c>
      <c r="H204" s="372">
        <v>4</v>
      </c>
    </row>
    <row r="205" spans="1:8" x14ac:dyDescent="0.25">
      <c r="A205" s="518"/>
      <c r="B205" s="518"/>
      <c r="C205" s="518"/>
      <c r="D205" s="373" t="s">
        <v>22</v>
      </c>
      <c r="E205" s="372">
        <v>22</v>
      </c>
      <c r="F205" s="372">
        <v>2</v>
      </c>
      <c r="G205" s="372">
        <v>2</v>
      </c>
      <c r="H205" s="372">
        <v>26</v>
      </c>
    </row>
    <row r="206" spans="1:8" x14ac:dyDescent="0.25">
      <c r="A206" s="518" t="s">
        <v>144</v>
      </c>
      <c r="B206" s="518"/>
      <c r="C206" s="518" t="s">
        <v>327</v>
      </c>
      <c r="D206" s="373" t="s">
        <v>331</v>
      </c>
      <c r="E206" s="372">
        <v>345</v>
      </c>
      <c r="F206" s="372" t="s">
        <v>11</v>
      </c>
      <c r="G206" s="372" t="s">
        <v>11</v>
      </c>
      <c r="H206" s="372">
        <v>345</v>
      </c>
    </row>
    <row r="207" spans="1:8" x14ac:dyDescent="0.25">
      <c r="A207" s="518"/>
      <c r="B207" s="518"/>
      <c r="C207" s="518"/>
      <c r="D207" s="373" t="s">
        <v>332</v>
      </c>
      <c r="E207" s="372" t="s">
        <v>11</v>
      </c>
      <c r="F207" s="372">
        <v>219</v>
      </c>
      <c r="G207" s="372">
        <v>211</v>
      </c>
      <c r="H207" s="372">
        <v>430</v>
      </c>
    </row>
    <row r="208" spans="1:8" x14ac:dyDescent="0.25">
      <c r="A208" s="518"/>
      <c r="B208" s="518"/>
      <c r="C208" s="518"/>
      <c r="D208" s="373" t="s">
        <v>333</v>
      </c>
      <c r="E208" s="372" t="s">
        <v>11</v>
      </c>
      <c r="F208" s="372">
        <v>6</v>
      </c>
      <c r="G208" s="372">
        <v>5</v>
      </c>
      <c r="H208" s="372">
        <v>11</v>
      </c>
    </row>
    <row r="209" spans="1:8" x14ac:dyDescent="0.25">
      <c r="A209" s="518"/>
      <c r="B209" s="518"/>
      <c r="C209" s="518"/>
      <c r="D209" s="373" t="s">
        <v>69</v>
      </c>
      <c r="E209" s="372" t="s">
        <v>11</v>
      </c>
      <c r="F209" s="372">
        <v>63</v>
      </c>
      <c r="G209" s="372">
        <v>73</v>
      </c>
      <c r="H209" s="372">
        <v>136</v>
      </c>
    </row>
    <row r="210" spans="1:8" x14ac:dyDescent="0.25">
      <c r="A210" s="518"/>
      <c r="B210" s="518"/>
      <c r="C210" s="518"/>
      <c r="D210" s="373" t="s">
        <v>70</v>
      </c>
      <c r="E210" s="372" t="s">
        <v>11</v>
      </c>
      <c r="F210" s="372">
        <v>54</v>
      </c>
      <c r="G210" s="372">
        <v>48</v>
      </c>
      <c r="H210" s="372">
        <v>102</v>
      </c>
    </row>
    <row r="211" spans="1:8" x14ac:dyDescent="0.25">
      <c r="A211" s="518"/>
      <c r="B211" s="518"/>
      <c r="C211" s="518"/>
      <c r="D211" s="373" t="s">
        <v>22</v>
      </c>
      <c r="E211" s="372">
        <v>345</v>
      </c>
      <c r="F211" s="372">
        <v>342</v>
      </c>
      <c r="G211" s="372">
        <v>337</v>
      </c>
      <c r="H211" s="372">
        <v>1024</v>
      </c>
    </row>
    <row r="212" spans="1:8" x14ac:dyDescent="0.25">
      <c r="A212" s="518"/>
      <c r="B212" s="518"/>
      <c r="C212" s="518" t="s">
        <v>328</v>
      </c>
      <c r="D212" s="373" t="s">
        <v>331</v>
      </c>
      <c r="E212" s="372">
        <v>110</v>
      </c>
      <c r="F212" s="372" t="s">
        <v>11</v>
      </c>
      <c r="G212" s="372" t="s">
        <v>11</v>
      </c>
      <c r="H212" s="372">
        <v>110</v>
      </c>
    </row>
    <row r="213" spans="1:8" x14ac:dyDescent="0.25">
      <c r="A213" s="518"/>
      <c r="B213" s="518"/>
      <c r="C213" s="518"/>
      <c r="D213" s="373" t="s">
        <v>70</v>
      </c>
      <c r="E213" s="372" t="s">
        <v>11</v>
      </c>
      <c r="F213" s="372">
        <v>5</v>
      </c>
      <c r="G213" s="372">
        <v>7</v>
      </c>
      <c r="H213" s="372">
        <v>12</v>
      </c>
    </row>
    <row r="214" spans="1:8" x14ac:dyDescent="0.25">
      <c r="A214" s="518"/>
      <c r="B214" s="518"/>
      <c r="C214" s="518"/>
      <c r="D214" s="373" t="s">
        <v>22</v>
      </c>
      <c r="E214" s="372">
        <v>110</v>
      </c>
      <c r="F214" s="372">
        <v>5</v>
      </c>
      <c r="G214" s="372">
        <v>7</v>
      </c>
      <c r="H214" s="372">
        <v>122</v>
      </c>
    </row>
    <row r="215" spans="1:8" x14ac:dyDescent="0.25">
      <c r="A215" s="518" t="s">
        <v>142</v>
      </c>
      <c r="B215" s="518"/>
      <c r="C215" s="518" t="s">
        <v>328</v>
      </c>
      <c r="D215" s="373" t="s">
        <v>331</v>
      </c>
      <c r="E215" s="372">
        <v>1241</v>
      </c>
      <c r="F215" s="372" t="s">
        <v>11</v>
      </c>
      <c r="G215" s="372" t="s">
        <v>11</v>
      </c>
      <c r="H215" s="372">
        <v>1241</v>
      </c>
    </row>
    <row r="216" spans="1:8" x14ac:dyDescent="0.25">
      <c r="A216" s="518"/>
      <c r="B216" s="518"/>
      <c r="C216" s="518"/>
      <c r="D216" s="373" t="s">
        <v>22</v>
      </c>
      <c r="E216" s="372">
        <v>1241</v>
      </c>
      <c r="F216" s="372" t="s">
        <v>11</v>
      </c>
      <c r="G216" s="372" t="s">
        <v>11</v>
      </c>
      <c r="H216" s="372">
        <v>1241</v>
      </c>
    </row>
    <row r="217" spans="1:8" x14ac:dyDescent="0.25">
      <c r="A217" s="518" t="s">
        <v>220</v>
      </c>
      <c r="B217" s="518" t="s">
        <v>277</v>
      </c>
      <c r="C217" s="518" t="s">
        <v>328</v>
      </c>
      <c r="D217" s="373" t="s">
        <v>70</v>
      </c>
      <c r="E217" s="372" t="s">
        <v>11</v>
      </c>
      <c r="F217" s="372">
        <v>22</v>
      </c>
      <c r="G217" s="372">
        <v>14</v>
      </c>
      <c r="H217" s="372">
        <v>36</v>
      </c>
    </row>
    <row r="218" spans="1:8" x14ac:dyDescent="0.25">
      <c r="A218" s="518"/>
      <c r="B218" s="518"/>
      <c r="C218" s="518"/>
      <c r="D218" s="373" t="s">
        <v>22</v>
      </c>
      <c r="E218" s="372" t="s">
        <v>11</v>
      </c>
      <c r="F218" s="372">
        <v>22</v>
      </c>
      <c r="G218" s="372">
        <v>14</v>
      </c>
      <c r="H218" s="372">
        <v>36</v>
      </c>
    </row>
    <row r="219" spans="1:8" x14ac:dyDescent="0.25">
      <c r="A219" s="518"/>
      <c r="B219" s="518" t="s">
        <v>278</v>
      </c>
      <c r="C219" s="518" t="s">
        <v>328</v>
      </c>
      <c r="D219" s="373" t="s">
        <v>70</v>
      </c>
      <c r="E219" s="372" t="s">
        <v>11</v>
      </c>
      <c r="F219" s="372">
        <v>886</v>
      </c>
      <c r="G219" s="372">
        <v>907</v>
      </c>
      <c r="H219" s="372">
        <v>1793</v>
      </c>
    </row>
    <row r="220" spans="1:8" x14ac:dyDescent="0.25">
      <c r="A220" s="518"/>
      <c r="B220" s="518"/>
      <c r="C220" s="518"/>
      <c r="D220" s="373" t="s">
        <v>22</v>
      </c>
      <c r="E220" s="372" t="s">
        <v>11</v>
      </c>
      <c r="F220" s="372">
        <v>886</v>
      </c>
      <c r="G220" s="372">
        <v>907</v>
      </c>
      <c r="H220" s="372">
        <v>1793</v>
      </c>
    </row>
    <row r="221" spans="1:8" x14ac:dyDescent="0.25">
      <c r="A221" s="518"/>
      <c r="B221" s="518" t="s">
        <v>279</v>
      </c>
      <c r="C221" s="518" t="s">
        <v>328</v>
      </c>
      <c r="D221" s="373" t="s">
        <v>70</v>
      </c>
      <c r="E221" s="372" t="s">
        <v>11</v>
      </c>
      <c r="F221" s="372">
        <v>73</v>
      </c>
      <c r="G221" s="372">
        <v>104</v>
      </c>
      <c r="H221" s="372">
        <v>177</v>
      </c>
    </row>
    <row r="222" spans="1:8" x14ac:dyDescent="0.25">
      <c r="A222" s="518"/>
      <c r="B222" s="518"/>
      <c r="C222" s="518"/>
      <c r="D222" s="373" t="s">
        <v>22</v>
      </c>
      <c r="E222" s="372" t="s">
        <v>11</v>
      </c>
      <c r="F222" s="372">
        <v>73</v>
      </c>
      <c r="G222" s="372">
        <v>104</v>
      </c>
      <c r="H222" s="372">
        <v>177</v>
      </c>
    </row>
    <row r="223" spans="1:8" x14ac:dyDescent="0.25">
      <c r="A223" s="518"/>
      <c r="B223" s="518" t="s">
        <v>280</v>
      </c>
      <c r="C223" s="518" t="s">
        <v>328</v>
      </c>
      <c r="D223" s="373" t="s">
        <v>70</v>
      </c>
      <c r="E223" s="372" t="s">
        <v>11</v>
      </c>
      <c r="F223" s="372">
        <v>2</v>
      </c>
      <c r="G223" s="372">
        <v>15</v>
      </c>
      <c r="H223" s="372">
        <v>17</v>
      </c>
    </row>
    <row r="224" spans="1:8" x14ac:dyDescent="0.25">
      <c r="A224" s="518"/>
      <c r="B224" s="518"/>
      <c r="C224" s="518"/>
      <c r="D224" s="373" t="s">
        <v>22</v>
      </c>
      <c r="E224" s="372" t="s">
        <v>11</v>
      </c>
      <c r="F224" s="372">
        <v>2</v>
      </c>
      <c r="G224" s="372">
        <v>15</v>
      </c>
      <c r="H224" s="372">
        <v>17</v>
      </c>
    </row>
    <row r="225" spans="1:8" x14ac:dyDescent="0.25">
      <c r="A225" s="518" t="s">
        <v>222</v>
      </c>
      <c r="B225" s="518"/>
      <c r="C225" s="518" t="s">
        <v>327</v>
      </c>
      <c r="D225" s="373" t="s">
        <v>333</v>
      </c>
      <c r="E225" s="372" t="s">
        <v>11</v>
      </c>
      <c r="F225" s="372" t="s">
        <v>11</v>
      </c>
      <c r="G225" s="372">
        <v>136</v>
      </c>
      <c r="H225" s="372">
        <v>136</v>
      </c>
    </row>
    <row r="226" spans="1:8" x14ac:dyDescent="0.25">
      <c r="A226" s="518"/>
      <c r="B226" s="518"/>
      <c r="C226" s="518"/>
      <c r="D226" s="373" t="s">
        <v>22</v>
      </c>
      <c r="E226" s="372" t="s">
        <v>11</v>
      </c>
      <c r="F226" s="372" t="s">
        <v>11</v>
      </c>
      <c r="G226" s="372">
        <v>136</v>
      </c>
      <c r="H226" s="372">
        <v>136</v>
      </c>
    </row>
    <row r="227" spans="1:8" x14ac:dyDescent="0.25">
      <c r="A227" s="518"/>
      <c r="B227" s="518"/>
      <c r="C227" s="518" t="s">
        <v>328</v>
      </c>
      <c r="D227" s="373" t="s">
        <v>332</v>
      </c>
      <c r="E227" s="372" t="s">
        <v>11</v>
      </c>
      <c r="F227" s="372" t="s">
        <v>11</v>
      </c>
      <c r="G227" s="372">
        <v>619</v>
      </c>
      <c r="H227" s="372">
        <v>619</v>
      </c>
    </row>
    <row r="228" spans="1:8" x14ac:dyDescent="0.25">
      <c r="A228" s="518"/>
      <c r="B228" s="518"/>
      <c r="C228" s="518"/>
      <c r="D228" s="373" t="s">
        <v>69</v>
      </c>
      <c r="E228" s="372" t="s">
        <v>11</v>
      </c>
      <c r="F228" s="372" t="s">
        <v>11</v>
      </c>
      <c r="G228" s="372">
        <v>1138</v>
      </c>
      <c r="H228" s="372">
        <v>1138</v>
      </c>
    </row>
    <row r="229" spans="1:8" x14ac:dyDescent="0.25">
      <c r="A229" s="518"/>
      <c r="B229" s="518"/>
      <c r="C229" s="518"/>
      <c r="D229" s="373" t="s">
        <v>70</v>
      </c>
      <c r="E229" s="372" t="s">
        <v>11</v>
      </c>
      <c r="F229" s="372">
        <v>197</v>
      </c>
      <c r="G229" s="372">
        <v>152</v>
      </c>
      <c r="H229" s="372">
        <v>349</v>
      </c>
    </row>
    <row r="230" spans="1:8" x14ac:dyDescent="0.25">
      <c r="A230" s="518"/>
      <c r="B230" s="518"/>
      <c r="C230" s="518"/>
      <c r="D230" s="373" t="s">
        <v>22</v>
      </c>
      <c r="E230" s="372" t="s">
        <v>11</v>
      </c>
      <c r="F230" s="372">
        <v>197</v>
      </c>
      <c r="G230" s="372">
        <v>1909</v>
      </c>
      <c r="H230" s="372">
        <v>2106</v>
      </c>
    </row>
    <row r="231" spans="1:8" x14ac:dyDescent="0.25">
      <c r="A231" s="518" t="s">
        <v>130</v>
      </c>
      <c r="B231" s="518"/>
      <c r="C231" s="518" t="s">
        <v>328</v>
      </c>
      <c r="D231" s="373" t="s">
        <v>331</v>
      </c>
      <c r="E231" s="372">
        <v>2679</v>
      </c>
      <c r="F231" s="372" t="s">
        <v>11</v>
      </c>
      <c r="G231" s="372" t="s">
        <v>11</v>
      </c>
      <c r="H231" s="372">
        <v>2679</v>
      </c>
    </row>
    <row r="232" spans="1:8" x14ac:dyDescent="0.25">
      <c r="A232" s="518"/>
      <c r="B232" s="518"/>
      <c r="C232" s="518"/>
      <c r="D232" s="373" t="s">
        <v>22</v>
      </c>
      <c r="E232" s="372">
        <v>2679</v>
      </c>
      <c r="F232" s="372" t="s">
        <v>11</v>
      </c>
      <c r="G232" s="372" t="s">
        <v>11</v>
      </c>
      <c r="H232" s="372">
        <v>2679</v>
      </c>
    </row>
    <row r="233" spans="1:8" x14ac:dyDescent="0.25">
      <c r="A233" s="518" t="s">
        <v>248</v>
      </c>
      <c r="B233" s="518"/>
      <c r="C233" s="518" t="s">
        <v>327</v>
      </c>
      <c r="D233" s="373" t="s">
        <v>333</v>
      </c>
      <c r="E233" s="372" t="s">
        <v>11</v>
      </c>
      <c r="F233" s="372" t="s">
        <v>11</v>
      </c>
      <c r="G233" s="372">
        <v>82</v>
      </c>
      <c r="H233" s="372">
        <v>82</v>
      </c>
    </row>
    <row r="234" spans="1:8" x14ac:dyDescent="0.25">
      <c r="A234" s="518"/>
      <c r="B234" s="518"/>
      <c r="C234" s="518"/>
      <c r="D234" s="373" t="s">
        <v>22</v>
      </c>
      <c r="E234" s="372" t="s">
        <v>11</v>
      </c>
      <c r="F234" s="372" t="s">
        <v>11</v>
      </c>
      <c r="G234" s="372">
        <v>82</v>
      </c>
      <c r="H234" s="372">
        <v>82</v>
      </c>
    </row>
    <row r="235" spans="1:8" x14ac:dyDescent="0.25">
      <c r="A235" s="518"/>
      <c r="B235" s="518"/>
      <c r="C235" s="518" t="s">
        <v>328</v>
      </c>
      <c r="D235" s="373" t="s">
        <v>332</v>
      </c>
      <c r="E235" s="372" t="s">
        <v>11</v>
      </c>
      <c r="F235" s="372" t="s">
        <v>11</v>
      </c>
      <c r="G235" s="372">
        <v>781</v>
      </c>
      <c r="H235" s="372">
        <v>781</v>
      </c>
    </row>
    <row r="236" spans="1:8" x14ac:dyDescent="0.25">
      <c r="A236" s="518"/>
      <c r="B236" s="518"/>
      <c r="C236" s="518"/>
      <c r="D236" s="373" t="s">
        <v>22</v>
      </c>
      <c r="E236" s="372" t="s">
        <v>11</v>
      </c>
      <c r="F236" s="372" t="s">
        <v>11</v>
      </c>
      <c r="G236" s="372">
        <v>781</v>
      </c>
      <c r="H236" s="372">
        <v>781</v>
      </c>
    </row>
    <row r="237" spans="1:8" x14ac:dyDescent="0.25">
      <c r="A237" s="518" t="s">
        <v>131</v>
      </c>
      <c r="B237" s="518"/>
      <c r="C237" s="518" t="s">
        <v>328</v>
      </c>
      <c r="D237" s="373" t="s">
        <v>331</v>
      </c>
      <c r="E237" s="372">
        <v>1581</v>
      </c>
      <c r="F237" s="372" t="s">
        <v>11</v>
      </c>
      <c r="G237" s="372" t="s">
        <v>11</v>
      </c>
      <c r="H237" s="372">
        <v>1581</v>
      </c>
    </row>
    <row r="238" spans="1:8" x14ac:dyDescent="0.25">
      <c r="A238" s="518"/>
      <c r="B238" s="518"/>
      <c r="C238" s="518"/>
      <c r="D238" s="373" t="s">
        <v>22</v>
      </c>
      <c r="E238" s="372">
        <v>1581</v>
      </c>
      <c r="F238" s="372" t="s">
        <v>11</v>
      </c>
      <c r="G238" s="372" t="s">
        <v>11</v>
      </c>
      <c r="H238" s="372">
        <v>1581</v>
      </c>
    </row>
    <row r="239" spans="1:8" x14ac:dyDescent="0.25">
      <c r="A239" s="518" t="s">
        <v>253</v>
      </c>
      <c r="B239" s="518"/>
      <c r="C239" s="518" t="s">
        <v>328</v>
      </c>
      <c r="D239" s="373" t="s">
        <v>330</v>
      </c>
      <c r="E239" s="372" t="s">
        <v>11</v>
      </c>
      <c r="F239" s="372" t="s">
        <v>11</v>
      </c>
      <c r="G239" s="372">
        <v>25</v>
      </c>
      <c r="H239" s="372">
        <v>25</v>
      </c>
    </row>
    <row r="240" spans="1:8" x14ac:dyDescent="0.25">
      <c r="A240" s="518"/>
      <c r="B240" s="518"/>
      <c r="C240" s="518"/>
      <c r="D240" s="373" t="s">
        <v>22</v>
      </c>
      <c r="E240" s="372" t="s">
        <v>11</v>
      </c>
      <c r="F240" s="372" t="s">
        <v>11</v>
      </c>
      <c r="G240" s="372">
        <v>25</v>
      </c>
      <c r="H240" s="372">
        <v>25</v>
      </c>
    </row>
    <row r="241" spans="1:8" x14ac:dyDescent="0.25">
      <c r="A241" s="518" t="s">
        <v>254</v>
      </c>
      <c r="B241" s="518"/>
      <c r="C241" s="518" t="s">
        <v>328</v>
      </c>
      <c r="D241" s="373" t="s">
        <v>330</v>
      </c>
      <c r="E241" s="372" t="s">
        <v>11</v>
      </c>
      <c r="F241" s="372" t="s">
        <v>11</v>
      </c>
      <c r="G241" s="372">
        <v>24</v>
      </c>
      <c r="H241" s="372">
        <v>24</v>
      </c>
    </row>
    <row r="242" spans="1:8" x14ac:dyDescent="0.25">
      <c r="A242" s="518"/>
      <c r="B242" s="518"/>
      <c r="C242" s="518"/>
      <c r="D242" s="373" t="s">
        <v>22</v>
      </c>
      <c r="E242" s="372" t="s">
        <v>11</v>
      </c>
      <c r="F242" s="372" t="s">
        <v>11</v>
      </c>
      <c r="G242" s="372">
        <v>24</v>
      </c>
      <c r="H242" s="372">
        <v>24</v>
      </c>
    </row>
    <row r="243" spans="1:8" x14ac:dyDescent="0.25">
      <c r="A243" s="518" t="s">
        <v>136</v>
      </c>
      <c r="B243" s="518"/>
      <c r="C243" s="518" t="s">
        <v>328</v>
      </c>
      <c r="D243" s="373" t="s">
        <v>331</v>
      </c>
      <c r="E243" s="372">
        <v>465</v>
      </c>
      <c r="F243" s="372" t="s">
        <v>11</v>
      </c>
      <c r="G243" s="372" t="s">
        <v>11</v>
      </c>
      <c r="H243" s="372">
        <v>465</v>
      </c>
    </row>
    <row r="244" spans="1:8" x14ac:dyDescent="0.25">
      <c r="A244" s="518"/>
      <c r="B244" s="518"/>
      <c r="C244" s="518"/>
      <c r="D244" s="373" t="s">
        <v>22</v>
      </c>
      <c r="E244" s="372">
        <v>465</v>
      </c>
      <c r="F244" s="372" t="s">
        <v>11</v>
      </c>
      <c r="G244" s="372" t="s">
        <v>11</v>
      </c>
      <c r="H244" s="372">
        <v>465</v>
      </c>
    </row>
    <row r="245" spans="1:8" x14ac:dyDescent="0.25">
      <c r="A245" s="518" t="s">
        <v>132</v>
      </c>
      <c r="B245" s="518"/>
      <c r="C245" s="518" t="s">
        <v>328</v>
      </c>
      <c r="D245" s="373" t="s">
        <v>331</v>
      </c>
      <c r="E245" s="372">
        <v>1013</v>
      </c>
      <c r="F245" s="372" t="s">
        <v>11</v>
      </c>
      <c r="G245" s="372" t="s">
        <v>11</v>
      </c>
      <c r="H245" s="372">
        <v>1013</v>
      </c>
    </row>
    <row r="246" spans="1:8" x14ac:dyDescent="0.25">
      <c r="A246" s="518"/>
      <c r="B246" s="518"/>
      <c r="C246" s="518"/>
      <c r="D246" s="373" t="s">
        <v>22</v>
      </c>
      <c r="E246" s="372">
        <v>1013</v>
      </c>
      <c r="F246" s="372" t="s">
        <v>11</v>
      </c>
      <c r="G246" s="372" t="s">
        <v>11</v>
      </c>
      <c r="H246" s="372">
        <v>1013</v>
      </c>
    </row>
    <row r="247" spans="1:8" x14ac:dyDescent="0.25">
      <c r="A247" s="518" t="s">
        <v>134</v>
      </c>
      <c r="B247" s="518"/>
      <c r="C247" s="518" t="s">
        <v>328</v>
      </c>
      <c r="D247" s="373" t="s">
        <v>331</v>
      </c>
      <c r="E247" s="372">
        <v>641</v>
      </c>
      <c r="F247" s="372" t="s">
        <v>11</v>
      </c>
      <c r="G247" s="372" t="s">
        <v>11</v>
      </c>
      <c r="H247" s="372">
        <v>641</v>
      </c>
    </row>
    <row r="248" spans="1:8" x14ac:dyDescent="0.25">
      <c r="A248" s="518"/>
      <c r="B248" s="518"/>
      <c r="C248" s="518"/>
      <c r="D248" s="373" t="s">
        <v>22</v>
      </c>
      <c r="E248" s="372">
        <v>641</v>
      </c>
      <c r="F248" s="372" t="s">
        <v>11</v>
      </c>
      <c r="G248" s="372" t="s">
        <v>11</v>
      </c>
      <c r="H248" s="372">
        <v>641</v>
      </c>
    </row>
    <row r="249" spans="1:8" x14ac:dyDescent="0.25">
      <c r="A249" s="518" t="s">
        <v>247</v>
      </c>
      <c r="B249" s="518"/>
      <c r="C249" s="518" t="s">
        <v>328</v>
      </c>
      <c r="D249" s="373" t="s">
        <v>332</v>
      </c>
      <c r="E249" s="372" t="s">
        <v>11</v>
      </c>
      <c r="F249" s="372" t="s">
        <v>11</v>
      </c>
      <c r="G249" s="372">
        <v>1479</v>
      </c>
      <c r="H249" s="372">
        <v>1479</v>
      </c>
    </row>
    <row r="250" spans="1:8" x14ac:dyDescent="0.25">
      <c r="A250" s="518"/>
      <c r="B250" s="518"/>
      <c r="C250" s="518"/>
      <c r="D250" s="373" t="s">
        <v>22</v>
      </c>
      <c r="E250" s="372" t="s">
        <v>11</v>
      </c>
      <c r="F250" s="372" t="s">
        <v>11</v>
      </c>
      <c r="G250" s="372">
        <v>1479</v>
      </c>
      <c r="H250" s="372">
        <v>1479</v>
      </c>
    </row>
    <row r="251" spans="1:8" x14ac:dyDescent="0.25">
      <c r="A251" s="518" t="s">
        <v>251</v>
      </c>
      <c r="B251" s="518"/>
      <c r="C251" s="518" t="s">
        <v>328</v>
      </c>
      <c r="D251" s="373" t="s">
        <v>69</v>
      </c>
      <c r="E251" s="372" t="s">
        <v>11</v>
      </c>
      <c r="F251" s="372" t="s">
        <v>11</v>
      </c>
      <c r="G251" s="372">
        <v>874</v>
      </c>
      <c r="H251" s="372">
        <v>874</v>
      </c>
    </row>
    <row r="252" spans="1:8" x14ac:dyDescent="0.25">
      <c r="A252" s="518"/>
      <c r="B252" s="518"/>
      <c r="C252" s="518"/>
      <c r="D252" s="373" t="s">
        <v>22</v>
      </c>
      <c r="E252" s="372" t="s">
        <v>11</v>
      </c>
      <c r="F252" s="372" t="s">
        <v>11</v>
      </c>
      <c r="G252" s="372">
        <v>874</v>
      </c>
      <c r="H252" s="372">
        <v>874</v>
      </c>
    </row>
    <row r="253" spans="1:8" x14ac:dyDescent="0.25">
      <c r="A253" s="518" t="s">
        <v>129</v>
      </c>
      <c r="B253" s="518"/>
      <c r="C253" s="518" t="s">
        <v>328</v>
      </c>
      <c r="D253" s="373" t="s">
        <v>331</v>
      </c>
      <c r="E253" s="372">
        <v>7965</v>
      </c>
      <c r="F253" s="372" t="s">
        <v>11</v>
      </c>
      <c r="G253" s="372" t="s">
        <v>11</v>
      </c>
      <c r="H253" s="372">
        <v>7965</v>
      </c>
    </row>
    <row r="254" spans="1:8" x14ac:dyDescent="0.25">
      <c r="A254" s="518"/>
      <c r="B254" s="518"/>
      <c r="C254" s="518"/>
      <c r="D254" s="373" t="s">
        <v>22</v>
      </c>
      <c r="E254" s="372">
        <v>7965</v>
      </c>
      <c r="F254" s="372" t="s">
        <v>11</v>
      </c>
      <c r="G254" s="372" t="s">
        <v>11</v>
      </c>
      <c r="H254" s="372">
        <v>7965</v>
      </c>
    </row>
    <row r="255" spans="1:8" x14ac:dyDescent="0.25">
      <c r="A255" s="519" t="s">
        <v>41</v>
      </c>
      <c r="B255" s="518" t="s">
        <v>322</v>
      </c>
      <c r="C255" s="518" t="s">
        <v>327</v>
      </c>
      <c r="D255" s="373" t="s">
        <v>103</v>
      </c>
      <c r="E255" s="372" t="s">
        <v>11</v>
      </c>
      <c r="F255" s="372">
        <v>10</v>
      </c>
      <c r="G255" s="372">
        <v>15</v>
      </c>
      <c r="H255" s="372">
        <v>25</v>
      </c>
    </row>
    <row r="256" spans="1:8" x14ac:dyDescent="0.25">
      <c r="A256" s="520"/>
      <c r="B256" s="518"/>
      <c r="C256" s="518"/>
      <c r="D256" s="373" t="s">
        <v>72</v>
      </c>
      <c r="E256" s="372" t="s">
        <v>11</v>
      </c>
      <c r="F256" s="372">
        <v>7</v>
      </c>
      <c r="G256" s="372">
        <v>5</v>
      </c>
      <c r="H256" s="372">
        <v>12</v>
      </c>
    </row>
    <row r="257" spans="1:8" x14ac:dyDescent="0.25">
      <c r="A257" s="520"/>
      <c r="B257" s="518"/>
      <c r="C257" s="518"/>
      <c r="D257" s="373" t="s">
        <v>332</v>
      </c>
      <c r="E257" s="372" t="s">
        <v>11</v>
      </c>
      <c r="F257" s="372">
        <v>68</v>
      </c>
      <c r="G257" s="372">
        <v>81</v>
      </c>
      <c r="H257" s="372">
        <v>149</v>
      </c>
    </row>
    <row r="258" spans="1:8" x14ac:dyDescent="0.25">
      <c r="A258" s="520"/>
      <c r="B258" s="518"/>
      <c r="C258" s="518"/>
      <c r="D258" s="373" t="s">
        <v>333</v>
      </c>
      <c r="E258" s="372" t="s">
        <v>11</v>
      </c>
      <c r="F258" s="372">
        <v>2</v>
      </c>
      <c r="G258" s="372">
        <v>5</v>
      </c>
      <c r="H258" s="372">
        <v>7</v>
      </c>
    </row>
    <row r="259" spans="1:8" x14ac:dyDescent="0.25">
      <c r="A259" s="520"/>
      <c r="B259" s="518"/>
      <c r="C259" s="518"/>
      <c r="D259" s="373" t="s">
        <v>69</v>
      </c>
      <c r="E259" s="372" t="s">
        <v>11</v>
      </c>
      <c r="F259" s="372">
        <v>71</v>
      </c>
      <c r="G259" s="372">
        <v>42</v>
      </c>
      <c r="H259" s="372">
        <v>113</v>
      </c>
    </row>
    <row r="260" spans="1:8" x14ac:dyDescent="0.25">
      <c r="A260" s="520"/>
      <c r="B260" s="518"/>
      <c r="C260" s="518"/>
      <c r="D260" s="373" t="s">
        <v>70</v>
      </c>
      <c r="E260" s="372" t="s">
        <v>11</v>
      </c>
      <c r="F260" s="372">
        <v>6</v>
      </c>
      <c r="G260" s="372">
        <v>1</v>
      </c>
      <c r="H260" s="372">
        <v>7</v>
      </c>
    </row>
    <row r="261" spans="1:8" x14ac:dyDescent="0.25">
      <c r="A261" s="520"/>
      <c r="B261" s="518"/>
      <c r="C261" s="518"/>
      <c r="D261" s="373" t="s">
        <v>22</v>
      </c>
      <c r="E261" s="372" t="s">
        <v>11</v>
      </c>
      <c r="F261" s="372">
        <v>164</v>
      </c>
      <c r="G261" s="372">
        <v>149</v>
      </c>
      <c r="H261" s="372">
        <v>313</v>
      </c>
    </row>
    <row r="262" spans="1:8" ht="12.75" customHeight="1" x14ac:dyDescent="0.25">
      <c r="A262" s="520"/>
      <c r="B262" s="519" t="s">
        <v>143</v>
      </c>
      <c r="C262" s="518" t="s">
        <v>327</v>
      </c>
      <c r="D262" s="373" t="s">
        <v>103</v>
      </c>
      <c r="E262" s="372" t="s">
        <v>11</v>
      </c>
      <c r="F262" s="372">
        <v>21</v>
      </c>
      <c r="G262" s="372">
        <v>12</v>
      </c>
      <c r="H262" s="372">
        <v>33</v>
      </c>
    </row>
    <row r="263" spans="1:8" x14ac:dyDescent="0.25">
      <c r="A263" s="520"/>
      <c r="B263" s="520"/>
      <c r="C263" s="518"/>
      <c r="D263" s="373" t="s">
        <v>105</v>
      </c>
      <c r="E263" s="372" t="s">
        <v>11</v>
      </c>
      <c r="F263" s="372">
        <v>2</v>
      </c>
      <c r="G263" s="372" t="s">
        <v>11</v>
      </c>
      <c r="H263" s="372">
        <v>2</v>
      </c>
    </row>
    <row r="264" spans="1:8" x14ac:dyDescent="0.25">
      <c r="A264" s="520"/>
      <c r="B264" s="520"/>
      <c r="C264" s="518"/>
      <c r="D264" s="373" t="s">
        <v>72</v>
      </c>
      <c r="E264" s="372" t="s">
        <v>11</v>
      </c>
      <c r="F264" s="372">
        <v>53</v>
      </c>
      <c r="G264" s="372">
        <v>29</v>
      </c>
      <c r="H264" s="372">
        <v>82</v>
      </c>
    </row>
    <row r="265" spans="1:8" x14ac:dyDescent="0.25">
      <c r="A265" s="520"/>
      <c r="B265" s="520"/>
      <c r="C265" s="518"/>
      <c r="D265" s="373" t="s">
        <v>74</v>
      </c>
      <c r="E265" s="372" t="s">
        <v>11</v>
      </c>
      <c r="F265" s="372">
        <v>2</v>
      </c>
      <c r="G265" s="372">
        <v>15</v>
      </c>
      <c r="H265" s="372">
        <v>17</v>
      </c>
    </row>
    <row r="266" spans="1:8" x14ac:dyDescent="0.25">
      <c r="A266" s="520"/>
      <c r="B266" s="520"/>
      <c r="C266" s="518"/>
      <c r="D266" s="373" t="s">
        <v>331</v>
      </c>
      <c r="E266" s="372">
        <v>370</v>
      </c>
      <c r="F266" s="372" t="s">
        <v>11</v>
      </c>
      <c r="G266" s="372" t="s">
        <v>11</v>
      </c>
      <c r="H266" s="372">
        <v>370</v>
      </c>
    </row>
    <row r="267" spans="1:8" x14ac:dyDescent="0.25">
      <c r="A267" s="520"/>
      <c r="B267" s="520"/>
      <c r="C267" s="518"/>
      <c r="D267" s="373" t="s">
        <v>332</v>
      </c>
      <c r="E267" s="372" t="s">
        <v>11</v>
      </c>
      <c r="F267" s="372">
        <v>123</v>
      </c>
      <c r="G267" s="372">
        <v>118</v>
      </c>
      <c r="H267" s="372">
        <v>241</v>
      </c>
    </row>
    <row r="268" spans="1:8" x14ac:dyDescent="0.25">
      <c r="A268" s="520"/>
      <c r="B268" s="520"/>
      <c r="C268" s="518"/>
      <c r="D268" s="373" t="s">
        <v>333</v>
      </c>
      <c r="E268" s="372" t="s">
        <v>11</v>
      </c>
      <c r="F268" s="372">
        <v>6</v>
      </c>
      <c r="G268" s="372">
        <v>12</v>
      </c>
      <c r="H268" s="372">
        <v>18</v>
      </c>
    </row>
    <row r="269" spans="1:8" x14ac:dyDescent="0.25">
      <c r="A269" s="520"/>
      <c r="B269" s="520"/>
      <c r="C269" s="518"/>
      <c r="D269" s="373" t="s">
        <v>69</v>
      </c>
      <c r="E269" s="372" t="s">
        <v>11</v>
      </c>
      <c r="F269" s="372">
        <v>95</v>
      </c>
      <c r="G269" s="372">
        <v>78</v>
      </c>
      <c r="H269" s="372">
        <v>173</v>
      </c>
    </row>
    <row r="270" spans="1:8" x14ac:dyDescent="0.25">
      <c r="A270" s="520"/>
      <c r="B270" s="520"/>
      <c r="C270" s="518"/>
      <c r="D270" s="373" t="s">
        <v>70</v>
      </c>
      <c r="E270" s="372" t="s">
        <v>11</v>
      </c>
      <c r="F270" s="372">
        <v>14</v>
      </c>
      <c r="G270" s="372">
        <v>11</v>
      </c>
      <c r="H270" s="372">
        <v>25</v>
      </c>
    </row>
    <row r="271" spans="1:8" x14ac:dyDescent="0.25">
      <c r="A271" s="520"/>
      <c r="B271" s="520"/>
      <c r="C271" s="518"/>
      <c r="D271" s="373" t="s">
        <v>22</v>
      </c>
      <c r="E271" s="372">
        <v>370</v>
      </c>
      <c r="F271" s="372">
        <v>316</v>
      </c>
      <c r="G271" s="372">
        <v>275</v>
      </c>
      <c r="H271" s="372">
        <v>961</v>
      </c>
    </row>
    <row r="272" spans="1:8" ht="12.75" customHeight="1" x14ac:dyDescent="0.25">
      <c r="A272" s="520"/>
      <c r="B272" s="520"/>
      <c r="C272" s="518" t="s">
        <v>328</v>
      </c>
      <c r="D272" s="373" t="s">
        <v>331</v>
      </c>
      <c r="E272" s="372">
        <v>190</v>
      </c>
      <c r="F272" s="372" t="s">
        <v>11</v>
      </c>
      <c r="G272" s="372" t="s">
        <v>11</v>
      </c>
      <c r="H272" s="372">
        <v>190</v>
      </c>
    </row>
    <row r="273" spans="1:8" x14ac:dyDescent="0.25">
      <c r="A273" s="520"/>
      <c r="B273" s="521"/>
      <c r="C273" s="518"/>
      <c r="D273" s="373" t="s">
        <v>22</v>
      </c>
      <c r="E273" s="372">
        <v>190</v>
      </c>
      <c r="F273" s="372" t="s">
        <v>11</v>
      </c>
      <c r="G273" s="372" t="s">
        <v>11</v>
      </c>
      <c r="H273" s="372">
        <v>190</v>
      </c>
    </row>
    <row r="274" spans="1:8" x14ac:dyDescent="0.25">
      <c r="A274" s="520"/>
      <c r="B274" s="518" t="s">
        <v>291</v>
      </c>
      <c r="C274" s="518" t="s">
        <v>327</v>
      </c>
      <c r="D274" s="373" t="s">
        <v>332</v>
      </c>
      <c r="E274" s="372" t="s">
        <v>11</v>
      </c>
      <c r="F274" s="372" t="s">
        <v>11</v>
      </c>
      <c r="G274" s="372">
        <v>1</v>
      </c>
      <c r="H274" s="372">
        <v>1</v>
      </c>
    </row>
    <row r="275" spans="1:8" x14ac:dyDescent="0.25">
      <c r="A275" s="520"/>
      <c r="B275" s="518"/>
      <c r="C275" s="518"/>
      <c r="D275" s="373" t="s">
        <v>22</v>
      </c>
      <c r="E275" s="372" t="s">
        <v>11</v>
      </c>
      <c r="F275" s="372" t="s">
        <v>11</v>
      </c>
      <c r="G275" s="372">
        <v>1</v>
      </c>
      <c r="H275" s="372">
        <v>1</v>
      </c>
    </row>
    <row r="276" spans="1:8" x14ac:dyDescent="0.25">
      <c r="A276" s="520"/>
      <c r="B276" s="518" t="s">
        <v>319</v>
      </c>
      <c r="C276" s="518" t="s">
        <v>327</v>
      </c>
      <c r="D276" s="373" t="s">
        <v>332</v>
      </c>
      <c r="E276" s="372" t="s">
        <v>11</v>
      </c>
      <c r="F276" s="372">
        <v>1</v>
      </c>
      <c r="G276" s="372">
        <v>1</v>
      </c>
      <c r="H276" s="372">
        <v>2</v>
      </c>
    </row>
    <row r="277" spans="1:8" x14ac:dyDescent="0.25">
      <c r="A277" s="520"/>
      <c r="B277" s="518"/>
      <c r="C277" s="518"/>
      <c r="D277" s="373" t="s">
        <v>22</v>
      </c>
      <c r="E277" s="372" t="s">
        <v>11</v>
      </c>
      <c r="F277" s="372">
        <v>1</v>
      </c>
      <c r="G277" s="372">
        <v>1</v>
      </c>
      <c r="H277" s="372">
        <v>2</v>
      </c>
    </row>
    <row r="278" spans="1:8" x14ac:dyDescent="0.25">
      <c r="A278" s="520"/>
      <c r="B278" s="518" t="s">
        <v>297</v>
      </c>
      <c r="C278" s="518" t="s">
        <v>327</v>
      </c>
      <c r="D278" s="373" t="s">
        <v>331</v>
      </c>
      <c r="E278" s="372">
        <v>3</v>
      </c>
      <c r="F278" s="372" t="s">
        <v>11</v>
      </c>
      <c r="G278" s="372" t="s">
        <v>11</v>
      </c>
      <c r="H278" s="372">
        <v>3</v>
      </c>
    </row>
    <row r="279" spans="1:8" ht="12.75" customHeight="1" x14ac:dyDescent="0.25">
      <c r="A279" s="520"/>
      <c r="B279" s="518"/>
      <c r="C279" s="518"/>
      <c r="D279" s="373" t="s">
        <v>332</v>
      </c>
      <c r="E279" s="372" t="s">
        <v>11</v>
      </c>
      <c r="F279" s="372">
        <v>1</v>
      </c>
      <c r="G279" s="372">
        <v>3</v>
      </c>
      <c r="H279" s="372">
        <v>4</v>
      </c>
    </row>
    <row r="280" spans="1:8" x14ac:dyDescent="0.25">
      <c r="A280" s="521"/>
      <c r="B280" s="518"/>
      <c r="C280" s="518"/>
      <c r="D280" s="373" t="s">
        <v>22</v>
      </c>
      <c r="E280" s="372">
        <v>3</v>
      </c>
      <c r="F280" s="372">
        <v>1</v>
      </c>
      <c r="G280" s="372">
        <v>3</v>
      </c>
      <c r="H280" s="372">
        <v>7</v>
      </c>
    </row>
    <row r="281" spans="1:8" x14ac:dyDescent="0.25">
      <c r="A281" s="518" t="s">
        <v>200</v>
      </c>
      <c r="B281" s="518" t="s">
        <v>285</v>
      </c>
      <c r="C281" s="518" t="s">
        <v>327</v>
      </c>
      <c r="D281" s="373" t="s">
        <v>331</v>
      </c>
      <c r="E281" s="372">
        <v>12</v>
      </c>
      <c r="F281" s="372" t="s">
        <v>11</v>
      </c>
      <c r="G281" s="372" t="s">
        <v>11</v>
      </c>
      <c r="H281" s="372">
        <v>12</v>
      </c>
    </row>
    <row r="282" spans="1:8" x14ac:dyDescent="0.25">
      <c r="A282" s="518"/>
      <c r="B282" s="518"/>
      <c r="C282" s="518"/>
      <c r="D282" s="373" t="s">
        <v>332</v>
      </c>
      <c r="E282" s="372" t="s">
        <v>11</v>
      </c>
      <c r="F282" s="372">
        <v>6</v>
      </c>
      <c r="G282" s="372">
        <v>9</v>
      </c>
      <c r="H282" s="372">
        <v>15</v>
      </c>
    </row>
    <row r="283" spans="1:8" x14ac:dyDescent="0.25">
      <c r="A283" s="518"/>
      <c r="B283" s="518"/>
      <c r="C283" s="518"/>
      <c r="D283" s="373" t="s">
        <v>69</v>
      </c>
      <c r="E283" s="372" t="s">
        <v>11</v>
      </c>
      <c r="F283" s="372">
        <v>6</v>
      </c>
      <c r="G283" s="372">
        <v>8</v>
      </c>
      <c r="H283" s="372">
        <v>14</v>
      </c>
    </row>
    <row r="284" spans="1:8" x14ac:dyDescent="0.25">
      <c r="A284" s="518"/>
      <c r="B284" s="518"/>
      <c r="C284" s="518"/>
      <c r="D284" s="373" t="s">
        <v>70</v>
      </c>
      <c r="E284" s="372" t="s">
        <v>11</v>
      </c>
      <c r="F284" s="372">
        <v>1</v>
      </c>
      <c r="G284" s="372" t="s">
        <v>11</v>
      </c>
      <c r="H284" s="372">
        <v>1</v>
      </c>
    </row>
    <row r="285" spans="1:8" x14ac:dyDescent="0.25">
      <c r="A285" s="518"/>
      <c r="B285" s="518"/>
      <c r="C285" s="518"/>
      <c r="D285" s="373" t="s">
        <v>22</v>
      </c>
      <c r="E285" s="372">
        <v>12</v>
      </c>
      <c r="F285" s="372">
        <v>13</v>
      </c>
      <c r="G285" s="372">
        <v>17</v>
      </c>
      <c r="H285" s="372">
        <v>42</v>
      </c>
    </row>
    <row r="286" spans="1:8" x14ac:dyDescent="0.25">
      <c r="A286" s="518"/>
      <c r="B286" s="518" t="s">
        <v>287</v>
      </c>
      <c r="C286" s="518" t="s">
        <v>327</v>
      </c>
      <c r="D286" s="373" t="s">
        <v>103</v>
      </c>
      <c r="E286" s="372" t="s">
        <v>11</v>
      </c>
      <c r="F286" s="372">
        <v>1</v>
      </c>
      <c r="G286" s="372">
        <v>1</v>
      </c>
      <c r="H286" s="372">
        <v>2</v>
      </c>
    </row>
    <row r="287" spans="1:8" x14ac:dyDescent="0.25">
      <c r="A287" s="518"/>
      <c r="B287" s="518"/>
      <c r="C287" s="518"/>
      <c r="D287" s="373" t="s">
        <v>331</v>
      </c>
      <c r="E287" s="372">
        <v>6</v>
      </c>
      <c r="F287" s="372" t="s">
        <v>11</v>
      </c>
      <c r="G287" s="372" t="s">
        <v>11</v>
      </c>
      <c r="H287" s="372">
        <v>6</v>
      </c>
    </row>
    <row r="288" spans="1:8" x14ac:dyDescent="0.25">
      <c r="A288" s="518"/>
      <c r="B288" s="518"/>
      <c r="C288" s="518"/>
      <c r="D288" s="373" t="s">
        <v>332</v>
      </c>
      <c r="E288" s="372" t="s">
        <v>11</v>
      </c>
      <c r="F288" s="372" t="s">
        <v>11</v>
      </c>
      <c r="G288" s="372">
        <v>2</v>
      </c>
      <c r="H288" s="372">
        <v>2</v>
      </c>
    </row>
    <row r="289" spans="1:8" x14ac:dyDescent="0.25">
      <c r="A289" s="518"/>
      <c r="B289" s="518"/>
      <c r="C289" s="518"/>
      <c r="D289" s="373" t="s">
        <v>69</v>
      </c>
      <c r="E289" s="372" t="s">
        <v>11</v>
      </c>
      <c r="F289" s="372">
        <v>4</v>
      </c>
      <c r="G289" s="372">
        <v>2</v>
      </c>
      <c r="H289" s="372">
        <v>6</v>
      </c>
    </row>
    <row r="290" spans="1:8" x14ac:dyDescent="0.25">
      <c r="A290" s="518"/>
      <c r="B290" s="518"/>
      <c r="C290" s="518"/>
      <c r="D290" s="373" t="s">
        <v>22</v>
      </c>
      <c r="E290" s="372">
        <v>6</v>
      </c>
      <c r="F290" s="372">
        <v>5</v>
      </c>
      <c r="G290" s="372">
        <v>5</v>
      </c>
      <c r="H290" s="372">
        <v>16</v>
      </c>
    </row>
    <row r="291" spans="1:8" x14ac:dyDescent="0.25">
      <c r="A291" s="518"/>
      <c r="B291" s="518" t="s">
        <v>86</v>
      </c>
      <c r="C291" s="518" t="s">
        <v>327</v>
      </c>
      <c r="D291" s="373" t="s">
        <v>331</v>
      </c>
      <c r="E291" s="372">
        <v>2</v>
      </c>
      <c r="F291" s="372" t="s">
        <v>11</v>
      </c>
      <c r="G291" s="372" t="s">
        <v>11</v>
      </c>
      <c r="H291" s="372">
        <v>2</v>
      </c>
    </row>
    <row r="292" spans="1:8" x14ac:dyDescent="0.25">
      <c r="A292" s="518"/>
      <c r="B292" s="518"/>
      <c r="C292" s="518"/>
      <c r="D292" s="373" t="s">
        <v>22</v>
      </c>
      <c r="E292" s="372">
        <v>2</v>
      </c>
      <c r="F292" s="372" t="s">
        <v>11</v>
      </c>
      <c r="G292" s="372" t="s">
        <v>11</v>
      </c>
      <c r="H292" s="372">
        <v>2</v>
      </c>
    </row>
    <row r="293" spans="1:8" x14ac:dyDescent="0.25">
      <c r="A293" s="518"/>
      <c r="B293" s="518" t="s">
        <v>290</v>
      </c>
      <c r="C293" s="518" t="s">
        <v>327</v>
      </c>
      <c r="D293" s="373" t="s">
        <v>103</v>
      </c>
      <c r="E293" s="372" t="s">
        <v>11</v>
      </c>
      <c r="F293" s="372">
        <v>1</v>
      </c>
      <c r="G293" s="372" t="s">
        <v>11</v>
      </c>
      <c r="H293" s="372">
        <v>1</v>
      </c>
    </row>
    <row r="294" spans="1:8" x14ac:dyDescent="0.25">
      <c r="A294" s="518"/>
      <c r="B294" s="518"/>
      <c r="C294" s="518"/>
      <c r="D294" s="373" t="s">
        <v>72</v>
      </c>
      <c r="E294" s="372" t="s">
        <v>11</v>
      </c>
      <c r="F294" s="372">
        <v>1</v>
      </c>
      <c r="G294" s="372" t="s">
        <v>11</v>
      </c>
      <c r="H294" s="372">
        <v>1</v>
      </c>
    </row>
    <row r="295" spans="1:8" x14ac:dyDescent="0.25">
      <c r="A295" s="518"/>
      <c r="B295" s="518"/>
      <c r="C295" s="518"/>
      <c r="D295" s="373" t="s">
        <v>74</v>
      </c>
      <c r="E295" s="372" t="s">
        <v>11</v>
      </c>
      <c r="F295" s="372">
        <v>1</v>
      </c>
      <c r="G295" s="372">
        <v>3</v>
      </c>
      <c r="H295" s="372">
        <v>4</v>
      </c>
    </row>
    <row r="296" spans="1:8" x14ac:dyDescent="0.25">
      <c r="A296" s="518"/>
      <c r="B296" s="518"/>
      <c r="C296" s="518"/>
      <c r="D296" s="373" t="s">
        <v>331</v>
      </c>
      <c r="E296" s="372">
        <v>14</v>
      </c>
      <c r="F296" s="372" t="s">
        <v>11</v>
      </c>
      <c r="G296" s="372" t="s">
        <v>11</v>
      </c>
      <c r="H296" s="372">
        <v>14</v>
      </c>
    </row>
    <row r="297" spans="1:8" x14ac:dyDescent="0.25">
      <c r="A297" s="518"/>
      <c r="B297" s="518"/>
      <c r="C297" s="518"/>
      <c r="D297" s="373" t="s">
        <v>332</v>
      </c>
      <c r="E297" s="372" t="s">
        <v>11</v>
      </c>
      <c r="F297" s="372">
        <v>1</v>
      </c>
      <c r="G297" s="372" t="s">
        <v>11</v>
      </c>
      <c r="H297" s="372">
        <v>1</v>
      </c>
    </row>
    <row r="298" spans="1:8" x14ac:dyDescent="0.25">
      <c r="A298" s="518"/>
      <c r="B298" s="518"/>
      <c r="C298" s="518"/>
      <c r="D298" s="373" t="s">
        <v>333</v>
      </c>
      <c r="E298" s="372" t="s">
        <v>11</v>
      </c>
      <c r="F298" s="372">
        <v>2</v>
      </c>
      <c r="G298" s="372">
        <v>6</v>
      </c>
      <c r="H298" s="372">
        <v>8</v>
      </c>
    </row>
    <row r="299" spans="1:8" x14ac:dyDescent="0.25">
      <c r="A299" s="518"/>
      <c r="B299" s="518"/>
      <c r="C299" s="518"/>
      <c r="D299" s="373" t="s">
        <v>69</v>
      </c>
      <c r="E299" s="372" t="s">
        <v>11</v>
      </c>
      <c r="F299" s="372">
        <v>1</v>
      </c>
      <c r="G299" s="372" t="s">
        <v>11</v>
      </c>
      <c r="H299" s="372">
        <v>1</v>
      </c>
    </row>
    <row r="300" spans="1:8" x14ac:dyDescent="0.25">
      <c r="A300" s="518"/>
      <c r="B300" s="518"/>
      <c r="C300" s="518"/>
      <c r="D300" s="373" t="s">
        <v>22</v>
      </c>
      <c r="E300" s="372">
        <v>14</v>
      </c>
      <c r="F300" s="372">
        <v>7</v>
      </c>
      <c r="G300" s="372">
        <v>9</v>
      </c>
      <c r="H300" s="372">
        <v>30</v>
      </c>
    </row>
    <row r="301" spans="1:8" x14ac:dyDescent="0.25">
      <c r="A301" s="518"/>
      <c r="B301" s="518" t="s">
        <v>291</v>
      </c>
      <c r="C301" s="518" t="s">
        <v>327</v>
      </c>
      <c r="D301" s="373" t="s">
        <v>103</v>
      </c>
      <c r="E301" s="372" t="s">
        <v>11</v>
      </c>
      <c r="F301" s="372">
        <v>2</v>
      </c>
      <c r="G301" s="372" t="s">
        <v>11</v>
      </c>
      <c r="H301" s="372">
        <v>2</v>
      </c>
    </row>
    <row r="302" spans="1:8" x14ac:dyDescent="0.25">
      <c r="A302" s="518"/>
      <c r="B302" s="518"/>
      <c r="C302" s="518"/>
      <c r="D302" s="373" t="s">
        <v>72</v>
      </c>
      <c r="E302" s="372" t="s">
        <v>11</v>
      </c>
      <c r="F302" s="372">
        <v>2</v>
      </c>
      <c r="G302" s="372">
        <v>3</v>
      </c>
      <c r="H302" s="372">
        <v>5</v>
      </c>
    </row>
    <row r="303" spans="1:8" x14ac:dyDescent="0.25">
      <c r="A303" s="518"/>
      <c r="B303" s="518"/>
      <c r="C303" s="518"/>
      <c r="D303" s="373" t="s">
        <v>331</v>
      </c>
      <c r="E303" s="372">
        <v>66</v>
      </c>
      <c r="F303" s="372" t="s">
        <v>11</v>
      </c>
      <c r="G303" s="372" t="s">
        <v>11</v>
      </c>
      <c r="H303" s="372">
        <v>66</v>
      </c>
    </row>
    <row r="304" spans="1:8" x14ac:dyDescent="0.25">
      <c r="A304" s="518"/>
      <c r="B304" s="518"/>
      <c r="C304" s="518"/>
      <c r="D304" s="373" t="s">
        <v>332</v>
      </c>
      <c r="E304" s="372" t="s">
        <v>11</v>
      </c>
      <c r="F304" s="372">
        <v>13</v>
      </c>
      <c r="G304" s="372">
        <v>13</v>
      </c>
      <c r="H304" s="372">
        <v>26</v>
      </c>
    </row>
    <row r="305" spans="1:8" x14ac:dyDescent="0.25">
      <c r="A305" s="518"/>
      <c r="B305" s="518"/>
      <c r="C305" s="518"/>
      <c r="D305" s="373" t="s">
        <v>333</v>
      </c>
      <c r="E305" s="372" t="s">
        <v>11</v>
      </c>
      <c r="F305" s="372" t="s">
        <v>11</v>
      </c>
      <c r="G305" s="372">
        <v>1</v>
      </c>
      <c r="H305" s="372">
        <v>1</v>
      </c>
    </row>
    <row r="306" spans="1:8" x14ac:dyDescent="0.25">
      <c r="A306" s="518"/>
      <c r="B306" s="518"/>
      <c r="C306" s="518"/>
      <c r="D306" s="373" t="s">
        <v>69</v>
      </c>
      <c r="E306" s="372" t="s">
        <v>11</v>
      </c>
      <c r="F306" s="372">
        <v>15</v>
      </c>
      <c r="G306" s="372">
        <v>15</v>
      </c>
      <c r="H306" s="372">
        <v>30</v>
      </c>
    </row>
    <row r="307" spans="1:8" x14ac:dyDescent="0.25">
      <c r="A307" s="518"/>
      <c r="B307" s="518"/>
      <c r="C307" s="518"/>
      <c r="D307" s="373" t="s">
        <v>70</v>
      </c>
      <c r="E307" s="372" t="s">
        <v>11</v>
      </c>
      <c r="F307" s="372" t="s">
        <v>11</v>
      </c>
      <c r="G307" s="372">
        <v>1</v>
      </c>
      <c r="H307" s="372">
        <v>1</v>
      </c>
    </row>
    <row r="308" spans="1:8" x14ac:dyDescent="0.25">
      <c r="A308" s="518"/>
      <c r="B308" s="518"/>
      <c r="C308" s="518"/>
      <c r="D308" s="373" t="s">
        <v>22</v>
      </c>
      <c r="E308" s="372">
        <v>66</v>
      </c>
      <c r="F308" s="372">
        <v>32</v>
      </c>
      <c r="G308" s="372">
        <v>33</v>
      </c>
      <c r="H308" s="372">
        <v>131</v>
      </c>
    </row>
    <row r="309" spans="1:8" x14ac:dyDescent="0.25">
      <c r="A309" s="518"/>
      <c r="B309" s="518" t="s">
        <v>293</v>
      </c>
      <c r="C309" s="518" t="s">
        <v>327</v>
      </c>
      <c r="D309" s="373" t="s">
        <v>72</v>
      </c>
      <c r="E309" s="372" t="s">
        <v>11</v>
      </c>
      <c r="F309" s="372">
        <v>2</v>
      </c>
      <c r="G309" s="372">
        <v>3</v>
      </c>
      <c r="H309" s="372">
        <v>5</v>
      </c>
    </row>
    <row r="310" spans="1:8" x14ac:dyDescent="0.25">
      <c r="A310" s="518"/>
      <c r="B310" s="518"/>
      <c r="C310" s="518"/>
      <c r="D310" s="373" t="s">
        <v>331</v>
      </c>
      <c r="E310" s="372">
        <v>39</v>
      </c>
      <c r="F310" s="372" t="s">
        <v>11</v>
      </c>
      <c r="G310" s="372" t="s">
        <v>11</v>
      </c>
      <c r="H310" s="372">
        <v>39</v>
      </c>
    </row>
    <row r="311" spans="1:8" x14ac:dyDescent="0.25">
      <c r="A311" s="518"/>
      <c r="B311" s="518"/>
      <c r="C311" s="518"/>
      <c r="D311" s="373" t="s">
        <v>332</v>
      </c>
      <c r="E311" s="372" t="s">
        <v>11</v>
      </c>
      <c r="F311" s="372">
        <v>17</v>
      </c>
      <c r="G311" s="372">
        <v>14</v>
      </c>
      <c r="H311" s="372">
        <v>31</v>
      </c>
    </row>
    <row r="312" spans="1:8" x14ac:dyDescent="0.25">
      <c r="A312" s="518"/>
      <c r="B312" s="518"/>
      <c r="C312" s="518"/>
      <c r="D312" s="373" t="s">
        <v>333</v>
      </c>
      <c r="E312" s="372" t="s">
        <v>11</v>
      </c>
      <c r="F312" s="372">
        <v>3</v>
      </c>
      <c r="G312" s="372">
        <v>2</v>
      </c>
      <c r="H312" s="372">
        <v>5</v>
      </c>
    </row>
    <row r="313" spans="1:8" x14ac:dyDescent="0.25">
      <c r="A313" s="518"/>
      <c r="B313" s="518"/>
      <c r="C313" s="518"/>
      <c r="D313" s="373" t="s">
        <v>69</v>
      </c>
      <c r="E313" s="372" t="s">
        <v>11</v>
      </c>
      <c r="F313" s="372">
        <v>8</v>
      </c>
      <c r="G313" s="372">
        <v>7</v>
      </c>
      <c r="H313" s="372">
        <v>15</v>
      </c>
    </row>
    <row r="314" spans="1:8" x14ac:dyDescent="0.25">
      <c r="A314" s="518"/>
      <c r="B314" s="518"/>
      <c r="C314" s="518"/>
      <c r="D314" s="373" t="s">
        <v>22</v>
      </c>
      <c r="E314" s="372">
        <v>39</v>
      </c>
      <c r="F314" s="372">
        <v>30</v>
      </c>
      <c r="G314" s="372">
        <v>26</v>
      </c>
      <c r="H314" s="372">
        <v>95</v>
      </c>
    </row>
    <row r="315" spans="1:8" x14ac:dyDescent="0.25">
      <c r="A315" s="518"/>
      <c r="B315" s="518" t="s">
        <v>296</v>
      </c>
      <c r="C315" s="518" t="s">
        <v>327</v>
      </c>
      <c r="D315" s="373" t="s">
        <v>72</v>
      </c>
      <c r="E315" s="372" t="s">
        <v>11</v>
      </c>
      <c r="F315" s="372" t="s">
        <v>11</v>
      </c>
      <c r="G315" s="372">
        <v>1</v>
      </c>
      <c r="H315" s="372">
        <v>1</v>
      </c>
    </row>
    <row r="316" spans="1:8" x14ac:dyDescent="0.25">
      <c r="A316" s="518"/>
      <c r="B316" s="518"/>
      <c r="C316" s="518"/>
      <c r="D316" s="373" t="s">
        <v>74</v>
      </c>
      <c r="E316" s="372" t="s">
        <v>11</v>
      </c>
      <c r="F316" s="372" t="s">
        <v>11</v>
      </c>
      <c r="G316" s="372">
        <v>2</v>
      </c>
      <c r="H316" s="372">
        <v>2</v>
      </c>
    </row>
    <row r="317" spans="1:8" x14ac:dyDescent="0.25">
      <c r="A317" s="518"/>
      <c r="B317" s="518"/>
      <c r="C317" s="518"/>
      <c r="D317" s="373" t="s">
        <v>331</v>
      </c>
      <c r="E317" s="372">
        <v>17</v>
      </c>
      <c r="F317" s="372" t="s">
        <v>11</v>
      </c>
      <c r="G317" s="372" t="s">
        <v>11</v>
      </c>
      <c r="H317" s="372">
        <v>17</v>
      </c>
    </row>
    <row r="318" spans="1:8" x14ac:dyDescent="0.25">
      <c r="A318" s="518"/>
      <c r="B318" s="518"/>
      <c r="C318" s="518"/>
      <c r="D318" s="373" t="s">
        <v>332</v>
      </c>
      <c r="E318" s="372" t="s">
        <v>11</v>
      </c>
      <c r="F318" s="372">
        <v>1</v>
      </c>
      <c r="G318" s="372" t="s">
        <v>11</v>
      </c>
      <c r="H318" s="372">
        <v>1</v>
      </c>
    </row>
    <row r="319" spans="1:8" x14ac:dyDescent="0.25">
      <c r="A319" s="518"/>
      <c r="B319" s="518"/>
      <c r="C319" s="518"/>
      <c r="D319" s="373" t="s">
        <v>69</v>
      </c>
      <c r="E319" s="372" t="s">
        <v>11</v>
      </c>
      <c r="F319" s="372">
        <v>1</v>
      </c>
      <c r="G319" s="372" t="s">
        <v>11</v>
      </c>
      <c r="H319" s="372">
        <v>1</v>
      </c>
    </row>
    <row r="320" spans="1:8" x14ac:dyDescent="0.25">
      <c r="A320" s="518"/>
      <c r="B320" s="518"/>
      <c r="C320" s="518"/>
      <c r="D320" s="373" t="s">
        <v>22</v>
      </c>
      <c r="E320" s="372">
        <v>17</v>
      </c>
      <c r="F320" s="372">
        <v>2</v>
      </c>
      <c r="G320" s="372">
        <v>3</v>
      </c>
      <c r="H320" s="372">
        <v>22</v>
      </c>
    </row>
    <row r="321" spans="1:8" x14ac:dyDescent="0.25">
      <c r="A321" s="518"/>
      <c r="B321" s="518" t="s">
        <v>319</v>
      </c>
      <c r="C321" s="518" t="s">
        <v>327</v>
      </c>
      <c r="D321" s="373" t="s">
        <v>72</v>
      </c>
      <c r="E321" s="372" t="s">
        <v>11</v>
      </c>
      <c r="F321" s="372">
        <v>1</v>
      </c>
      <c r="G321" s="372" t="s">
        <v>11</v>
      </c>
      <c r="H321" s="372">
        <v>1</v>
      </c>
    </row>
    <row r="322" spans="1:8" x14ac:dyDescent="0.25">
      <c r="A322" s="518"/>
      <c r="B322" s="518"/>
      <c r="C322" s="518"/>
      <c r="D322" s="373" t="s">
        <v>331</v>
      </c>
      <c r="E322" s="372">
        <v>2</v>
      </c>
      <c r="F322" s="372" t="s">
        <v>11</v>
      </c>
      <c r="G322" s="372" t="s">
        <v>11</v>
      </c>
      <c r="H322" s="372">
        <v>2</v>
      </c>
    </row>
    <row r="323" spans="1:8" x14ac:dyDescent="0.25">
      <c r="A323" s="518"/>
      <c r="B323" s="518"/>
      <c r="C323" s="518"/>
      <c r="D323" s="373" t="s">
        <v>332</v>
      </c>
      <c r="E323" s="372" t="s">
        <v>11</v>
      </c>
      <c r="F323" s="372">
        <v>2</v>
      </c>
      <c r="G323" s="372">
        <v>3</v>
      </c>
      <c r="H323" s="372">
        <v>5</v>
      </c>
    </row>
    <row r="324" spans="1:8" x14ac:dyDescent="0.25">
      <c r="A324" s="518"/>
      <c r="B324" s="518"/>
      <c r="C324" s="518"/>
      <c r="D324" s="373" t="s">
        <v>69</v>
      </c>
      <c r="E324" s="372" t="s">
        <v>11</v>
      </c>
      <c r="F324" s="372">
        <v>1</v>
      </c>
      <c r="G324" s="372">
        <v>1</v>
      </c>
      <c r="H324" s="372">
        <v>2</v>
      </c>
    </row>
    <row r="325" spans="1:8" x14ac:dyDescent="0.25">
      <c r="A325" s="518"/>
      <c r="B325" s="518"/>
      <c r="C325" s="518"/>
      <c r="D325" s="373" t="s">
        <v>22</v>
      </c>
      <c r="E325" s="372">
        <v>2</v>
      </c>
      <c r="F325" s="372">
        <v>4</v>
      </c>
      <c r="G325" s="372">
        <v>4</v>
      </c>
      <c r="H325" s="372">
        <v>10</v>
      </c>
    </row>
    <row r="326" spans="1:8" x14ac:dyDescent="0.25">
      <c r="A326" s="518"/>
      <c r="B326" s="518" t="s">
        <v>297</v>
      </c>
      <c r="C326" s="518" t="s">
        <v>327</v>
      </c>
      <c r="D326" s="373" t="s">
        <v>72</v>
      </c>
      <c r="E326" s="372" t="s">
        <v>11</v>
      </c>
      <c r="F326" s="372">
        <v>3</v>
      </c>
      <c r="G326" s="372">
        <v>6</v>
      </c>
      <c r="H326" s="372">
        <v>9</v>
      </c>
    </row>
    <row r="327" spans="1:8" x14ac:dyDescent="0.25">
      <c r="A327" s="518"/>
      <c r="B327" s="518"/>
      <c r="C327" s="518"/>
      <c r="D327" s="373" t="s">
        <v>74</v>
      </c>
      <c r="E327" s="372" t="s">
        <v>11</v>
      </c>
      <c r="F327" s="372">
        <v>1</v>
      </c>
      <c r="G327" s="372" t="s">
        <v>11</v>
      </c>
      <c r="H327" s="372">
        <v>1</v>
      </c>
    </row>
    <row r="328" spans="1:8" x14ac:dyDescent="0.25">
      <c r="A328" s="518"/>
      <c r="B328" s="518"/>
      <c r="C328" s="518"/>
      <c r="D328" s="373" t="s">
        <v>331</v>
      </c>
      <c r="E328" s="372">
        <v>30</v>
      </c>
      <c r="F328" s="372" t="s">
        <v>11</v>
      </c>
      <c r="G328" s="372" t="s">
        <v>11</v>
      </c>
      <c r="H328" s="372">
        <v>30</v>
      </c>
    </row>
    <row r="329" spans="1:8" x14ac:dyDescent="0.25">
      <c r="A329" s="518"/>
      <c r="B329" s="518"/>
      <c r="C329" s="518"/>
      <c r="D329" s="373" t="s">
        <v>332</v>
      </c>
      <c r="E329" s="372" t="s">
        <v>11</v>
      </c>
      <c r="F329" s="372">
        <v>20</v>
      </c>
      <c r="G329" s="372">
        <v>9</v>
      </c>
      <c r="H329" s="372">
        <v>29</v>
      </c>
    </row>
    <row r="330" spans="1:8" x14ac:dyDescent="0.25">
      <c r="A330" s="518"/>
      <c r="B330" s="518"/>
      <c r="C330" s="518"/>
      <c r="D330" s="373" t="s">
        <v>69</v>
      </c>
      <c r="E330" s="372" t="s">
        <v>11</v>
      </c>
      <c r="F330" s="372">
        <v>8</v>
      </c>
      <c r="G330" s="372">
        <v>9</v>
      </c>
      <c r="H330" s="372">
        <v>17</v>
      </c>
    </row>
    <row r="331" spans="1:8" x14ac:dyDescent="0.25">
      <c r="A331" s="518"/>
      <c r="B331" s="518"/>
      <c r="C331" s="518"/>
      <c r="D331" s="373" t="s">
        <v>70</v>
      </c>
      <c r="E331" s="372" t="s">
        <v>11</v>
      </c>
      <c r="F331" s="372">
        <v>2</v>
      </c>
      <c r="G331" s="372">
        <v>2</v>
      </c>
      <c r="H331" s="372">
        <v>4</v>
      </c>
    </row>
    <row r="332" spans="1:8" x14ac:dyDescent="0.25">
      <c r="A332" s="518"/>
      <c r="B332" s="518"/>
      <c r="C332" s="518"/>
      <c r="D332" s="373" t="s">
        <v>22</v>
      </c>
      <c r="E332" s="372">
        <v>30</v>
      </c>
      <c r="F332" s="372">
        <v>34</v>
      </c>
      <c r="G332" s="372">
        <v>26</v>
      </c>
      <c r="H332" s="372">
        <v>90</v>
      </c>
    </row>
    <row r="333" spans="1:8" x14ac:dyDescent="0.25">
      <c r="A333" s="518"/>
      <c r="B333" s="518" t="s">
        <v>320</v>
      </c>
      <c r="C333" s="518" t="s">
        <v>327</v>
      </c>
      <c r="D333" s="373" t="s">
        <v>331</v>
      </c>
      <c r="E333" s="372">
        <v>2</v>
      </c>
      <c r="F333" s="372" t="s">
        <v>11</v>
      </c>
      <c r="G333" s="372" t="s">
        <v>11</v>
      </c>
      <c r="H333" s="372">
        <v>2</v>
      </c>
    </row>
    <row r="334" spans="1:8" x14ac:dyDescent="0.25">
      <c r="A334" s="518"/>
      <c r="B334" s="518"/>
      <c r="C334" s="518"/>
      <c r="D334" s="373" t="s">
        <v>332</v>
      </c>
      <c r="E334" s="372" t="s">
        <v>11</v>
      </c>
      <c r="F334" s="372">
        <v>3</v>
      </c>
      <c r="G334" s="372">
        <v>4</v>
      </c>
      <c r="H334" s="372">
        <v>7</v>
      </c>
    </row>
    <row r="335" spans="1:8" x14ac:dyDescent="0.25">
      <c r="A335" s="518"/>
      <c r="B335" s="518"/>
      <c r="C335" s="518"/>
      <c r="D335" s="373" t="s">
        <v>69</v>
      </c>
      <c r="E335" s="372" t="s">
        <v>11</v>
      </c>
      <c r="F335" s="372">
        <v>2</v>
      </c>
      <c r="G335" s="372">
        <v>1</v>
      </c>
      <c r="H335" s="372">
        <v>3</v>
      </c>
    </row>
    <row r="336" spans="1:8" x14ac:dyDescent="0.25">
      <c r="A336" s="518"/>
      <c r="B336" s="518"/>
      <c r="C336" s="518"/>
      <c r="D336" s="373" t="s">
        <v>22</v>
      </c>
      <c r="E336" s="372">
        <v>2</v>
      </c>
      <c r="F336" s="372">
        <v>5</v>
      </c>
      <c r="G336" s="372">
        <v>5</v>
      </c>
      <c r="H336" s="372">
        <v>12</v>
      </c>
    </row>
    <row r="337" spans="1:8" x14ac:dyDescent="0.25">
      <c r="A337" s="518"/>
      <c r="B337" s="518" t="s">
        <v>301</v>
      </c>
      <c r="C337" s="518" t="s">
        <v>327</v>
      </c>
      <c r="D337" s="373" t="s">
        <v>72</v>
      </c>
      <c r="E337" s="372" t="s">
        <v>11</v>
      </c>
      <c r="F337" s="372">
        <v>2</v>
      </c>
      <c r="G337" s="372">
        <v>1</v>
      </c>
      <c r="H337" s="372">
        <v>3</v>
      </c>
    </row>
    <row r="338" spans="1:8" x14ac:dyDescent="0.25">
      <c r="A338" s="518"/>
      <c r="B338" s="518"/>
      <c r="C338" s="518"/>
      <c r="D338" s="373" t="s">
        <v>331</v>
      </c>
      <c r="E338" s="372">
        <v>1</v>
      </c>
      <c r="F338" s="372" t="s">
        <v>11</v>
      </c>
      <c r="G338" s="372" t="s">
        <v>11</v>
      </c>
      <c r="H338" s="372">
        <v>1</v>
      </c>
    </row>
    <row r="339" spans="1:8" x14ac:dyDescent="0.25">
      <c r="A339" s="518"/>
      <c r="B339" s="518"/>
      <c r="C339" s="518"/>
      <c r="D339" s="373" t="s">
        <v>332</v>
      </c>
      <c r="E339" s="372" t="s">
        <v>11</v>
      </c>
      <c r="F339" s="372">
        <v>3</v>
      </c>
      <c r="G339" s="372">
        <v>1</v>
      </c>
      <c r="H339" s="372">
        <v>4</v>
      </c>
    </row>
    <row r="340" spans="1:8" x14ac:dyDescent="0.25">
      <c r="A340" s="518"/>
      <c r="B340" s="518"/>
      <c r="C340" s="518"/>
      <c r="D340" s="373" t="s">
        <v>69</v>
      </c>
      <c r="E340" s="372" t="s">
        <v>11</v>
      </c>
      <c r="F340" s="372">
        <v>1</v>
      </c>
      <c r="G340" s="372" t="s">
        <v>11</v>
      </c>
      <c r="H340" s="372">
        <v>1</v>
      </c>
    </row>
    <row r="341" spans="1:8" x14ac:dyDescent="0.25">
      <c r="A341" s="518"/>
      <c r="B341" s="518"/>
      <c r="C341" s="518"/>
      <c r="D341" s="373" t="s">
        <v>70</v>
      </c>
      <c r="E341" s="372" t="s">
        <v>11</v>
      </c>
      <c r="F341" s="372">
        <v>2</v>
      </c>
      <c r="G341" s="372">
        <v>1</v>
      </c>
      <c r="H341" s="372">
        <v>3</v>
      </c>
    </row>
    <row r="342" spans="1:8" x14ac:dyDescent="0.25">
      <c r="A342" s="518"/>
      <c r="B342" s="518"/>
      <c r="C342" s="518"/>
      <c r="D342" s="373" t="s">
        <v>22</v>
      </c>
      <c r="E342" s="372">
        <v>1</v>
      </c>
      <c r="F342" s="372">
        <v>8</v>
      </c>
      <c r="G342" s="372">
        <v>3</v>
      </c>
      <c r="H342" s="372">
        <v>12</v>
      </c>
    </row>
  </sheetData>
  <mergeCells count="190">
    <mergeCell ref="C6:C15"/>
    <mergeCell ref="C16:C17"/>
    <mergeCell ref="B18:B19"/>
    <mergeCell ref="C18:C19"/>
    <mergeCell ref="B20:B24"/>
    <mergeCell ref="C20:C24"/>
    <mergeCell ref="A2:A77"/>
    <mergeCell ref="B2:B3"/>
    <mergeCell ref="C2:C3"/>
    <mergeCell ref="B4:B5"/>
    <mergeCell ref="C4:C5"/>
    <mergeCell ref="B6:B17"/>
    <mergeCell ref="B46:B52"/>
    <mergeCell ref="C46:C50"/>
    <mergeCell ref="C51:C52"/>
    <mergeCell ref="B53:B63"/>
    <mergeCell ref="C53:C61"/>
    <mergeCell ref="C62:C63"/>
    <mergeCell ref="B25:B35"/>
    <mergeCell ref="C25:C33"/>
    <mergeCell ref="C34:C35"/>
    <mergeCell ref="B36:B37"/>
    <mergeCell ref="C36:C37"/>
    <mergeCell ref="B38:B45"/>
    <mergeCell ref="C38:C43"/>
    <mergeCell ref="C44:C45"/>
    <mergeCell ref="A80:A81"/>
    <mergeCell ref="B80:B81"/>
    <mergeCell ref="C80:C81"/>
    <mergeCell ref="A82:A83"/>
    <mergeCell ref="B82:B83"/>
    <mergeCell ref="C82:C83"/>
    <mergeCell ref="B64:B65"/>
    <mergeCell ref="C64:C65"/>
    <mergeCell ref="B66:B77"/>
    <mergeCell ref="C66:C75"/>
    <mergeCell ref="C76:C77"/>
    <mergeCell ref="A78:A79"/>
    <mergeCell ref="B78:B79"/>
    <mergeCell ref="C78:C79"/>
    <mergeCell ref="A86:A87"/>
    <mergeCell ref="B86:B87"/>
    <mergeCell ref="C86:C87"/>
    <mergeCell ref="A88:A93"/>
    <mergeCell ref="B88:B93"/>
    <mergeCell ref="C88:C91"/>
    <mergeCell ref="C92:C93"/>
    <mergeCell ref="A84:A85"/>
    <mergeCell ref="B84:B85"/>
    <mergeCell ref="C84:C85"/>
    <mergeCell ref="C272:C273"/>
    <mergeCell ref="A255:A280"/>
    <mergeCell ref="B262:B273"/>
    <mergeCell ref="C111:C113"/>
    <mergeCell ref="B114:B122"/>
    <mergeCell ref="C114:C119"/>
    <mergeCell ref="C120:C122"/>
    <mergeCell ref="B123:B130"/>
    <mergeCell ref="C123:C127"/>
    <mergeCell ref="C128:C130"/>
    <mergeCell ref="A160:A163"/>
    <mergeCell ref="B160:B161"/>
    <mergeCell ref="C160:C161"/>
    <mergeCell ref="B162:B163"/>
    <mergeCell ref="C162:C163"/>
    <mergeCell ref="A206:A214"/>
    <mergeCell ref="B206:B214"/>
    <mergeCell ref="C206:C211"/>
    <mergeCell ref="C212:C214"/>
    <mergeCell ref="B180:B187"/>
    <mergeCell ref="C180:C187"/>
    <mergeCell ref="B188:B192"/>
    <mergeCell ref="C188:C192"/>
    <mergeCell ref="A193:A197"/>
    <mergeCell ref="A94:A97"/>
    <mergeCell ref="B94:B97"/>
    <mergeCell ref="C94:C95"/>
    <mergeCell ref="C96:C97"/>
    <mergeCell ref="A98:A159"/>
    <mergeCell ref="B98:B105"/>
    <mergeCell ref="C98:C102"/>
    <mergeCell ref="C103:C105"/>
    <mergeCell ref="B106:B113"/>
    <mergeCell ref="C106:C110"/>
    <mergeCell ref="B144:B151"/>
    <mergeCell ref="C144:C148"/>
    <mergeCell ref="C149:C151"/>
    <mergeCell ref="B152:B159"/>
    <mergeCell ref="C152:C156"/>
    <mergeCell ref="C157:C159"/>
    <mergeCell ref="B131:B139"/>
    <mergeCell ref="C131:C136"/>
    <mergeCell ref="C137:C139"/>
    <mergeCell ref="B140:B141"/>
    <mergeCell ref="C140:C141"/>
    <mergeCell ref="B142:B143"/>
    <mergeCell ref="C142:C143"/>
    <mergeCell ref="B193:B197"/>
    <mergeCell ref="C193:C197"/>
    <mergeCell ref="A164:A192"/>
    <mergeCell ref="B164:B169"/>
    <mergeCell ref="C164:C169"/>
    <mergeCell ref="B170:B179"/>
    <mergeCell ref="C170:C179"/>
    <mergeCell ref="A198:A205"/>
    <mergeCell ref="B198:B205"/>
    <mergeCell ref="C198:C202"/>
    <mergeCell ref="C203:C205"/>
    <mergeCell ref="A215:A216"/>
    <mergeCell ref="B215:B216"/>
    <mergeCell ref="C215:C216"/>
    <mergeCell ref="A217:A224"/>
    <mergeCell ref="B217:B218"/>
    <mergeCell ref="C217:C218"/>
    <mergeCell ref="B219:B220"/>
    <mergeCell ref="C219:C220"/>
    <mergeCell ref="B221:B222"/>
    <mergeCell ref="C221:C222"/>
    <mergeCell ref="A231:A232"/>
    <mergeCell ref="B231:B232"/>
    <mergeCell ref="C231:C232"/>
    <mergeCell ref="A233:A236"/>
    <mergeCell ref="B233:B236"/>
    <mergeCell ref="C233:C234"/>
    <mergeCell ref="C235:C236"/>
    <mergeCell ref="B223:B224"/>
    <mergeCell ref="C223:C224"/>
    <mergeCell ref="A225:A230"/>
    <mergeCell ref="B225:B230"/>
    <mergeCell ref="C225:C226"/>
    <mergeCell ref="C227:C230"/>
    <mergeCell ref="A241:A242"/>
    <mergeCell ref="B241:B242"/>
    <mergeCell ref="C241:C242"/>
    <mergeCell ref="A243:A244"/>
    <mergeCell ref="B243:B244"/>
    <mergeCell ref="C243:C244"/>
    <mergeCell ref="A237:A238"/>
    <mergeCell ref="B237:B238"/>
    <mergeCell ref="C237:C238"/>
    <mergeCell ref="A239:A240"/>
    <mergeCell ref="B239:B240"/>
    <mergeCell ref="C239:C240"/>
    <mergeCell ref="A249:A250"/>
    <mergeCell ref="B249:B250"/>
    <mergeCell ref="C249:C250"/>
    <mergeCell ref="A251:A252"/>
    <mergeCell ref="B251:B252"/>
    <mergeCell ref="C251:C252"/>
    <mergeCell ref="A245:A246"/>
    <mergeCell ref="B245:B246"/>
    <mergeCell ref="C245:C246"/>
    <mergeCell ref="A247:A248"/>
    <mergeCell ref="B247:B248"/>
    <mergeCell ref="C247:C248"/>
    <mergeCell ref="A281:A342"/>
    <mergeCell ref="B281:B285"/>
    <mergeCell ref="C281:C285"/>
    <mergeCell ref="B286:B290"/>
    <mergeCell ref="C286:C290"/>
    <mergeCell ref="B291:B292"/>
    <mergeCell ref="A253:A254"/>
    <mergeCell ref="B253:B254"/>
    <mergeCell ref="C253:C254"/>
    <mergeCell ref="B255:B261"/>
    <mergeCell ref="C255:C261"/>
    <mergeCell ref="C262:C271"/>
    <mergeCell ref="B274:B275"/>
    <mergeCell ref="C274:C275"/>
    <mergeCell ref="C291:C292"/>
    <mergeCell ref="B293:B300"/>
    <mergeCell ref="C293:C300"/>
    <mergeCell ref="B301:B308"/>
    <mergeCell ref="C301:C308"/>
    <mergeCell ref="B309:B314"/>
    <mergeCell ref="C309:C314"/>
    <mergeCell ref="B276:B277"/>
    <mergeCell ref="C276:C277"/>
    <mergeCell ref="B278:B280"/>
    <mergeCell ref="C278:C280"/>
    <mergeCell ref="B333:B336"/>
    <mergeCell ref="C333:C336"/>
    <mergeCell ref="B337:B342"/>
    <mergeCell ref="C337:C342"/>
    <mergeCell ref="B315:B320"/>
    <mergeCell ref="C315:C320"/>
    <mergeCell ref="B321:B325"/>
    <mergeCell ref="C321:C325"/>
    <mergeCell ref="B326:B332"/>
    <mergeCell ref="C326:C332"/>
  </mergeCells>
  <pageMargins left="0.7" right="0.7" top="0.75" bottom="0.75" header="0.3" footer="0.3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6"/>
  <sheetViews>
    <sheetView workbookViewId="0">
      <selection activeCell="A2" sqref="A2"/>
    </sheetView>
  </sheetViews>
  <sheetFormatPr baseColWidth="10" defaultRowHeight="15" x14ac:dyDescent="0.25"/>
  <cols>
    <col min="1" max="1" width="9.140625" customWidth="1"/>
    <col min="2" max="2" width="75.5703125" customWidth="1"/>
  </cols>
  <sheetData>
    <row r="1" spans="1:2" x14ac:dyDescent="0.25">
      <c r="A1" t="s">
        <v>91</v>
      </c>
      <c r="B1" t="s">
        <v>349</v>
      </c>
    </row>
    <row r="2" spans="1:2" x14ac:dyDescent="0.25">
      <c r="A2" s="80" t="s">
        <v>150</v>
      </c>
      <c r="B2" s="79" t="s">
        <v>143</v>
      </c>
    </row>
    <row r="3" spans="1:2" x14ac:dyDescent="0.25">
      <c r="A3" s="80" t="s">
        <v>69</v>
      </c>
      <c r="B3" s="79" t="s">
        <v>97</v>
      </c>
    </row>
    <row r="4" spans="1:2" x14ac:dyDescent="0.25">
      <c r="A4" s="80" t="s">
        <v>330</v>
      </c>
      <c r="B4" s="266" t="s">
        <v>75</v>
      </c>
    </row>
    <row r="5" spans="1:2" x14ac:dyDescent="0.25">
      <c r="A5" s="80" t="s">
        <v>70</v>
      </c>
      <c r="B5" s="79" t="s">
        <v>98</v>
      </c>
    </row>
    <row r="6" spans="1:2" x14ac:dyDescent="0.25">
      <c r="A6" s="80" t="s">
        <v>78</v>
      </c>
      <c r="B6" s="79" t="s">
        <v>94</v>
      </c>
    </row>
    <row r="7" spans="1:2" x14ac:dyDescent="0.25">
      <c r="A7" s="80" t="s">
        <v>89</v>
      </c>
      <c r="B7" s="79" t="s">
        <v>23</v>
      </c>
    </row>
    <row r="8" spans="1:2" x14ac:dyDescent="0.25">
      <c r="A8" s="80" t="s">
        <v>88</v>
      </c>
      <c r="B8" s="79" t="s">
        <v>95</v>
      </c>
    </row>
    <row r="9" spans="1:2" x14ac:dyDescent="0.25">
      <c r="A9" s="80" t="s">
        <v>276</v>
      </c>
      <c r="B9" s="79" t="s">
        <v>386</v>
      </c>
    </row>
    <row r="10" spans="1:2" x14ac:dyDescent="0.25">
      <c r="A10" s="80" t="s">
        <v>135</v>
      </c>
      <c r="B10" s="79" t="s">
        <v>387</v>
      </c>
    </row>
    <row r="11" spans="1:2" x14ac:dyDescent="0.25">
      <c r="A11" s="80" t="s">
        <v>340</v>
      </c>
      <c r="B11" s="79" t="s">
        <v>346</v>
      </c>
    </row>
    <row r="12" spans="1:2" x14ac:dyDescent="0.25">
      <c r="A12" s="80" t="s">
        <v>385</v>
      </c>
      <c r="B12" s="79" t="s">
        <v>384</v>
      </c>
    </row>
    <row r="13" spans="1:2" x14ac:dyDescent="0.25">
      <c r="A13" s="80" t="s">
        <v>99</v>
      </c>
      <c r="B13" s="79" t="s">
        <v>100</v>
      </c>
    </row>
    <row r="14" spans="1:2" x14ac:dyDescent="0.25">
      <c r="A14" s="80" t="s">
        <v>339</v>
      </c>
      <c r="B14" s="79" t="s">
        <v>345</v>
      </c>
    </row>
    <row r="15" spans="1:2" x14ac:dyDescent="0.25">
      <c r="A15" s="80" t="s">
        <v>352</v>
      </c>
      <c r="B15" s="79" t="s">
        <v>354</v>
      </c>
    </row>
    <row r="16" spans="1:2" x14ac:dyDescent="0.25">
      <c r="A16" s="80" t="s">
        <v>383</v>
      </c>
      <c r="B16" s="79" t="s">
        <v>129</v>
      </c>
    </row>
    <row r="17" spans="1:2" x14ac:dyDescent="0.25">
      <c r="A17" s="80" t="s">
        <v>351</v>
      </c>
      <c r="B17" s="79" t="s">
        <v>353</v>
      </c>
    </row>
    <row r="18" spans="1:2" x14ac:dyDescent="0.25">
      <c r="A18" s="80" t="s">
        <v>342</v>
      </c>
      <c r="B18" s="79" t="s">
        <v>174</v>
      </c>
    </row>
    <row r="19" spans="1:2" x14ac:dyDescent="0.25">
      <c r="A19" s="80" t="s">
        <v>74</v>
      </c>
      <c r="B19" s="79" t="s">
        <v>101</v>
      </c>
    </row>
    <row r="20" spans="1:2" x14ac:dyDescent="0.25">
      <c r="A20" s="80" t="s">
        <v>73</v>
      </c>
      <c r="B20" s="79" t="s">
        <v>102</v>
      </c>
    </row>
    <row r="21" spans="1:2" x14ac:dyDescent="0.25">
      <c r="A21" s="80" t="s">
        <v>343</v>
      </c>
      <c r="B21" s="79" t="s">
        <v>348</v>
      </c>
    </row>
    <row r="22" spans="1:2" x14ac:dyDescent="0.25">
      <c r="A22" s="80" t="s">
        <v>103</v>
      </c>
      <c r="B22" s="79" t="s">
        <v>104</v>
      </c>
    </row>
    <row r="23" spans="1:2" x14ac:dyDescent="0.25">
      <c r="A23" s="80" t="s">
        <v>105</v>
      </c>
      <c r="B23" s="79" t="s">
        <v>106</v>
      </c>
    </row>
    <row r="24" spans="1:2" x14ac:dyDescent="0.25">
      <c r="A24" s="80" t="s">
        <v>72</v>
      </c>
      <c r="B24" s="79" t="s">
        <v>107</v>
      </c>
    </row>
    <row r="25" spans="1:2" x14ac:dyDescent="0.25">
      <c r="A25" s="80" t="s">
        <v>341</v>
      </c>
      <c r="B25" s="79" t="s">
        <v>347</v>
      </c>
    </row>
    <row r="26" spans="1:2" x14ac:dyDescent="0.25">
      <c r="A26" s="80" t="s">
        <v>338</v>
      </c>
      <c r="B26" s="79" t="s">
        <v>344</v>
      </c>
    </row>
  </sheetData>
  <autoFilter ref="A1:B1">
    <sortState ref="A2:B22">
      <sortCondition ref="A1"/>
    </sortState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26</vt:i4>
      </vt:variant>
    </vt:vector>
  </HeadingPairs>
  <TitlesOfParts>
    <vt:vector size="26" baseType="lpstr">
      <vt:lpstr>DOC</vt:lpstr>
      <vt:lpstr>R1</vt:lpstr>
      <vt:lpstr>R2</vt:lpstr>
      <vt:lpstr>t1</vt:lpstr>
      <vt:lpstr>t2_t3</vt:lpstr>
      <vt:lpstr>t4</vt:lpstr>
      <vt:lpstr>f1</vt:lpstr>
      <vt:lpstr>t5</vt:lpstr>
      <vt:lpstr>t6</vt:lpstr>
      <vt:lpstr>t7</vt:lpstr>
      <vt:lpstr>f2</vt:lpstr>
      <vt:lpstr>f3</vt:lpstr>
      <vt:lpstr>t8</vt:lpstr>
      <vt:lpstr>t9</vt:lpstr>
      <vt:lpstr>t10</vt:lpstr>
      <vt:lpstr>f4</vt:lpstr>
      <vt:lpstr>t11</vt:lpstr>
      <vt:lpstr>t12</vt:lpstr>
      <vt:lpstr>t13</vt:lpstr>
      <vt:lpstr>t14</vt:lpstr>
      <vt:lpstr>t15</vt:lpstr>
      <vt:lpstr>t16</vt:lpstr>
      <vt:lpstr>t17</vt:lpstr>
      <vt:lpstr>A1</vt:lpstr>
      <vt:lpstr>A2</vt:lpstr>
      <vt:lpstr>glossaire</vt:lpstr>
    </vt:vector>
  </TitlesOfParts>
  <Company>Academie de Clermont-Fd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2017-11-16T10:19:21Z</dcterms:created>
  <dcterms:modified xsi:type="dcterms:W3CDTF">2017-12-06T07:08:41Z</dcterms:modified>
</cp:coreProperties>
</file>