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8915" windowHeight="12075" tabRatio="796" activeTab="1"/>
  </bookViews>
  <sheets>
    <sheet name="DOC" sheetId="3" r:id="rId1"/>
    <sheet name="T1" sheetId="1" r:id="rId2"/>
    <sheet name="F1" sheetId="2" r:id="rId3"/>
    <sheet name="F2" sheetId="7" r:id="rId4"/>
    <sheet name="F3" sheetId="6" r:id="rId5"/>
    <sheet name="F4" sheetId="8" r:id="rId6"/>
    <sheet name="F5" sheetId="9" r:id="rId7"/>
    <sheet name="T2" sheetId="10" r:id="rId8"/>
    <sheet name="F6" sheetId="12" r:id="rId9"/>
    <sheet name="A2" sheetId="13" r:id="rId10"/>
    <sheet name="A3" sheetId="15" r:id="rId11"/>
    <sheet name="A4" sheetId="14" r:id="rId12"/>
    <sheet name="A5" sheetId="17" r:id="rId13"/>
    <sheet name="A6" sheetId="16" r:id="rId14"/>
    <sheet name="A7" sheetId="18" r:id="rId15"/>
    <sheet name="A8" sheetId="19" r:id="rId16"/>
    <sheet name="A9" sheetId="20" r:id="rId17"/>
    <sheet name="A10" sheetId="21" r:id="rId18"/>
    <sheet name="A11" sheetId="22" r:id="rId19"/>
    <sheet name="A12" sheetId="23" r:id="rId20"/>
    <sheet name="A13" sheetId="24" r:id="rId21"/>
    <sheet name="A14" sheetId="25" r:id="rId22"/>
    <sheet name="A15" sheetId="26" r:id="rId23"/>
    <sheet name="A17" sheetId="27" r:id="rId24"/>
    <sheet name="A18" sheetId="28" r:id="rId25"/>
    <sheet name="A19" sheetId="29" r:id="rId26"/>
    <sheet name="A20" sheetId="30" r:id="rId27"/>
    <sheet name="A21" sheetId="33" r:id="rId28"/>
    <sheet name="A22" sheetId="34" r:id="rId29"/>
    <sheet name="A23" sheetId="31" r:id="rId30"/>
  </sheets>
  <definedNames>
    <definedName name="base_t1_2014_06nat">#REF!</definedName>
    <definedName name="base_t1_2019_09nat">#REF!</definedName>
    <definedName name="IDX" localSheetId="3">'F2'!#REF!</definedName>
    <definedName name="res_pcs_detail" localSheetId="12">'F5'!#REF!</definedName>
    <definedName name="res_pcs_detail">'F5'!#REF!</definedName>
    <definedName name="source1" localSheetId="0">DOC!$A$9</definedName>
    <definedName name="source2" localSheetId="0">DOC!$A$10</definedName>
    <definedName name="source3" localSheetId="0">DOC!$A$11</definedName>
    <definedName name="source4" localSheetId="0">DOC!$A$12</definedName>
    <definedName name="source5" localSheetId="0">DOC!$A$13</definedName>
    <definedName name="_xlnm.Print_Area" localSheetId="10">'A3'!$A$3:$L$14</definedName>
  </definedNames>
  <calcPr calcId="145621"/>
</workbook>
</file>

<file path=xl/calcChain.xml><?xml version="1.0" encoding="utf-8"?>
<calcChain xmlns="http://schemas.openxmlformats.org/spreadsheetml/2006/main">
  <c r="C20" i="29" l="1"/>
  <c r="C12" i="29"/>
  <c r="C21" i="29" s="1"/>
  <c r="C21" i="28"/>
  <c r="C13" i="28"/>
  <c r="C22" i="28" s="1"/>
  <c r="C25" i="27"/>
  <c r="C17" i="27"/>
  <c r="D13" i="22" l="1"/>
  <c r="E13" i="22" s="1"/>
  <c r="C13" i="22"/>
  <c r="D12" i="22"/>
  <c r="E12" i="22" s="1"/>
  <c r="C12" i="22"/>
  <c r="I10" i="21"/>
  <c r="H10" i="21"/>
  <c r="F10" i="21"/>
  <c r="E10" i="21"/>
  <c r="C10" i="21"/>
  <c r="B10" i="21"/>
  <c r="K9" i="21"/>
  <c r="J9" i="21"/>
  <c r="G9" i="21"/>
  <c r="D9" i="21"/>
  <c r="I13" i="20"/>
  <c r="H13" i="20"/>
  <c r="F13" i="20"/>
  <c r="E13" i="20"/>
  <c r="C13" i="20"/>
  <c r="B13" i="20"/>
  <c r="K12" i="20"/>
  <c r="J12" i="20"/>
  <c r="G12" i="20"/>
  <c r="D12" i="20"/>
  <c r="E9" i="19"/>
  <c r="E8" i="19"/>
  <c r="E7" i="19"/>
  <c r="E6" i="19"/>
  <c r="E5" i="19"/>
  <c r="I9" i="10" l="1"/>
  <c r="H9" i="10"/>
  <c r="F9" i="10"/>
  <c r="E9" i="10"/>
  <c r="C9" i="10"/>
  <c r="B9" i="10"/>
  <c r="L8" i="10"/>
  <c r="K8" i="10"/>
  <c r="J8" i="10"/>
  <c r="G8" i="10"/>
  <c r="D8" i="10"/>
  <c r="D23" i="6" l="1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</calcChain>
</file>

<file path=xl/sharedStrings.xml><?xml version="1.0" encoding="utf-8"?>
<sst xmlns="http://schemas.openxmlformats.org/spreadsheetml/2006/main" count="1869" uniqueCount="899">
  <si>
    <t>Série</t>
  </si>
  <si>
    <t>Inscrits</t>
  </si>
  <si>
    <t>Présents</t>
  </si>
  <si>
    <t>Admis</t>
  </si>
  <si>
    <t>Taux de réussite</t>
  </si>
  <si>
    <t>Comparaison Fr. Metro (p)</t>
  </si>
  <si>
    <t>Rappel 2014</t>
  </si>
  <si>
    <t>Générale</t>
  </si>
  <si>
    <t>Professionnelle</t>
  </si>
  <si>
    <t>Ensemble des séries</t>
  </si>
  <si>
    <t>Résultats définitifs du brevet 2015 dans l’académie</t>
  </si>
  <si>
    <t>Champ : tout candidat. Sources : [1] [2] [3]. (p) : provisoire</t>
  </si>
  <si>
    <t>Taux de réussite = admis / présents</t>
  </si>
  <si>
    <t>Clermont-Ferrand</t>
  </si>
  <si>
    <t>Champ : brevet toutes séries</t>
  </si>
  <si>
    <t>2015 : données provisoires</t>
  </si>
  <si>
    <t>Sources : [1] [2] [3]</t>
  </si>
  <si>
    <t>Session 2015, résultats définitifs</t>
  </si>
  <si>
    <t>Sources, champ et références</t>
  </si>
  <si>
    <t xml:space="preserve">[1] Résultats définitifs du diplôme national du brevet de la session de juin 2015 et de la session de remplacement de septembre, académie de Clermont-Ferrand. Tout candidat (scolaires de 3ème des établissements publics ou privés sous contrat de l’Éducation nationale et de l’Agriculture, candidats individuels, formation continue, formation à distance). Données extraites de l’application OCEAN (Organisation des Concours et Examens Académiques et Nationaux) en octobre dans le cadre de l’enquête 61, avant redressement national. </t>
  </si>
  <si>
    <t>[2] Enquête rapide du DNB, résultats provisoires nationaux session de juin 2015, extraits début juillet. DEPP.</t>
  </si>
  <si>
    <t>[3] Résultats définitifs du diplôme national du brevet redressés nationalement (fichiers transmis par la DEPP ou extraits de la banque centrale de pilotage), sessions antérieures à 2015.</t>
  </si>
  <si>
    <r>
      <t xml:space="preserve">[5] Rectorat de Clermont-Ferrand-DSE (2011), « Typologie des collèges publics », </t>
    </r>
    <r>
      <rPr>
        <i/>
        <sz val="10"/>
        <color theme="1"/>
        <rFont val="Calibri"/>
        <family val="2"/>
        <scheme val="minor"/>
      </rPr>
      <t>Notes statistiques</t>
    </r>
    <r>
      <rPr>
        <sz val="10"/>
        <color theme="1"/>
        <rFont val="Calibri"/>
        <family val="2"/>
        <scheme val="minor"/>
      </rPr>
      <t>, n°10-11, mai 2011. (Accès réservé Éducation nationale)</t>
    </r>
  </si>
  <si>
    <t>[8] Éduscol. « Diplôme national du brevet -Organisation et modalités d'attribution » [page Internet], (consultée le 07/07/2015) http://eduscol.education.fr/cid46835/organisation-et-modalites-d-attribution.html</t>
  </si>
  <si>
    <t>Rectorat de Clermont-Ferrand, DSE</t>
  </si>
  <si>
    <t>Diplôme national du brevet</t>
  </si>
  <si>
    <t>Tableaux extraits de la Note statistique :</t>
  </si>
  <si>
    <t>PARIS</t>
  </si>
  <si>
    <t>AIX-MARSEILLE</t>
  </si>
  <si>
    <t>BESANCON</t>
  </si>
  <si>
    <t>BORDEAUX</t>
  </si>
  <si>
    <t>CAEN</t>
  </si>
  <si>
    <t>CLERMONT-FERRAND</t>
  </si>
  <si>
    <t>DIJON</t>
  </si>
  <si>
    <t>GRENOBLE</t>
  </si>
  <si>
    <t>LILLE</t>
  </si>
  <si>
    <t>LYON</t>
  </si>
  <si>
    <t>MONTPELLIER</t>
  </si>
  <si>
    <t>NANCY-METZ</t>
  </si>
  <si>
    <t>POITIERS</t>
  </si>
  <si>
    <t>RENNES</t>
  </si>
  <si>
    <t>STRASBOURG</t>
  </si>
  <si>
    <t>TOULOUSE</t>
  </si>
  <si>
    <t>NANTES</t>
  </si>
  <si>
    <t>ORLEANS-TOURS</t>
  </si>
  <si>
    <t>REIMS</t>
  </si>
  <si>
    <t>AMIENS</t>
  </si>
  <si>
    <t>ROUEN</t>
  </si>
  <si>
    <t>LIMOGES</t>
  </si>
  <si>
    <t>NICE</t>
  </si>
  <si>
    <t>CRETEIL</t>
  </si>
  <si>
    <t>VERSAILLES</t>
  </si>
  <si>
    <t>CORSE</t>
  </si>
  <si>
    <t>FR METR</t>
  </si>
  <si>
    <t>Académie</t>
  </si>
  <si>
    <t>Note moyenne aux écrits</t>
  </si>
  <si>
    <t>Comparaison des académies pour la série générale 2014 : taux de réussite et notes à l’écrit</t>
  </si>
  <si>
    <t>Champ : Candidats scolaires en classe de 3e, présents au DNB, série générale. Source : [2].</t>
  </si>
  <si>
    <t>[0;1[</t>
  </si>
  <si>
    <t>[1;2[</t>
  </si>
  <si>
    <t>[2;3[</t>
  </si>
  <si>
    <t>[3;4[</t>
  </si>
  <si>
    <t>[4;5[</t>
  </si>
  <si>
    <t>[5;6[</t>
  </si>
  <si>
    <t>[6;7[</t>
  </si>
  <si>
    <t>[7;8[</t>
  </si>
  <si>
    <t>[8;9[</t>
  </si>
  <si>
    <t>[9;10[</t>
  </si>
  <si>
    <t>[10;11[</t>
  </si>
  <si>
    <t>[11;12[</t>
  </si>
  <si>
    <t>[12;13[</t>
  </si>
  <si>
    <t>[13;14[</t>
  </si>
  <si>
    <t>[14;15[</t>
  </si>
  <si>
    <t>[15;16[</t>
  </si>
  <si>
    <t>[16;17[</t>
  </si>
  <si>
    <t>[17;18[</t>
  </si>
  <si>
    <t>[18;19[</t>
  </si>
  <si>
    <t>[19;20]</t>
  </si>
  <si>
    <t>Spécialité</t>
  </si>
  <si>
    <t>Répartition des notes à l'écrit et en contrôle continu</t>
  </si>
  <si>
    <t>Français</t>
  </si>
  <si>
    <t>Maths</t>
  </si>
  <si>
    <t>Ecrit</t>
  </si>
  <si>
    <t>Contrôle continu</t>
  </si>
  <si>
    <t>G</t>
  </si>
  <si>
    <t>Agriculteurs exploitants</t>
  </si>
  <si>
    <t>Artisans, commerçants, chefs d'entreprise</t>
  </si>
  <si>
    <t>Employés</t>
  </si>
  <si>
    <t>Ouvriers</t>
  </si>
  <si>
    <t>Retraités</t>
  </si>
  <si>
    <t>Non renseigné</t>
  </si>
  <si>
    <t>Total</t>
  </si>
  <si>
    <t>Brevet série générale 2015</t>
  </si>
  <si>
    <t>Bac général 2015</t>
  </si>
  <si>
    <t>Cadres</t>
  </si>
  <si>
    <t>Professions intermédiaires</t>
  </si>
  <si>
    <t>Autres inactifs</t>
  </si>
  <si>
    <t>Total des candidats</t>
  </si>
  <si>
    <t>Série générale</t>
  </si>
  <si>
    <t>Série professionnelle</t>
  </si>
  <si>
    <t>Sexe</t>
  </si>
  <si>
    <t>Fille</t>
  </si>
  <si>
    <t>Garçon</t>
  </si>
  <si>
    <t>Ensemble</t>
  </si>
  <si>
    <t>Ecart filles-garçons</t>
  </si>
  <si>
    <t>Part des filles</t>
  </si>
  <si>
    <t>Défavorisé</t>
  </si>
  <si>
    <t>Favorisé</t>
  </si>
  <si>
    <t>Moyenne collèges "défavorisés"</t>
  </si>
  <si>
    <t>Rural agricole</t>
  </si>
  <si>
    <t>Rural ouvrier</t>
  </si>
  <si>
    <t>Socialement mixte</t>
  </si>
  <si>
    <t>Moyenne collèges "favorisés"</t>
  </si>
  <si>
    <t>Moyenne collèges "ruraux agricoles"</t>
  </si>
  <si>
    <t>Moyenne collèges "ruraux ouvriers"</t>
  </si>
  <si>
    <t>Moyenne collèges "socialement mixtes"</t>
  </si>
  <si>
    <t>Moyenne collèges privés</t>
  </si>
  <si>
    <t>Moyenne académie</t>
  </si>
  <si>
    <t>Candidats présents en 2015</t>
  </si>
  <si>
    <t>Scolaires de 3e</t>
  </si>
  <si>
    <t>EDUCATION NATIONALE</t>
  </si>
  <si>
    <t>Collèges</t>
  </si>
  <si>
    <t>Lycées, lycées pro, EREA</t>
  </si>
  <si>
    <t>.</t>
  </si>
  <si>
    <t>TOTAL</t>
  </si>
  <si>
    <t>AGRICULTURE (lycées, lycées pro, CFPA...)</t>
  </si>
  <si>
    <t>Total scolaires de 3e</t>
  </si>
  <si>
    <t>Autre candidat</t>
  </si>
  <si>
    <t>Total général</t>
  </si>
  <si>
    <t>Scolaires de 3e en collège</t>
  </si>
  <si>
    <t>Scolaire de 3e en lycée, lycée pro, étab. D'enseignement adapté</t>
  </si>
  <si>
    <t>Scolaire de 3e dans l'agriculture</t>
  </si>
  <si>
    <t>Autres candidats (individuels, formation à distance)</t>
  </si>
  <si>
    <t>Taux de présence en 2015</t>
  </si>
  <si>
    <t/>
  </si>
  <si>
    <t>Série du brevet</t>
  </si>
  <si>
    <t>2006</t>
  </si>
  <si>
    <t>2007</t>
  </si>
  <si>
    <t>2008</t>
  </si>
  <si>
    <t>2009</t>
  </si>
  <si>
    <t>2010</t>
  </si>
  <si>
    <t>2011</t>
  </si>
  <si>
    <t>2012</t>
  </si>
  <si>
    <t>Collège</t>
  </si>
  <si>
    <t>89.0% </t>
  </si>
  <si>
    <t>Technologique</t>
  </si>
  <si>
    <t>79.3% </t>
  </si>
  <si>
    <t>88.0% </t>
  </si>
  <si>
    <t>France métropolitaine</t>
  </si>
  <si>
    <r>
      <t>87.4%</t>
    </r>
    <r>
      <rPr>
        <vertAlign val="superscript"/>
        <sz val="9"/>
        <color theme="1"/>
        <rFont val="Calibri"/>
        <family val="2"/>
        <scheme val="minor"/>
      </rPr>
      <t xml:space="preserve"> p</t>
    </r>
  </si>
  <si>
    <r>
      <t>77.1%</t>
    </r>
    <r>
      <rPr>
        <vertAlign val="superscript"/>
        <sz val="9"/>
        <color theme="1"/>
        <rFont val="Calibri"/>
        <family val="2"/>
        <scheme val="minor"/>
      </rPr>
      <t xml:space="preserve"> p</t>
    </r>
  </si>
  <si>
    <r>
      <t xml:space="preserve">86.5% </t>
    </r>
    <r>
      <rPr>
        <b/>
        <vertAlign val="superscript"/>
        <sz val="9"/>
        <color theme="1"/>
        <rFont val="Calibri"/>
        <family val="2"/>
        <scheme val="minor"/>
      </rPr>
      <t>p</t>
    </r>
  </si>
  <si>
    <t>Département</t>
  </si>
  <si>
    <t>Allier</t>
  </si>
  <si>
    <t>Cantal</t>
  </si>
  <si>
    <t>Haute-Loire</t>
  </si>
  <si>
    <t>Puy-de-Dôme</t>
  </si>
  <si>
    <t>Part des présents en série pro</t>
  </si>
  <si>
    <t>Mentions</t>
  </si>
  <si>
    <t>Part de mentions parmi les admis</t>
  </si>
  <si>
    <t>Part de mentions TB parmi les admis</t>
  </si>
  <si>
    <t>Part de mentions B parmi les admis</t>
  </si>
  <si>
    <t>Part de mentions AB parmi les admis</t>
  </si>
  <si>
    <t>Total série générale</t>
  </si>
  <si>
    <t>Total série professionnelle</t>
  </si>
  <si>
    <t>Très favorisée</t>
  </si>
  <si>
    <t>Favorisée</t>
  </si>
  <si>
    <t>Moyenne</t>
  </si>
  <si>
    <t>Défavorisée</t>
  </si>
  <si>
    <t>Non renseignée</t>
  </si>
  <si>
    <t>Ecart très favorisée - défavorisée</t>
  </si>
  <si>
    <t>Part de "très favorisée" ou "favorisée"</t>
  </si>
  <si>
    <t>Retard scolaire</t>
  </si>
  <si>
    <t>En avance</t>
  </si>
  <si>
    <t>ns</t>
  </si>
  <si>
    <t>A l'heure</t>
  </si>
  <si>
    <t>En retard</t>
  </si>
  <si>
    <t>Ecart "A l'heure"-"En retard"</t>
  </si>
  <si>
    <t>Part des candidats "en retard"</t>
  </si>
  <si>
    <t>Collèges privés sous contrat</t>
  </si>
  <si>
    <t>Collèges publics</t>
  </si>
  <si>
    <t>Total collèges publics</t>
  </si>
  <si>
    <t>Ensemble des collèges</t>
  </si>
  <si>
    <t>Rappel part de mentions 2014</t>
  </si>
  <si>
    <t>Catégorie socioprofessionnelle du père</t>
  </si>
  <si>
    <t>A - En avance</t>
  </si>
  <si>
    <t>B - A l'heure</t>
  </si>
  <si>
    <t>C - En retard</t>
  </si>
  <si>
    <t>Avant majoration</t>
  </si>
  <si>
    <t>Après majoration</t>
  </si>
  <si>
    <t>CP1-MAITRISE LANGUE FRANCAISE</t>
  </si>
  <si>
    <t>CP2-LANGUE VIVANTE ETRANGERE</t>
  </si>
  <si>
    <t>CP3-MATHS. SCIENCES TECHNO.</t>
  </si>
  <si>
    <t>CP4-TECHN.INFORMAT.COMMUNICAT.</t>
  </si>
  <si>
    <t>CP5-CULTURE HUMANISTE</t>
  </si>
  <si>
    <t>CP6-COMPET.SOCIALES&amp;CIVIQUES</t>
  </si>
  <si>
    <t>CP7-AUTONOMIE ET INITIATIVE</t>
  </si>
  <si>
    <t>SOCLE CONNAISS. ET COMPETENCES</t>
  </si>
  <si>
    <t>Minimum</t>
  </si>
  <si>
    <t>Quartile inférieur</t>
  </si>
  <si>
    <t>Médiane</t>
  </si>
  <si>
    <t>Quartile supérieur</t>
  </si>
  <si>
    <t>Maximum</t>
  </si>
  <si>
    <t>Rappel moyenne 2014</t>
  </si>
  <si>
    <r>
      <rPr>
        <sz val="10"/>
        <color theme="1"/>
        <rFont val="Calibri"/>
        <family val="2"/>
      </rPr>
      <t>É</t>
    </r>
    <r>
      <rPr>
        <sz val="10"/>
        <color theme="1"/>
        <rFont val="Calibri"/>
        <family val="2"/>
        <scheme val="minor"/>
      </rPr>
      <t>preuves finales</t>
    </r>
  </si>
  <si>
    <t>dont écrit</t>
  </si>
  <si>
    <t>Note au brevet</t>
  </si>
  <si>
    <t>Coeff</t>
  </si>
  <si>
    <t>Note rapportée sur</t>
  </si>
  <si>
    <t>Français CC</t>
  </si>
  <si>
    <t>Maths CC</t>
  </si>
  <si>
    <t>Langue vivante 1 CC</t>
  </si>
  <si>
    <t>SVT CC</t>
  </si>
  <si>
    <t>Physique-Chimie CC</t>
  </si>
  <si>
    <t>EPS CC</t>
  </si>
  <si>
    <t>Arts plast. CC</t>
  </si>
  <si>
    <t>Educ. Musicale CC</t>
  </si>
  <si>
    <t>Technologie CC</t>
  </si>
  <si>
    <t>Langue vivante 2 CC</t>
  </si>
  <si>
    <t>Option facultative</t>
  </si>
  <si>
    <t>pts &gt;10</t>
  </si>
  <si>
    <t>Histoire-géographie CC</t>
  </si>
  <si>
    <t>Education civique CC</t>
  </si>
  <si>
    <t>Moyenne contrôle continu</t>
  </si>
  <si>
    <t>Épreuves finales</t>
  </si>
  <si>
    <t>Français écrit</t>
  </si>
  <si>
    <t>dont dictée-questions</t>
  </si>
  <si>
    <t>dont rédaction</t>
  </si>
  <si>
    <t>Maths écrit</t>
  </si>
  <si>
    <t>HG-EC écrit</t>
  </si>
  <si>
    <t>Moyenne écrit</t>
  </si>
  <si>
    <t>Hist des arts oral</t>
  </si>
  <si>
    <t>Moyenne épreuves finales</t>
  </si>
  <si>
    <t>Moyenne au brevet</t>
  </si>
  <si>
    <t>Langues vivantes CC</t>
  </si>
  <si>
    <t>Prévention, santé, environnement CC</t>
  </si>
  <si>
    <t>Education artistique CC</t>
  </si>
  <si>
    <t>Sciences et technologie CC</t>
  </si>
  <si>
    <t>Découverte professionnelle CC</t>
  </si>
  <si>
    <t>HG-EC CC</t>
  </si>
  <si>
    <t>Education socioculturelle CC</t>
  </si>
  <si>
    <t>Techno, Sc.bio &amp; sc.physique CC</t>
  </si>
  <si>
    <r>
      <t>(Candidats scolaires de 3</t>
    </r>
    <r>
      <rPr>
        <i/>
        <vertAlign val="superscript"/>
        <sz val="8"/>
        <color rgb="FF595959"/>
        <rFont val="Calibri"/>
        <family val="2"/>
        <scheme val="minor"/>
      </rPr>
      <t>e</t>
    </r>
    <r>
      <rPr>
        <i/>
        <sz val="8"/>
        <color rgb="FF595959"/>
        <rFont val="Calibri"/>
        <family val="2"/>
        <scheme val="minor"/>
      </rPr>
      <t>, établissements du 2</t>
    </r>
    <r>
      <rPr>
        <i/>
        <vertAlign val="superscript"/>
        <sz val="8"/>
        <color rgb="FF595959"/>
        <rFont val="Calibri"/>
        <family val="2"/>
        <scheme val="minor"/>
      </rPr>
      <t>nd</t>
    </r>
    <r>
      <rPr>
        <i/>
        <sz val="8"/>
        <color rgb="FF595959"/>
        <rFont val="Calibri"/>
        <family val="2"/>
        <scheme val="minor"/>
      </rPr>
      <t xml:space="preserve"> degré public et privé sous contrat du ministère de l’Éducation nationale)</t>
    </r>
  </si>
  <si>
    <t>COMMUNE</t>
  </si>
  <si>
    <t>RNE</t>
  </si>
  <si>
    <t>Libellé</t>
  </si>
  <si>
    <t>Prés.</t>
  </si>
  <si>
    <t>TB</t>
  </si>
  <si>
    <t>B</t>
  </si>
  <si>
    <t>AB</t>
  </si>
  <si>
    <t>BELLENAVES</t>
  </si>
  <si>
    <t>0030001K</t>
  </si>
  <si>
    <t>CLG J.B. DESFILHES- BELLENAVES</t>
  </si>
  <si>
    <t>PU</t>
  </si>
  <si>
    <t>BELLERIVE</t>
  </si>
  <si>
    <t>0030002L</t>
  </si>
  <si>
    <t>CLG J.ROSTAND BELLERIVE/ALLIER</t>
  </si>
  <si>
    <t>P</t>
  </si>
  <si>
    <t>BOURBON L</t>
  </si>
  <si>
    <t>0030004N</t>
  </si>
  <si>
    <t>CLG A.ALLIER-BOURBON L'ARCHAM.</t>
  </si>
  <si>
    <t>CERILLY</t>
  </si>
  <si>
    <t>0030005P</t>
  </si>
  <si>
    <t>CLG FRANCOIS PERON - CERILLY</t>
  </si>
  <si>
    <t>COMMENTRY</t>
  </si>
  <si>
    <t>0030890B</t>
  </si>
  <si>
    <t>CLG EMILE MALE COMMENTRY</t>
  </si>
  <si>
    <t>0031044U</t>
  </si>
  <si>
    <t>LYC G. VINCENT COMMENTRY</t>
  </si>
  <si>
    <t>COSNE D AL</t>
  </si>
  <si>
    <t>0030009U</t>
  </si>
  <si>
    <t>CLG E. GUILLAUMIN COSNE D'ALL.</t>
  </si>
  <si>
    <t>CUSSET</t>
  </si>
  <si>
    <t>0030010V</t>
  </si>
  <si>
    <t>CLG M. C. WEYER CUSSET</t>
  </si>
  <si>
    <t>0030061A</t>
  </si>
  <si>
    <t>LP ALBERT LONDRES CUSSET</t>
  </si>
  <si>
    <t>0030979Y</t>
  </si>
  <si>
    <t>CLG SAINT JOSEPH CUSSET</t>
  </si>
  <si>
    <t>PR</t>
  </si>
  <si>
    <t>0031082K</t>
  </si>
  <si>
    <t>LYC VALERY LARBAUD CUSSET</t>
  </si>
  <si>
    <t>DESERTINES</t>
  </si>
  <si>
    <t>0030860U</t>
  </si>
  <si>
    <t>CLG MARIE CURIE DESERTINES</t>
  </si>
  <si>
    <t>DOMERAT</t>
  </si>
  <si>
    <t>0030956Y</t>
  </si>
  <si>
    <t>CLG LOUIS ARAGON DOMERAT</t>
  </si>
  <si>
    <t>DOMPIERRE</t>
  </si>
  <si>
    <t>0030013Y</t>
  </si>
  <si>
    <t>CLG LOUIS PERGAUD DOMPIERRE/B.</t>
  </si>
  <si>
    <t>DOYET</t>
  </si>
  <si>
    <t>0030015A</t>
  </si>
  <si>
    <t>CLG FERDINAND DUBREUIL DOYET</t>
  </si>
  <si>
    <t>GANNAT</t>
  </si>
  <si>
    <t>0030017C</t>
  </si>
  <si>
    <t>CLG JOSEPH HENNEQUIN GANNAT</t>
  </si>
  <si>
    <t>0030905T</t>
  </si>
  <si>
    <t>LP GUSTAVE EIFFEL GANNAT</t>
  </si>
  <si>
    <t>0030980Z</t>
  </si>
  <si>
    <t>CLG SAINTE PROCULE GANNAT</t>
  </si>
  <si>
    <t>HURIEL</t>
  </si>
  <si>
    <t>0030018D</t>
  </si>
  <si>
    <t>CLG GEORGE SAND HURIEL</t>
  </si>
  <si>
    <t>JALIGNY SU</t>
  </si>
  <si>
    <t>0030019E</t>
  </si>
  <si>
    <t>CLG DES CHENEVIERES JALIGNY</t>
  </si>
  <si>
    <t>LAPALISSE</t>
  </si>
  <si>
    <t>0030092J</t>
  </si>
  <si>
    <t>CLG LUCIEN COLON LAPALISSE</t>
  </si>
  <si>
    <t>LE DONJON</t>
  </si>
  <si>
    <t>0030014Z</t>
  </si>
  <si>
    <t>CLG VICTOR HUGO LE DONJON</t>
  </si>
  <si>
    <t>LE MAYET D</t>
  </si>
  <si>
    <t>0030023J</t>
  </si>
  <si>
    <t>CLG JULES VERNE LE MAYET DE M.</t>
  </si>
  <si>
    <t>LURCY LEVI</t>
  </si>
  <si>
    <t>0030021G</t>
  </si>
  <si>
    <t>CLG ANDRE BOUTRY LURCY LEVIS</t>
  </si>
  <si>
    <t>MARCILLAT</t>
  </si>
  <si>
    <t>0030022H</t>
  </si>
  <si>
    <t>CLG DE LA COMBRAILLE MARCILLAT</t>
  </si>
  <si>
    <t>MONTLUCON</t>
  </si>
  <si>
    <t>0030026M</t>
  </si>
  <si>
    <t>LYC PAUL CONSTANS MONTLUCON</t>
  </si>
  <si>
    <t>0030030S</t>
  </si>
  <si>
    <t>CLG JEAN ZAY MONTLUCON</t>
  </si>
  <si>
    <t>0030091H</t>
  </si>
  <si>
    <t>CLG J. J. SOULIER MONTLUCON</t>
  </si>
  <si>
    <t>0030105Y</t>
  </si>
  <si>
    <t>LP SAINTE LOUISE MONTLUCON</t>
  </si>
  <si>
    <t>0030119N</t>
  </si>
  <si>
    <t>CLG JULES VERNE MONTLUCON</t>
  </si>
  <si>
    <t>0030758H</t>
  </si>
  <si>
    <t>CLG JULES FERRY MONTLUCON</t>
  </si>
  <si>
    <t>0030981A</t>
  </si>
  <si>
    <t>CLG SAINT JOSEPH - MONTLUCON</t>
  </si>
  <si>
    <t>MONTMARAUL</t>
  </si>
  <si>
    <t>0030035X</t>
  </si>
  <si>
    <t>CLG JEANNE CLUZEL MONTMARAULT</t>
  </si>
  <si>
    <t>MOULINS</t>
  </si>
  <si>
    <t>0030039B</t>
  </si>
  <si>
    <t>CLG CHARLES PEGUY MOULINS</t>
  </si>
  <si>
    <t>0030062B</t>
  </si>
  <si>
    <t>CLG ANNE DE BEAUJEU MOULINS</t>
  </si>
  <si>
    <t>0030081X</t>
  </si>
  <si>
    <t>CLG SAINT BENOIT MOULINS</t>
  </si>
  <si>
    <t>0030112F</t>
  </si>
  <si>
    <t>LP ANNA RODIER MOULINS</t>
  </si>
  <si>
    <t>0030838V</t>
  </si>
  <si>
    <t>CLG EMILE GUILLAUMIN MOULINS</t>
  </si>
  <si>
    <t>NERIS LES</t>
  </si>
  <si>
    <t>0030042E</t>
  </si>
  <si>
    <t>CLG F.RABELAIS NERIS LES BAINS</t>
  </si>
  <si>
    <t>ST GERMAIN</t>
  </si>
  <si>
    <t>0030043F</t>
  </si>
  <si>
    <t>CLG J.DE LA F.-ST GERMAIN DES</t>
  </si>
  <si>
    <t>ST POURCAI</t>
  </si>
  <si>
    <t>0030104X</t>
  </si>
  <si>
    <t>CLG ND DES VICTOIRES ST POURCA</t>
  </si>
  <si>
    <t>0030892D</t>
  </si>
  <si>
    <t>CLG B.DE V. ST POURCAIN/SIOULE</t>
  </si>
  <si>
    <t>ST YORRE</t>
  </si>
  <si>
    <t>0031010G</t>
  </si>
  <si>
    <t>CLG VICTOR HUGO SAINT YORRE</t>
  </si>
  <si>
    <t>TRONGET</t>
  </si>
  <si>
    <t>0030046J</t>
  </si>
  <si>
    <t>CLG CHARLOTTE DELBO TRONGET</t>
  </si>
  <si>
    <t>VALLON EN</t>
  </si>
  <si>
    <t>0030047K</t>
  </si>
  <si>
    <t>CLG A.FOURNIER VALLON EN SULLY</t>
  </si>
  <si>
    <t>VARENNES S</t>
  </si>
  <si>
    <t>0030048L</t>
  </si>
  <si>
    <t>CLG A.DE ST EX.-VARENNES/ALLIE</t>
  </si>
  <si>
    <t>0030924N</t>
  </si>
  <si>
    <t>LP VAL D'ALLIER-VARENNES/ALLI.</t>
  </si>
  <si>
    <t>VICHY</t>
  </si>
  <si>
    <t>0030049M</t>
  </si>
  <si>
    <t>CLG LES CELESTINS VICHY</t>
  </si>
  <si>
    <t>0030050N</t>
  </si>
  <si>
    <t>CLG JULES FERRY VICHY</t>
  </si>
  <si>
    <t>0030070K</t>
  </si>
  <si>
    <t>CLG SAINT DOMINIQUE VICHY</t>
  </si>
  <si>
    <t>YZEURE</t>
  </si>
  <si>
    <t>0030038A</t>
  </si>
  <si>
    <t>LYCEE POLYV. JEAN MONNET YZEUR</t>
  </si>
  <si>
    <t>0030837U</t>
  </si>
  <si>
    <t>CLG FRANCOIS VILLON YZEURE</t>
  </si>
  <si>
    <t>ALLANCHE</t>
  </si>
  <si>
    <t>0150001V</t>
  </si>
  <si>
    <t>CLG MAURICE PESCHAUD - ALLANCH</t>
  </si>
  <si>
    <t>AURILLAC</t>
  </si>
  <si>
    <t>0150005Z</t>
  </si>
  <si>
    <t>CLG LA JORDANNE - AURILLAC</t>
  </si>
  <si>
    <t>0150006A</t>
  </si>
  <si>
    <t>LPO JEAN MONNET - AURILLAC</t>
  </si>
  <si>
    <t>0150008C</t>
  </si>
  <si>
    <t>LP RAYMOND CORTAT - AURILLAC</t>
  </si>
  <si>
    <t>0150613K</t>
  </si>
  <si>
    <t>EREA ALBERT MONIER - AURILLAC</t>
  </si>
  <si>
    <t>0150639N</t>
  </si>
  <si>
    <t>CLG JEANNE DE LA TRE - AURILLA</t>
  </si>
  <si>
    <t>0150647X</t>
  </si>
  <si>
    <t>CLG JULES FERRY - AURILLAC</t>
  </si>
  <si>
    <t>0150708N</t>
  </si>
  <si>
    <t>CLG ST EUGENE - AURILLAC</t>
  </si>
  <si>
    <t>0150729L</t>
  </si>
  <si>
    <t>CLG LA PONETIE - AURILLAC</t>
  </si>
  <si>
    <t>0150760V</t>
  </si>
  <si>
    <t>LYC TECH.PRO ST JOSEPH-AURILLA</t>
  </si>
  <si>
    <t>CHAUDES AI</t>
  </si>
  <si>
    <t>0150010E</t>
  </si>
  <si>
    <t>CLG LOUIS PASTEUR - CHAUDES AI</t>
  </si>
  <si>
    <t>CONDAT</t>
  </si>
  <si>
    <t>0150011F</t>
  </si>
  <si>
    <t>CLG GEORGES POMPIDOU - CONDAT</t>
  </si>
  <si>
    <t>LAROQUEBRO</t>
  </si>
  <si>
    <t>0150013H</t>
  </si>
  <si>
    <t>CLG DU VAL DE CERE - LAROQUEBR</t>
  </si>
  <si>
    <t>MASSIAC</t>
  </si>
  <si>
    <t>0150014J</t>
  </si>
  <si>
    <t>CLG PIERRE GALERY - MASSIAC</t>
  </si>
  <si>
    <t>MAURIAC</t>
  </si>
  <si>
    <t>0150016L</t>
  </si>
  <si>
    <t>CLG DU MERIDIEN - MAURIAC</t>
  </si>
  <si>
    <t>0150061K</t>
  </si>
  <si>
    <t>CLG ND DES MIRACLES - MAURIAC</t>
  </si>
  <si>
    <t>MAURS</t>
  </si>
  <si>
    <t>0150018N</t>
  </si>
  <si>
    <t>CLG DES PORTES DU MIDI - MAURS</t>
  </si>
  <si>
    <t>0150054C</t>
  </si>
  <si>
    <t>CLG SAINTE FLORE - MAURS</t>
  </si>
  <si>
    <t>MONTSALVY</t>
  </si>
  <si>
    <t>0150020R</t>
  </si>
  <si>
    <t>CLG MARCELLIN BOULE- MONTSALVY</t>
  </si>
  <si>
    <t>MURAT</t>
  </si>
  <si>
    <t>0150023U</t>
  </si>
  <si>
    <t>CLG GEORGES POMPIDOU - MURAT</t>
  </si>
  <si>
    <t>NEUSSARGUE</t>
  </si>
  <si>
    <t>0150065P</t>
  </si>
  <si>
    <t>CLG N.D. DES OLIVIERS- NEUSSAR</t>
  </si>
  <si>
    <t>PIERREFORT</t>
  </si>
  <si>
    <t>0150024V</t>
  </si>
  <si>
    <t>CLG DES GORGES DE LA - PIERREF</t>
  </si>
  <si>
    <t>PLEAUX</t>
  </si>
  <si>
    <t>0150025W</t>
  </si>
  <si>
    <t>CLG RAYMOND CORTAT - PLEAUX</t>
  </si>
  <si>
    <t>RIOM ES MO</t>
  </si>
  <si>
    <t>0150027Y</t>
  </si>
  <si>
    <t>CLG GEORGES BATAILLE - RIOM ES</t>
  </si>
  <si>
    <t>0150062L</t>
  </si>
  <si>
    <t>CLG SACRE COEUR RIOM ES MONTAG</t>
  </si>
  <si>
    <t>ST CERNIN</t>
  </si>
  <si>
    <t>0150028Z</t>
  </si>
  <si>
    <t>CLG HENRI MONDOR - ST CERNIN</t>
  </si>
  <si>
    <t>ST FLOUR</t>
  </si>
  <si>
    <t>0150029A</t>
  </si>
  <si>
    <t>CLG BLAISE PASCAL - ST FLOUR</t>
  </si>
  <si>
    <t>0150030B</t>
  </si>
  <si>
    <t>LYC DE HTE AUVERGNE - ST FLOUR</t>
  </si>
  <si>
    <t>0150053B</t>
  </si>
  <si>
    <t>CLG ST JOSEPH LA PRES.ST FLOUR</t>
  </si>
  <si>
    <t>0150666T</t>
  </si>
  <si>
    <t>CLG LA VIGIERE - ST FLOUR</t>
  </si>
  <si>
    <t>ST MAMET L</t>
  </si>
  <si>
    <t>0150581A</t>
  </si>
  <si>
    <t>CLG JEAN DAUZIE - ST MAMET LA</t>
  </si>
  <si>
    <t>VIC SUR CE</t>
  </si>
  <si>
    <t>0150033E</t>
  </si>
  <si>
    <t>CLG J. DE LA FONTAINE-VIC/CERE</t>
  </si>
  <si>
    <t>YDES</t>
  </si>
  <si>
    <t>0150034F</t>
  </si>
  <si>
    <t>CLG GEORGES BRASSENS - YDES</t>
  </si>
  <si>
    <t>(Candidats scolaires de 3e, établissements du 2nd degré public et privé sous contrat du ministère de l’Éducation nationale)</t>
  </si>
  <si>
    <t>ALLEGRE</t>
  </si>
  <si>
    <t>0430001T</t>
  </si>
  <si>
    <t>CLG DU MONT BAR - ALLEGRE</t>
  </si>
  <si>
    <t>AUREC SUR</t>
  </si>
  <si>
    <t>0430052Y</t>
  </si>
  <si>
    <t>CLG N.D. DE LA FAYE-AUREC/LOIR</t>
  </si>
  <si>
    <t>0430987P</t>
  </si>
  <si>
    <t>CLG DES GORGES - AUREC / LOIRE</t>
  </si>
  <si>
    <t>BLESLE</t>
  </si>
  <si>
    <t>0430002U</t>
  </si>
  <si>
    <t>CLG DES FONTILLES - BLESLE</t>
  </si>
  <si>
    <t>BRIOUDE</t>
  </si>
  <si>
    <t>0430003V</t>
  </si>
  <si>
    <t>LGT LA FAYETTE - BRIOUDE</t>
  </si>
  <si>
    <t>0430854V</t>
  </si>
  <si>
    <t>CLG LA FAYETTE - BRIOUDE</t>
  </si>
  <si>
    <t>0430898T</t>
  </si>
  <si>
    <t>CLG SAINT JULIEN - BRIOUDE</t>
  </si>
  <si>
    <t>BRIVES CHA</t>
  </si>
  <si>
    <t>0430101B</t>
  </si>
  <si>
    <t>LP PARADIS - BRIVES CHARENSAC</t>
  </si>
  <si>
    <t>0430899U</t>
  </si>
  <si>
    <t>CLG LA CHARTREUSE - BRIVES CHA</t>
  </si>
  <si>
    <t>0430917N</t>
  </si>
  <si>
    <t>CLG DE CORSAC - BRIVES CHARENS</t>
  </si>
  <si>
    <t>CRAPONNE S</t>
  </si>
  <si>
    <t>0430010C</t>
  </si>
  <si>
    <t>CLG DES HAUTS DE L'A - CRAPONN</t>
  </si>
  <si>
    <t>0430068R</t>
  </si>
  <si>
    <t>CLG NOTRE DAME -CRAPONNE/ARZON</t>
  </si>
  <si>
    <t>DUNIERES</t>
  </si>
  <si>
    <t>0430069S</t>
  </si>
  <si>
    <t>CLG LE SACRE COEUR - DUNIERES</t>
  </si>
  <si>
    <t>ESPALY ST</t>
  </si>
  <si>
    <t>0430023S</t>
  </si>
  <si>
    <t>LP AUGUSTE AYMARD - ESPALY ST</t>
  </si>
  <si>
    <t>LA CHAISE</t>
  </si>
  <si>
    <t>0430006Y</t>
  </si>
  <si>
    <t>CLG HENRI POURRAT - LA CHAISE</t>
  </si>
  <si>
    <t>LANDOS</t>
  </si>
  <si>
    <t>0430012E</t>
  </si>
  <si>
    <t>CLG R. L. STEVENSON - LANDOS</t>
  </si>
  <si>
    <t>LANGEAC</t>
  </si>
  <si>
    <t>0430013F</t>
  </si>
  <si>
    <t>CLG DU HAUT ALLIER - LANGEAC</t>
  </si>
  <si>
    <t>0430072V</t>
  </si>
  <si>
    <t>CLG SAINT JOSEPH - LANGEAC</t>
  </si>
  <si>
    <t>LE CHAMBON</t>
  </si>
  <si>
    <t>0430820H</t>
  </si>
  <si>
    <t>CLG DU LIGNON - LE CHAMBON SUR</t>
  </si>
  <si>
    <t>LE MONASTI</t>
  </si>
  <si>
    <t>0430017K</t>
  </si>
  <si>
    <t>CLG LAURENT EYNAC - LE MONASTI</t>
  </si>
  <si>
    <t>0430074X</t>
  </si>
  <si>
    <t>CLG ST DOMINIQUE-LE MONASTIER/</t>
  </si>
  <si>
    <t>LE PUY EN</t>
  </si>
  <si>
    <t>0430020N</t>
  </si>
  <si>
    <t>LYC C. ET A. DUPUY - LE PUY EN</t>
  </si>
  <si>
    <t>0430024T</t>
  </si>
  <si>
    <t>LP JEAN MONNET - LE PUY EN VEL</t>
  </si>
  <si>
    <t>0430025U</t>
  </si>
  <si>
    <t>CLG LA FAYETTE - LE PUY EN V.</t>
  </si>
  <si>
    <t>0430043N</t>
  </si>
  <si>
    <t>CLG JULES VALLES - LE PUY EN V</t>
  </si>
  <si>
    <t>0430098Y</t>
  </si>
  <si>
    <t>LYC ST JACQUES DE COMPO-LE PUY</t>
  </si>
  <si>
    <t>0430902X</t>
  </si>
  <si>
    <t>CLG SAINT REGIS - LE PUY EN VE</t>
  </si>
  <si>
    <t>0430903Y</t>
  </si>
  <si>
    <t>CLG ST JOSEPH LE ROSAIRE LE PU</t>
  </si>
  <si>
    <t>0431009N</t>
  </si>
  <si>
    <t>CLG SAINT LOUIS - LE PUY EN VE</t>
  </si>
  <si>
    <t>MONISTROL</t>
  </si>
  <si>
    <t>0430103D</t>
  </si>
  <si>
    <t>LP PRIVE - MONISTROL/LOIRE</t>
  </si>
  <si>
    <t>0430663M</t>
  </si>
  <si>
    <t>CLG LE MONTEIL - MONISTROL SUR</t>
  </si>
  <si>
    <t>0430906B</t>
  </si>
  <si>
    <t>CLG N.D. DU CHATEAU - MONISTRO</t>
  </si>
  <si>
    <t>PAULHAGUET</t>
  </si>
  <si>
    <t>0430019M</t>
  </si>
  <si>
    <t>CLG VAL DE SENOUIRE - PAULHAGU</t>
  </si>
  <si>
    <t>RETOURNAC</t>
  </si>
  <si>
    <t>0430026V</t>
  </si>
  <si>
    <t>CLG BORIS VIAN - RETOURNAC</t>
  </si>
  <si>
    <t>SAUGUES</t>
  </si>
  <si>
    <t>0430032B</t>
  </si>
  <si>
    <t>CLG JOACHIM BARRANDE - SAUGUES</t>
  </si>
  <si>
    <t>0430092S</t>
  </si>
  <si>
    <t>CLG LA PRESENTATION - SAUGUES</t>
  </si>
  <si>
    <t>ST DIDIER</t>
  </si>
  <si>
    <t>0430027W</t>
  </si>
  <si>
    <t>CLG ROGER RUEL - ST DIDIER EN</t>
  </si>
  <si>
    <t>0430084H</t>
  </si>
  <si>
    <t>CLG JEANNE D'ARC - ST DIDIER E</t>
  </si>
  <si>
    <t>ST JULIEN</t>
  </si>
  <si>
    <t>0430030Z</t>
  </si>
  <si>
    <t>CLG JULES ROMAINS-ST JULIEN CH</t>
  </si>
  <si>
    <t>0430086K</t>
  </si>
  <si>
    <t>CLG SAINT JOSEPH - ST JULIEN C</t>
  </si>
  <si>
    <t>STE FLORIN</t>
  </si>
  <si>
    <t>0430029Y</t>
  </si>
  <si>
    <t>CLG MARG. THOMAS - STE FLORINE</t>
  </si>
  <si>
    <t>0430085J</t>
  </si>
  <si>
    <t>CLG STE BERNADETTE -STE FLORI.</t>
  </si>
  <si>
    <t>STE SIGOLE</t>
  </si>
  <si>
    <t>0430090P</t>
  </si>
  <si>
    <t>CLG SACRE COEUR - STE SIGOLENE</t>
  </si>
  <si>
    <t>TENCE</t>
  </si>
  <si>
    <t>0430034D</t>
  </si>
  <si>
    <t>CLG DE LA LIONCHERE - TENCE</t>
  </si>
  <si>
    <t>0430093T</t>
  </si>
  <si>
    <t>CLG SAINT-MARTIN - TENCE</t>
  </si>
  <si>
    <t>YSSINGEAUX</t>
  </si>
  <si>
    <t>0430135N</t>
  </si>
  <si>
    <t>CLG JEAN MONNET - YSSINGEAUX</t>
  </si>
  <si>
    <t>0430909E</t>
  </si>
  <si>
    <t>CLG ST PIERRE STE ANNE-YSSING.</t>
  </si>
  <si>
    <t>0430953C</t>
  </si>
  <si>
    <t>LPO EMMANUEL CHABRIER YSSINGEA</t>
  </si>
  <si>
    <t>AIGUEPERSE</t>
  </si>
  <si>
    <t>0630079U</t>
  </si>
  <si>
    <t>CLG DIDEROT - AIGUEPERSE</t>
  </si>
  <si>
    <t>0631084L</t>
  </si>
  <si>
    <t>CLG SAINT LOUIS - AIGUEPERSE</t>
  </si>
  <si>
    <t>AMBERT</t>
  </si>
  <si>
    <t>0630001J</t>
  </si>
  <si>
    <t>LYC BLAISE PASCAL - AMBERT</t>
  </si>
  <si>
    <t>0631083K</t>
  </si>
  <si>
    <t>CLG SAINT JOSEPH - AMBERT</t>
  </si>
  <si>
    <t>0631153L</t>
  </si>
  <si>
    <t>CLG JULES ROMAINS - AMBERT</t>
  </si>
  <si>
    <t>ARLANC</t>
  </si>
  <si>
    <t>0630006P</t>
  </si>
  <si>
    <t>CLG J.AUGUSTE SENEZE - ARLANC</t>
  </si>
  <si>
    <t>0631082J</t>
  </si>
  <si>
    <t>CLG NOTRE DAME - ARLANC</t>
  </si>
  <si>
    <t>AUBIERE</t>
  </si>
  <si>
    <t>0631081H</t>
  </si>
  <si>
    <t>CLG SAINT JOSEPH - AUBIERE</t>
  </si>
  <si>
    <t>0631451K</t>
  </si>
  <si>
    <t>CLG I. F. JOLIOT CURIE AUBIERE</t>
  </si>
  <si>
    <t>BEAUMONT</t>
  </si>
  <si>
    <t>0630007R</t>
  </si>
  <si>
    <t>CLG MOLIERE - BEAUMONT</t>
  </si>
  <si>
    <t>BESSE ET S</t>
  </si>
  <si>
    <t>0630008S</t>
  </si>
  <si>
    <t>CLG DU PAVIN - BESSE ET ST ANA</t>
  </si>
  <si>
    <t>BILLOM</t>
  </si>
  <si>
    <t>0630009T</t>
  </si>
  <si>
    <t>CLG DU BEFFROI - BILLOM</t>
  </si>
  <si>
    <t>0631080G</t>
  </si>
  <si>
    <t>CLG NOTRE DAME - BILLOM</t>
  </si>
  <si>
    <t>BOURG LAST</t>
  </si>
  <si>
    <t>0630011V</t>
  </si>
  <si>
    <t>CLG WILLY MABRUT - BOURG LASTI</t>
  </si>
  <si>
    <t>BRASSAC LE</t>
  </si>
  <si>
    <t>0630012W</t>
  </si>
  <si>
    <t>LP FRANCOIS RABELAIS - BRASSAC</t>
  </si>
  <si>
    <t>0631503S</t>
  </si>
  <si>
    <t>CLG JULES FERRY - BRASSAC LES</t>
  </si>
  <si>
    <t>CEYRAT</t>
  </si>
  <si>
    <t>0630063B</t>
  </si>
  <si>
    <t>CLG HENRI POURRAT - CEYRAT</t>
  </si>
  <si>
    <t>CHAMALIERE</t>
  </si>
  <si>
    <t>0631125F</t>
  </si>
  <si>
    <t>CLG TEILHARD DE CHAR - CHAMALI</t>
  </si>
  <si>
    <t>0631730N</t>
  </si>
  <si>
    <t>CLG SAINTE THECLE - CHAMALIERE</t>
  </si>
  <si>
    <t>CHAMPEIX</t>
  </si>
  <si>
    <t>0630016A</t>
  </si>
  <si>
    <t>CLG ANT.GRIM. MONNET -CHAMPEIX</t>
  </si>
  <si>
    <t>CHATELGUYO</t>
  </si>
  <si>
    <t>0630017B</t>
  </si>
  <si>
    <t>CLG CHAMPCLAUX - CHATEL GUYON</t>
  </si>
  <si>
    <t>CLERMONT F</t>
  </si>
  <si>
    <t>0630022G</t>
  </si>
  <si>
    <t>LP ROGER CLAUSTRES - CLERMONT</t>
  </si>
  <si>
    <t>0630023H</t>
  </si>
  <si>
    <t>LP MARIE CURIE - CLERMONT FERR</t>
  </si>
  <si>
    <t>0630024J</t>
  </si>
  <si>
    <t>LP AMEDEE GASQUET - CLERMONT F</t>
  </si>
  <si>
    <t>0631050Z</t>
  </si>
  <si>
    <t>LP ANNA RODIER - CLERMONT FERR</t>
  </si>
  <si>
    <t>0631073Z</t>
  </si>
  <si>
    <t>CLG MASSILLON - CLERMONT FERRA</t>
  </si>
  <si>
    <t>0631085M</t>
  </si>
  <si>
    <t>CLG SAINT ALYRE - CLERMONT FER</t>
  </si>
  <si>
    <t>0631086N</t>
  </si>
  <si>
    <t>CLG FRANC ROSIER - CLERMONT FE</t>
  </si>
  <si>
    <t>0631099C</t>
  </si>
  <si>
    <t>CLG LES CORDELIERS - CLERMONT</t>
  </si>
  <si>
    <t>0631120A</t>
  </si>
  <si>
    <t>CLG GERARD PHILIPE - CLERMONT</t>
  </si>
  <si>
    <t>0631126G</t>
  </si>
  <si>
    <t>CLG ORADOU - CLERMONT FERRAND</t>
  </si>
  <si>
    <t>0631199L</t>
  </si>
  <si>
    <t>CLG LA CHARME - CLERMONT FERRA</t>
  </si>
  <si>
    <t>0631408N</t>
  </si>
  <si>
    <t>LP LES CORDELIERS CLERMONT FD</t>
  </si>
  <si>
    <t>0631409P</t>
  </si>
  <si>
    <t>LP CAMILLE CLAUDEL - CLERMONT</t>
  </si>
  <si>
    <t>0631410R</t>
  </si>
  <si>
    <t>CLG JEANNE D'ARC - CLERMONT-FE</t>
  </si>
  <si>
    <t>0631411S</t>
  </si>
  <si>
    <t>CLG BLAISE PASCAL - CLERMONT-F</t>
  </si>
  <si>
    <t>0631502R</t>
  </si>
  <si>
    <t>CLG CH. BAUDELAIRE - CLERMONT</t>
  </si>
  <si>
    <t>0631522M</t>
  </si>
  <si>
    <t>CLG ALBERT CAMUS - CLERMONT FE</t>
  </si>
  <si>
    <t>0631731P</t>
  </si>
  <si>
    <t>CLG FENELON - CLERMONT FERRAND</t>
  </si>
  <si>
    <t>0631736V</t>
  </si>
  <si>
    <t>LP GODEFROY DE BOUIL - CLERMON</t>
  </si>
  <si>
    <t>0631773K</t>
  </si>
  <si>
    <t>CLG ROGER QUILLIOT CLERMONT FD</t>
  </si>
  <si>
    <t>COURNON D</t>
  </si>
  <si>
    <t>0630028N</t>
  </si>
  <si>
    <t>CLG MARC BLOCH - COURNON D'AUV</t>
  </si>
  <si>
    <t>0631688T</t>
  </si>
  <si>
    <t>CLG LA RIBEYRE - COURNON D AUV</t>
  </si>
  <si>
    <t>COURPIERE</t>
  </si>
  <si>
    <t>0631523N</t>
  </si>
  <si>
    <t>CLG BELLIME - COURPIERE</t>
  </si>
  <si>
    <t>0631733S</t>
  </si>
  <si>
    <t>CLG SAINT PIERRE - COURPIERE</t>
  </si>
  <si>
    <t>CUNLHAT</t>
  </si>
  <si>
    <t>0630031S</t>
  </si>
  <si>
    <t>CLG LUCIEN GACHON - CUNLHAT</t>
  </si>
  <si>
    <t>GERZAT</t>
  </si>
  <si>
    <t>0631161V</t>
  </si>
  <si>
    <t>CLG ANATOLE FRANCE - GERZAT</t>
  </si>
  <si>
    <t>GIAT</t>
  </si>
  <si>
    <t>0631092V</t>
  </si>
  <si>
    <t>CLG J.B DE LA SALLE - GIAT</t>
  </si>
  <si>
    <t>ISSOIRE</t>
  </si>
  <si>
    <t>0630041C</t>
  </si>
  <si>
    <t>LP HENRI SAINTE-CLAI - ISSOIRE</t>
  </si>
  <si>
    <t>0631448G</t>
  </si>
  <si>
    <t>CLG DE VERRIERE - ISSOIRE</t>
  </si>
  <si>
    <t>0631604B</t>
  </si>
  <si>
    <t>CLG LES PRES - ISSOIRE</t>
  </si>
  <si>
    <t>0631734T</t>
  </si>
  <si>
    <t>CLG SEVIGNE ST LOUIS - ISSOIRE</t>
  </si>
  <si>
    <t>LA MONNERI</t>
  </si>
  <si>
    <t>0631762Y</t>
  </si>
  <si>
    <t>CLG DE LA DUROLLE - LA MONNERI</t>
  </si>
  <si>
    <t>LA TOUR D</t>
  </si>
  <si>
    <t>0630036X</t>
  </si>
  <si>
    <t>CLG SANCY-ARTENSE LA TOUR D'AU</t>
  </si>
  <si>
    <t>LEMPDES</t>
  </si>
  <si>
    <t>0631412T</t>
  </si>
  <si>
    <t>CLG A. DE ST EXUPERY - LEMPDES</t>
  </si>
  <si>
    <t>LES ANCIZE</t>
  </si>
  <si>
    <t>0631482U</t>
  </si>
  <si>
    <t>CLG DES ANCIZES - COMPS</t>
  </si>
  <si>
    <t>LES MARTRE</t>
  </si>
  <si>
    <t>0631479R</t>
  </si>
  <si>
    <t>CLG J. ROSTAND-LES MARTRES VEY</t>
  </si>
  <si>
    <t>LEZOUX</t>
  </si>
  <si>
    <t>0631481T</t>
  </si>
  <si>
    <t>CLG GEORGES ONSLOW - LEZOUX</t>
  </si>
  <si>
    <t>MANZAT</t>
  </si>
  <si>
    <t>0630038Z</t>
  </si>
  <si>
    <t>CLG RENE CASSIN - MANZAT</t>
  </si>
  <si>
    <t>MARINGUES</t>
  </si>
  <si>
    <t>0630039A</t>
  </si>
  <si>
    <t>CLG LOUISE MICHEL - MARINGUES</t>
  </si>
  <si>
    <t>0631097A</t>
  </si>
  <si>
    <t>CLG SAINT JOSEPH - MARINGUES</t>
  </si>
  <si>
    <t>MURAT LE Q</t>
  </si>
  <si>
    <t>0630010U</t>
  </si>
  <si>
    <t>CLG M BONY - MURAT LE QUAIRE</t>
  </si>
  <si>
    <t>OLLIERGUES</t>
  </si>
  <si>
    <t>0630045G</t>
  </si>
  <si>
    <t>CLG ALEXANDRE VARENN - OLLIERG</t>
  </si>
  <si>
    <t>ORCINES</t>
  </si>
  <si>
    <t>0631100D</t>
  </si>
  <si>
    <t>CLG SAINTE ANNE - ORCINES</t>
  </si>
  <si>
    <t>PIONSAT</t>
  </si>
  <si>
    <t>0630046H</t>
  </si>
  <si>
    <t>CLG NESTOR PERRET - PIONSAT</t>
  </si>
  <si>
    <t>PONT DU CH</t>
  </si>
  <si>
    <t>0630916D</t>
  </si>
  <si>
    <t>CLG MORTAIX - PONT DU CHATEAU</t>
  </si>
  <si>
    <t>0631101E</t>
  </si>
  <si>
    <t>CLG SAINT JOSEPH - PONT DU CHA</t>
  </si>
  <si>
    <t>0631480S</t>
  </si>
  <si>
    <t>LP PIERRE BOULANGER - PONT DU</t>
  </si>
  <si>
    <t>PONTAUMUR</t>
  </si>
  <si>
    <t>0630047J</t>
  </si>
  <si>
    <t>CLG LE GRAND PRE - PONTAUMUR</t>
  </si>
  <si>
    <t>PONTGIBAUD</t>
  </si>
  <si>
    <t>0630049L</t>
  </si>
  <si>
    <t>CLG ANNA GARCIN-MAYADE PONTGIB</t>
  </si>
  <si>
    <t>PUY GUILLA</t>
  </si>
  <si>
    <t>0630050M</t>
  </si>
  <si>
    <t>CLG CONDORCET - PUY GUILLAUME</t>
  </si>
  <si>
    <t>RIOM</t>
  </si>
  <si>
    <t>0631121B</t>
  </si>
  <si>
    <t>CLG JEAN VILAR - RIOM</t>
  </si>
  <si>
    <t>0631580A</t>
  </si>
  <si>
    <t>CLG MICHEL DE L'HOSP - RIOM</t>
  </si>
  <si>
    <t>0631735U</t>
  </si>
  <si>
    <t>CLG SAINTE MARIE - RIOM</t>
  </si>
  <si>
    <t>0631763Z</t>
  </si>
  <si>
    <t>CLG P. MENDES FRANCE - RIOM</t>
  </si>
  <si>
    <t>0631985R</t>
  </si>
  <si>
    <t>LYC PIERRE JOEL BONTE - RIOM</t>
  </si>
  <si>
    <t>ROCHEFORT</t>
  </si>
  <si>
    <t>0630056U</t>
  </si>
  <si>
    <t>CLG G. BENNETT ROCHEFORT MONTA</t>
  </si>
  <si>
    <t>ROMAGNAT</t>
  </si>
  <si>
    <t>0630665F</t>
  </si>
  <si>
    <t>EREA DE LATTRE DE TA - ROMAGNA</t>
  </si>
  <si>
    <t>0631668W</t>
  </si>
  <si>
    <t>LP VERCINGETORIX - ROMAGNAT</t>
  </si>
  <si>
    <t>ST ANTHEME</t>
  </si>
  <si>
    <t>0630058W</t>
  </si>
  <si>
    <t>CLG VAL D'ANCE - ST ANTHEME</t>
  </si>
  <si>
    <t>ST DIER D</t>
  </si>
  <si>
    <t>0630059X</t>
  </si>
  <si>
    <t>CLG FRANCOIS VILLON - ST DIER</t>
  </si>
  <si>
    <t>ST ELOY LE</t>
  </si>
  <si>
    <t>0630060Y</t>
  </si>
  <si>
    <t>CLG LA ROCHE - ST ELOY LES MIN</t>
  </si>
  <si>
    <t>0630061Z</t>
  </si>
  <si>
    <t>LP DESAIX - ST ELOY LES MINES</t>
  </si>
  <si>
    <t>0631109N</t>
  </si>
  <si>
    <t>CLG JEANNE D'ARC - ST ELOY LES</t>
  </si>
  <si>
    <t>0630062A</t>
  </si>
  <si>
    <t>CLG DE LIZINIAT ST GERMAIN LEM</t>
  </si>
  <si>
    <t>0630064C</t>
  </si>
  <si>
    <t>CLG G. DES MONTAGNES-ST GERMAI</t>
  </si>
  <si>
    <t>ST GERVAIS</t>
  </si>
  <si>
    <t>0630065D</t>
  </si>
  <si>
    <t>CLG B. BASCOULERGUE ST GERVAIS</t>
  </si>
  <si>
    <t>ST SATURNI</t>
  </si>
  <si>
    <t>0631111R</t>
  </si>
  <si>
    <t>CLG SAINT JOSEPH - ST SATURNIN</t>
  </si>
  <si>
    <t>THIERS</t>
  </si>
  <si>
    <t>0630078T</t>
  </si>
  <si>
    <t>LP GERMAINE TILLION - THIERS</t>
  </si>
  <si>
    <t>0631238D</t>
  </si>
  <si>
    <t>CLG ANTOINE AUDEMBRON - THIERS</t>
  </si>
  <si>
    <t>0631407M</t>
  </si>
  <si>
    <t>CLG STE JEANNE D'ARC - THIERS</t>
  </si>
  <si>
    <t>VIC LE COM</t>
  </si>
  <si>
    <t>0630072L</t>
  </si>
  <si>
    <t>CLG DE LA COMTE - VIC LE COMTE</t>
  </si>
  <si>
    <t>VOLVIC</t>
  </si>
  <si>
    <t>0630074N</t>
  </si>
  <si>
    <t>CLG VICTOR HUGO - VOLVIC</t>
  </si>
  <si>
    <t>0631115V</t>
  </si>
  <si>
    <t>CLG SAINTE AGNES - VOLVIC</t>
  </si>
  <si>
    <r>
      <t xml:space="preserve">PUY-DE-DÔME – </t>
    </r>
    <r>
      <rPr>
        <i/>
        <sz val="13"/>
        <color rgb="FF0070C0"/>
        <rFont val="Calibri"/>
        <family val="2"/>
        <scheme val="minor"/>
      </rPr>
      <t>Résultats par établissement</t>
    </r>
  </si>
  <si>
    <r>
      <t xml:space="preserve">ALLIER – </t>
    </r>
    <r>
      <rPr>
        <i/>
        <sz val="13"/>
        <color rgb="FF0070C0"/>
        <rFont val="Calibri"/>
        <family val="2"/>
        <scheme val="minor"/>
      </rPr>
      <t>Résultats par établissement</t>
    </r>
  </si>
  <si>
    <r>
      <t xml:space="preserve">CANTAL – </t>
    </r>
    <r>
      <rPr>
        <i/>
        <sz val="13"/>
        <color rgb="FF0070C0"/>
        <rFont val="Calibri"/>
        <family val="2"/>
        <scheme val="minor"/>
      </rPr>
      <t>Résultats par établissement</t>
    </r>
  </si>
  <si>
    <t>CC</t>
  </si>
  <si>
    <t>Nb de candidats</t>
  </si>
  <si>
    <t>Évolution sur 20 ans et comparaison avec le national</t>
  </si>
  <si>
    <t>Note</t>
  </si>
  <si>
    <t>Borne intervalle</t>
  </si>
  <si>
    <t>Nombre de candidats ayant obtenu cette note</t>
  </si>
  <si>
    <t>Part (en %)</t>
  </si>
  <si>
    <t>Répartition des notes</t>
  </si>
  <si>
    <t>Champ : tout candidat (la catégorie des inactifs n’est pas représentée mais elle est prise en compte dans le total), série générale. Sources : [1], [4]</t>
  </si>
  <si>
    <t>Comparaison des taux de réussite au baccalauréat et au brevet, selon la catégorie socioprofessionnelle</t>
  </si>
  <si>
    <t>Taux de réussite selon le sexe</t>
  </si>
  <si>
    <t xml:space="preserve">Champ : scolaires de 3e, collèges sous tutelle du ministère de l’Éducation nationale, série générale. </t>
  </si>
  <si>
    <t>Sources : [1] [3].</t>
  </si>
  <si>
    <t>Ecart entre le contrôle continu et l’écrit : positionnement des collèges de l’académie</t>
  </si>
  <si>
    <t>Nombre</t>
  </si>
  <si>
    <t>Résultats par établissement classés par département</t>
  </si>
  <si>
    <t>Positionnement des candidats selon leur note à l’écrit et au contrôle continu</t>
  </si>
  <si>
    <t>Répartition des notes aux écrits de mathématiques : le décalage entre 2014 et 2015</t>
  </si>
  <si>
    <t xml:space="preserve"> Sources : [1] [3]. Les notes sont regroupées par valeurs entières : [0 ;1[, [1 ;2[ jusqu’à l’intervalle [19 ;20]. Lecture : En 2014, 1 400 candidats ont </t>
  </si>
  <si>
    <t>obtenu entre 6 et 7 sur 20, alors qu’en 2015 seuls 570 candidats obtenaient cette note.</t>
  </si>
  <si>
    <t>Ecart contrôle continu et note à l’écrit</t>
  </si>
  <si>
    <t>Champ : Candidats scolaires en classe de 3e, présents au DNB. CC : contrôle continu. Sources : [1] [3]</t>
  </si>
  <si>
    <t>Détail des épreuves en série professionnelle spécialité agricole</t>
  </si>
  <si>
    <t>Champ : Candidats scolaires en classe de 3e, présents au DNB, série professionnelle spécialité agricole. Sources : [1] [3]</t>
  </si>
  <si>
    <t>Détail des épreuves en série professionnelle hors agricole</t>
  </si>
  <si>
    <t>Champ : Candidats scolaires en classe de 3e, présents au DNB, série professionnelle hors spécialité agricole. Sources : [1] [3]</t>
  </si>
  <si>
    <t>Détail des épreuves en série générale</t>
  </si>
  <si>
    <t>Champ : Candidats scolaires en classe de 3e, présents au DNB, série générale. Sources : [1] [3]</t>
  </si>
  <si>
    <t>Statistiques des notes globales selon la série : moyenne générale, contrôle continu et épreuves finales</t>
  </si>
  <si>
    <t>Champ : Candidats scolaires en classe de 3e, présents au DNB. Sources : [1] [3]</t>
  </si>
  <si>
    <t>Maîtrise du socle selon la série</t>
  </si>
  <si>
    <t>Récapitulatif des mentions selon différentes variables</t>
  </si>
  <si>
    <t>Mentions selon la série</t>
  </si>
  <si>
    <t>Taux de réussite des collèges selon le secteur et  la typologie</t>
  </si>
  <si>
    <t>(Typologie des collèges publics réalisée dans l’académie de Clermont-Ferrand en 2011, source : [5])</t>
  </si>
  <si>
    <t>Taux de réussite selon le retard scolaire</t>
  </si>
  <si>
    <t>Taux de réussite selon la catégorie socioprofessionnelle</t>
  </si>
  <si>
    <t>(Typologie du ministère de l’Éducation nationale)</t>
  </si>
  <si>
    <t>Part des candidats en professionnelle selon le département</t>
  </si>
  <si>
    <t>Taux de réussite par département</t>
  </si>
  <si>
    <t>Comparaison avec le national détaillé par série</t>
  </si>
  <si>
    <t>Profil des candidats et taux de réussite</t>
  </si>
  <si>
    <t>Profil des candidats et taux de présence</t>
  </si>
  <si>
    <t>Profil des candidats présents - répartition (en %)</t>
  </si>
  <si>
    <t>Profil des candidats présents - effectifs</t>
  </si>
  <si>
    <t>Source : [1]</t>
  </si>
  <si>
    <t>p : provisoire.</t>
  </si>
  <si>
    <t xml:space="preserve">Sources : 2006 à 2014 : BCP, 2015 pour l'académie : Enquête 61 résultats détaillés définitifs du DNB, </t>
  </si>
  <si>
    <t>2015 pour le national : Enquête rapide DNB juin 2015. Champ : tout candidat</t>
  </si>
  <si>
    <t>Champ : tout candidat. Sources : [1] [3].</t>
  </si>
  <si>
    <t>Champ : scolaires de 3e, collèges sous tutelle du ministère de l’Éducation nationale, série générale. Sources : [1] [3]</t>
  </si>
  <si>
    <t>Mathématiques</t>
  </si>
  <si>
    <r>
      <t xml:space="preserve">HAUTE-LOIRE – </t>
    </r>
    <r>
      <rPr>
        <i/>
        <sz val="14"/>
        <color rgb="FF0070C0"/>
        <rFont val="Calibri"/>
        <family val="2"/>
        <scheme val="minor"/>
      </rPr>
      <t>Résultats par établissement</t>
    </r>
  </si>
  <si>
    <t xml:space="preserve">Champ : Candidats scolaires en classe de 3e, présents au DNB, série générale. </t>
  </si>
  <si>
    <t>CC : contrôle continu. Source : [1]. Les notes sont regroupées par valeurs entières : [0 ;1[, [1 ;2[ jusqu’à l’intervalle [19 ;20].</t>
  </si>
  <si>
    <t xml:space="preserve">Lecture : à l’écrit de français en série générale, près de 1 600 candidats ont obtenu entre 10 et 11 sur 20, ce qui est la note la plus fréquente. </t>
  </si>
  <si>
    <t>Les notes du contrôle continu sont dans l’ensemble plus élevées : la note la plus fréquente est entre 12 et 13 sur 20.</t>
  </si>
  <si>
    <t xml:space="preserve">Champ : Candidats scolaires en classe de 3e, présents au DNB. Source : [1]. </t>
  </si>
  <si>
    <t xml:space="preserve">Les notes sont regroupées par valeurs entières : [0 ;1[, [1 ;2[ jusqu’à l’intervalle [19 ;20]. </t>
  </si>
  <si>
    <t>Lecture : 19% des candidats ont obtenu une moyenne générale comprise entre 10 et 11 sur 20.</t>
  </si>
  <si>
    <t>Catégorie</t>
  </si>
  <si>
    <t>Champ : Candidats scolaires en classe de 3e, présents au DNB et ayant une note renseignée aux épreuves concernées, série générale. Source : [1]. Les notes sont arrondies à l’unité.</t>
  </si>
  <si>
    <t>Champ : Candidats scolaires en classe de 3e, présents au DNB et ayant une note renseignée aux épreuves concernées, série générale.</t>
  </si>
  <si>
    <r>
      <t xml:space="preserve">[4] Rectorat de Clermont-Ferrand-DSE (2015), « Baccalauréat 2015 – Résultats et analyse », </t>
    </r>
    <r>
      <rPr>
        <i/>
        <sz val="10"/>
        <color theme="1"/>
        <rFont val="Calibri"/>
        <family val="2"/>
        <scheme val="minor"/>
      </rPr>
      <t>Notes statistiques</t>
    </r>
    <r>
      <rPr>
        <sz val="10"/>
        <color theme="1"/>
        <rFont val="Calibri"/>
        <family val="2"/>
        <scheme val="minor"/>
      </rPr>
      <t>, n°10-15, juillet 2015.</t>
    </r>
  </si>
  <si>
    <r>
      <t xml:space="preserve">[6] Rectorat de Clermont-Ferrand-DSE (2014), « Diplôme national du brevet, session juin 2014 », </t>
    </r>
    <r>
      <rPr>
        <i/>
        <sz val="10"/>
        <color theme="1"/>
        <rFont val="Calibri"/>
        <family val="2"/>
        <scheme val="minor"/>
      </rPr>
      <t>Notes statistiques</t>
    </r>
    <r>
      <rPr>
        <sz val="10"/>
        <color theme="1"/>
        <rFont val="Calibri"/>
        <family val="2"/>
        <scheme val="minor"/>
      </rPr>
      <t xml:space="preserve">, n°14-14, septembre 2014. </t>
    </r>
  </si>
  <si>
    <r>
      <t xml:space="preserve">[7] MEN-DEPP (2014), « Diplôme national du brevet 2014 : près de deux tiers des candidats ont une note inférieure à la moyenne à l'épreuve de mathématiques », </t>
    </r>
    <r>
      <rPr>
        <i/>
        <sz val="10"/>
        <color theme="1"/>
        <rFont val="Calibri"/>
        <family val="2"/>
        <scheme val="minor"/>
      </rPr>
      <t>Note d’information</t>
    </r>
    <r>
      <rPr>
        <sz val="10"/>
        <color theme="1"/>
        <rFont val="Calibri"/>
        <family val="2"/>
        <scheme val="minor"/>
      </rPr>
      <t>, n°10, mars 2015.</t>
    </r>
  </si>
  <si>
    <r>
      <t xml:space="preserve">Rectorat de Clermont-Ferrand-DSE (2015), « Diplôme national du brevet, session 2015 », </t>
    </r>
    <r>
      <rPr>
        <i/>
        <sz val="10"/>
        <color theme="1"/>
        <rFont val="Calibri"/>
        <family val="2"/>
        <scheme val="minor"/>
      </rPr>
      <t>Notes statistiques</t>
    </r>
    <r>
      <rPr>
        <sz val="10"/>
        <color theme="1"/>
        <rFont val="Calibri"/>
        <family val="2"/>
        <scheme val="minor"/>
      </rPr>
      <t xml:space="preserve">, n° 16-15, novembre 2015.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</si>
</sst>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#,##0_ ;\-#,##0\ "/>
    <numFmt numFmtId="165" formatCode="0.0%"/>
    <numFmt numFmtId="166" formatCode="#,##0.0_ ;\-#,##0.0\ "/>
    <numFmt numFmtId="167" formatCode="_-* #,##0\ _€_-;\-* #,##0\ _€_-;_-* &quot;-&quot;??\ _€_-;_-@_-"/>
    <numFmt numFmtId="168" formatCode="#,##0.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 tint="0.499984740745262"/>
      <name val="Calibri"/>
      <family val="2"/>
      <scheme val="minor"/>
    </font>
    <font>
      <i/>
      <sz val="8"/>
      <color rgb="FF595959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color theme="1" tint="0.34998626667073579"/>
      <name val="Arial"/>
      <family val="2"/>
    </font>
    <font>
      <sz val="8"/>
      <name val="Arial"/>
      <family val="2"/>
    </font>
    <font>
      <sz val="28"/>
      <color rgb="FF244061"/>
      <name val="Calibri"/>
      <family val="2"/>
      <scheme val="minor"/>
    </font>
    <font>
      <i/>
      <sz val="20"/>
      <color rgb="FF365F9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365F91"/>
      <name val="Calibri"/>
      <family val="2"/>
      <scheme val="minor"/>
    </font>
    <font>
      <sz val="10"/>
      <name val="MS Sans Serif"/>
      <family val="2"/>
    </font>
    <font>
      <b/>
      <sz val="9.6"/>
      <color rgb="FF000000"/>
      <name val="MS Sans Serif"/>
      <family val="2"/>
    </font>
    <font>
      <i/>
      <sz val="10"/>
      <color theme="1" tint="0.34998626667073579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4" tint="-0.249977111117893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vertAlign val="superscript"/>
      <sz val="8"/>
      <color rgb="FF595959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i/>
      <sz val="13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4"/>
      <color rgb="FF0070C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3" tint="0.59999389629810485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</fills>
  <borders count="12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/>
      <right style="dotted">
        <color theme="1" tint="0.499984740745262"/>
      </right>
      <top style="thin">
        <color theme="1" tint="0.499984740745262"/>
      </top>
      <bottom style="dotted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thin">
        <color theme="1" tint="0.499984740745262"/>
      </top>
      <bottom style="dotted">
        <color theme="1" tint="0.499984740745262"/>
      </bottom>
      <diagonal/>
    </border>
    <border>
      <left/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indexed="65"/>
      </top>
      <bottom style="thin">
        <color theme="4"/>
      </bottom>
      <diagonal/>
    </border>
    <border>
      <left style="medium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/>
      <diagonal/>
    </border>
    <border>
      <left/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dotted">
        <color theme="0" tint="-0.499984740745262"/>
      </left>
      <right style="dotted">
        <color theme="0" tint="-0.499984740745262"/>
      </right>
      <top style="medium">
        <color theme="4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medium">
        <color theme="4"/>
      </right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/>
      <right/>
      <top style="dotted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medium">
        <color theme="4"/>
      </left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 style="medium">
        <color theme="4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0" tint="-0.499984740745262"/>
      </left>
      <right style="dotted">
        <color theme="1" tint="0.499984740745262"/>
      </right>
      <top style="dotted">
        <color theme="1" tint="0.499984740745262"/>
      </top>
      <bottom style="dotted">
        <color theme="0" tint="-0.499984740745262"/>
      </bottom>
      <diagonal/>
    </border>
    <border>
      <left/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thin">
        <color theme="4"/>
      </bottom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theme="4"/>
      </bottom>
      <diagonal/>
    </border>
    <border>
      <left/>
      <right style="medium">
        <color indexed="64"/>
      </right>
      <top/>
      <bottom style="thin">
        <color theme="4"/>
      </bottom>
      <diagonal/>
    </border>
    <border>
      <left style="medium">
        <color indexed="64"/>
      </left>
      <right/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thin">
        <color theme="4"/>
      </left>
      <right style="dotted">
        <color theme="1" tint="0.499984740745262"/>
      </right>
      <top style="dotted">
        <color theme="1" tint="0.499984740745262"/>
      </top>
      <bottom style="dashed">
        <color theme="0" tint="-0.34998626667073579"/>
      </bottom>
      <diagonal/>
    </border>
    <border>
      <left style="thin">
        <color theme="4"/>
      </left>
      <right style="dotted">
        <color theme="1" tint="0.499984740745262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4"/>
      </left>
      <right style="dotted">
        <color theme="0" tint="-0.499984740745262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4"/>
      </left>
      <right style="dotted">
        <color theme="0" tint="-0.499984740745262"/>
      </right>
      <top style="dashed">
        <color theme="0" tint="-0.34998626667073579"/>
      </top>
      <bottom style="dotted">
        <color theme="0" tint="-0.499984740745262"/>
      </bottom>
      <diagonal/>
    </border>
    <border>
      <left/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medium">
        <color theme="3" tint="0.39994506668294322"/>
      </left>
      <right style="medium">
        <color theme="4"/>
      </right>
      <top style="medium">
        <color theme="3" tint="0.39994506668294322"/>
      </top>
      <bottom/>
      <diagonal/>
    </border>
    <border>
      <left style="medium">
        <color theme="4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medium">
        <color theme="3" tint="0.39994506668294322"/>
      </left>
      <right style="medium">
        <color theme="4"/>
      </right>
      <top/>
      <bottom/>
      <diagonal/>
    </border>
    <border>
      <left/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 style="dashed">
        <color theme="0" tint="-0.34998626667073579"/>
      </right>
      <top/>
      <bottom/>
      <diagonal/>
    </border>
    <border>
      <left style="medium">
        <color theme="3" tint="0.39994506668294322"/>
      </left>
      <right style="medium">
        <color theme="4"/>
      </right>
      <top/>
      <bottom style="medium">
        <color theme="3" tint="0.39994506668294322"/>
      </bottom>
      <diagonal/>
    </border>
    <border>
      <left style="medium">
        <color theme="4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4"/>
      </left>
      <right style="thin">
        <color indexed="8"/>
      </right>
      <top style="thin">
        <color theme="4"/>
      </top>
      <bottom/>
      <diagonal/>
    </border>
    <border>
      <left style="thin">
        <color indexed="8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3" tint="0.399914548173467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medium">
        <color theme="4"/>
      </right>
      <top/>
      <bottom style="thin">
        <color indexed="65"/>
      </bottom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4506668294322"/>
      </left>
      <right/>
      <top style="thin">
        <color indexed="65"/>
      </top>
      <bottom/>
      <diagonal/>
    </border>
    <border>
      <left style="medium">
        <color theme="3" tint="0.39994506668294322"/>
      </left>
      <right/>
      <top style="thin">
        <color indexed="65"/>
      </top>
      <bottom style="medium">
        <color theme="3" tint="0.399945066682943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3" tint="0.39991454817346722"/>
      </right>
      <top/>
      <bottom style="medium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45" fillId="0" borderId="0"/>
    <xf numFmtId="0" fontId="30" fillId="0" borderId="0"/>
  </cellStyleXfs>
  <cellXfs count="388">
    <xf numFmtId="0" fontId="0" fillId="0" borderId="0" xfId="0"/>
    <xf numFmtId="0" fontId="4" fillId="3" borderId="1" xfId="0" applyNumberFormat="1" applyFont="1" applyFill="1" applyBorder="1" applyAlignment="1">
      <alignment vertical="center" wrapText="1" readingOrder="1"/>
    </xf>
    <xf numFmtId="0" fontId="4" fillId="3" borderId="2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0" fontId="5" fillId="0" borderId="4" xfId="0" applyFont="1" applyBorder="1" applyAlignment="1">
      <alignment horizontal="right" wrapText="1" readingOrder="1"/>
    </xf>
    <xf numFmtId="0" fontId="5" fillId="0" borderId="5" xfId="0" applyFont="1" applyBorder="1" applyAlignment="1">
      <alignment horizontal="right" wrapText="1" readingOrder="1"/>
    </xf>
    <xf numFmtId="0" fontId="6" fillId="0" borderId="1" xfId="0" applyNumberFormat="1" applyFont="1" applyBorder="1" applyAlignment="1">
      <alignment readingOrder="1"/>
    </xf>
    <xf numFmtId="164" fontId="6" fillId="0" borderId="2" xfId="1" applyNumberFormat="1" applyFont="1" applyBorder="1" applyAlignment="1">
      <alignment horizontal="right" readingOrder="1"/>
    </xf>
    <xf numFmtId="165" fontId="6" fillId="0" borderId="3" xfId="2" applyNumberFormat="1" applyFont="1" applyBorder="1" applyAlignment="1">
      <alignment horizontal="right" readingOrder="1"/>
    </xf>
    <xf numFmtId="165" fontId="5" fillId="0" borderId="6" xfId="2" applyNumberFormat="1" applyFont="1" applyBorder="1" applyAlignment="1">
      <alignment readingOrder="1"/>
    </xf>
    <xf numFmtId="165" fontId="5" fillId="0" borderId="7" xfId="2" applyNumberFormat="1" applyFont="1" applyBorder="1" applyAlignment="1">
      <alignment readingOrder="1"/>
    </xf>
    <xf numFmtId="165" fontId="5" fillId="0" borderId="8" xfId="2" applyNumberFormat="1" applyFont="1" applyBorder="1" applyAlignment="1">
      <alignment readingOrder="1"/>
    </xf>
    <xf numFmtId="165" fontId="5" fillId="0" borderId="9" xfId="2" applyNumberFormat="1" applyFont="1" applyBorder="1" applyAlignment="1">
      <alignment readingOrder="1"/>
    </xf>
    <xf numFmtId="0" fontId="7" fillId="2" borderId="10" xfId="0" applyNumberFormat="1" applyFont="1" applyFill="1" applyBorder="1" applyAlignment="1">
      <alignment readingOrder="1"/>
    </xf>
    <xf numFmtId="164" fontId="7" fillId="2" borderId="11" xfId="1" applyNumberFormat="1" applyFont="1" applyFill="1" applyBorder="1" applyAlignment="1">
      <alignment horizontal="right" readingOrder="1"/>
    </xf>
    <xf numFmtId="165" fontId="7" fillId="2" borderId="12" xfId="2" applyNumberFormat="1" applyFont="1" applyFill="1" applyBorder="1" applyAlignment="1">
      <alignment horizontal="right" readingOrder="1"/>
    </xf>
    <xf numFmtId="165" fontId="8" fillId="0" borderId="8" xfId="2" applyNumberFormat="1" applyFont="1" applyBorder="1" applyAlignment="1">
      <alignment readingOrder="1"/>
    </xf>
    <xf numFmtId="165" fontId="8" fillId="0" borderId="9" xfId="2" applyNumberFormat="1" applyFont="1" applyBorder="1" applyAlignment="1">
      <alignment readingOrder="1"/>
    </xf>
    <xf numFmtId="0" fontId="9" fillId="0" borderId="0" xfId="0" applyFont="1" applyAlignment="1">
      <alignment horizontal="justify" vertical="center"/>
    </xf>
    <xf numFmtId="0" fontId="0" fillId="0" borderId="0" xfId="0" applyAlignment="1"/>
    <xf numFmtId="0" fontId="0" fillId="0" borderId="0" xfId="0" applyAlignment="1">
      <alignment wrapText="1"/>
    </xf>
    <xf numFmtId="0" fontId="4" fillId="3" borderId="1" xfId="0" applyNumberFormat="1" applyFont="1" applyFill="1" applyBorder="1" applyAlignment="1">
      <alignment vertical="center" readingOrder="1"/>
    </xf>
    <xf numFmtId="0" fontId="10" fillId="3" borderId="2" xfId="0" applyNumberFormat="1" applyFont="1" applyFill="1" applyBorder="1" applyAlignment="1">
      <alignment horizontal="right" vertical="center" readingOrder="1"/>
    </xf>
    <xf numFmtId="0" fontId="6" fillId="4" borderId="1" xfId="0" applyNumberFormat="1" applyFont="1" applyFill="1" applyBorder="1" applyAlignment="1">
      <alignment readingOrder="1"/>
    </xf>
    <xf numFmtId="166" fontId="6" fillId="0" borderId="2" xfId="1" applyNumberFormat="1" applyFont="1" applyBorder="1" applyAlignment="1">
      <alignment horizontal="right" readingOrder="1"/>
    </xf>
    <xf numFmtId="0" fontId="11" fillId="0" borderId="0" xfId="0" applyFont="1" applyFill="1" applyBorder="1" applyAlignment="1"/>
    <xf numFmtId="0" fontId="12" fillId="0" borderId="0" xfId="0" applyFont="1"/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8" fillId="0" borderId="0" xfId="3"/>
    <xf numFmtId="0" fontId="19" fillId="0" borderId="0" xfId="3" applyFont="1" applyAlignment="1">
      <alignment horizontal="left" vertical="top" readingOrder="1"/>
    </xf>
    <xf numFmtId="0" fontId="21" fillId="0" borderId="0" xfId="3" applyFont="1" applyAlignment="1">
      <alignment vertical="top" wrapText="1"/>
    </xf>
    <xf numFmtId="10" fontId="21" fillId="0" borderId="0" xfId="3" applyNumberFormat="1" applyFont="1" applyAlignment="1">
      <alignment vertical="top" wrapText="1"/>
    </xf>
    <xf numFmtId="0" fontId="6" fillId="0" borderId="13" xfId="0" applyFont="1" applyBorder="1" applyAlignment="1">
      <alignment readingOrder="1"/>
    </xf>
    <xf numFmtId="0" fontId="6" fillId="0" borderId="16" xfId="0" applyFont="1" applyBorder="1" applyAlignment="1">
      <alignment readingOrder="1"/>
    </xf>
    <xf numFmtId="0" fontId="6" fillId="5" borderId="16" xfId="0" applyFont="1" applyFill="1" applyBorder="1" applyAlignment="1">
      <alignment readingOrder="1"/>
    </xf>
    <xf numFmtId="0" fontId="6" fillId="0" borderId="0" xfId="0" applyFont="1" applyAlignment="1">
      <alignment readingOrder="1"/>
    </xf>
    <xf numFmtId="0" fontId="0" fillId="0" borderId="0" xfId="0" applyAlignment="1">
      <alignment readingOrder="1"/>
    </xf>
    <xf numFmtId="0" fontId="4" fillId="3" borderId="17" xfId="0" applyNumberFormat="1" applyFont="1" applyFill="1" applyBorder="1" applyAlignment="1">
      <alignment horizontal="left" vertical="center" readingOrder="1"/>
    </xf>
    <xf numFmtId="0" fontId="4" fillId="3" borderId="17" xfId="0" applyNumberFormat="1" applyFont="1" applyFill="1" applyBorder="1" applyAlignment="1">
      <alignment horizontal="right" vertical="center" readingOrder="1"/>
    </xf>
    <xf numFmtId="0" fontId="4" fillId="3" borderId="2" xfId="0" applyNumberFormat="1" applyFont="1" applyFill="1" applyBorder="1" applyAlignment="1">
      <alignment horizontal="right" vertical="center" readingOrder="1"/>
    </xf>
    <xf numFmtId="0" fontId="4" fillId="3" borderId="18" xfId="0" applyNumberFormat="1" applyFont="1" applyFill="1" applyBorder="1" applyAlignment="1">
      <alignment horizontal="right" vertical="center" wrapText="1" readingOrder="1"/>
    </xf>
    <xf numFmtId="0" fontId="5" fillId="0" borderId="8" xfId="0" applyFont="1" applyBorder="1" applyAlignment="1">
      <alignment horizontal="right" wrapText="1" readingOrder="1"/>
    </xf>
    <xf numFmtId="164" fontId="6" fillId="0" borderId="17" xfId="1" applyNumberFormat="1" applyFont="1" applyBorder="1" applyAlignment="1">
      <alignment horizontal="left" readingOrder="1"/>
    </xf>
    <xf numFmtId="164" fontId="6" fillId="0" borderId="17" xfId="1" applyNumberFormat="1" applyFont="1" applyBorder="1" applyAlignment="1">
      <alignment horizontal="right" readingOrder="1"/>
    </xf>
    <xf numFmtId="165" fontId="6" fillId="0" borderId="18" xfId="2" applyNumberFormat="1" applyFont="1" applyBorder="1" applyAlignment="1">
      <alignment horizontal="right" readingOrder="1"/>
    </xf>
    <xf numFmtId="164" fontId="7" fillId="2" borderId="19" xfId="1" applyNumberFormat="1" applyFont="1" applyFill="1" applyBorder="1" applyAlignment="1">
      <alignment horizontal="left" readingOrder="1"/>
    </xf>
    <xf numFmtId="164" fontId="7" fillId="2" borderId="19" xfId="1" applyNumberFormat="1" applyFont="1" applyFill="1" applyBorder="1" applyAlignment="1">
      <alignment horizontal="right" readingOrder="1"/>
    </xf>
    <xf numFmtId="164" fontId="7" fillId="2" borderId="20" xfId="1" applyNumberFormat="1" applyFont="1" applyFill="1" applyBorder="1" applyAlignment="1">
      <alignment horizontal="right" readingOrder="1"/>
    </xf>
    <xf numFmtId="165" fontId="7" fillId="2" borderId="21" xfId="2" applyNumberFormat="1" applyFont="1" applyFill="1" applyBorder="1" applyAlignment="1">
      <alignment horizontal="right" readingOrder="1"/>
    </xf>
    <xf numFmtId="0" fontId="5" fillId="0" borderId="22" xfId="0" applyFont="1" applyBorder="1" applyAlignment="1">
      <alignment vertical="center" wrapText="1" readingOrder="1"/>
    </xf>
    <xf numFmtId="0" fontId="5" fillId="0" borderId="22" xfId="0" applyFont="1" applyBorder="1" applyAlignment="1">
      <alignment vertical="center" readingOrder="1"/>
    </xf>
    <xf numFmtId="165" fontId="5" fillId="0" borderId="22" xfId="0" applyNumberFormat="1" applyFont="1" applyBorder="1" applyAlignment="1">
      <alignment vertical="center" readingOrder="1"/>
    </xf>
    <xf numFmtId="165" fontId="23" fillId="0" borderId="9" xfId="0" applyNumberFormat="1" applyFont="1" applyBorder="1" applyAlignment="1">
      <alignment vertical="center" readingOrder="1"/>
    </xf>
    <xf numFmtId="165" fontId="23" fillId="0" borderId="23" xfId="0" applyNumberFormat="1" applyFont="1" applyBorder="1" applyAlignment="1">
      <alignment vertical="center" readingOrder="1"/>
    </xf>
    <xf numFmtId="0" fontId="5" fillId="0" borderId="24" xfId="0" applyFont="1" applyBorder="1" applyAlignment="1">
      <alignment vertical="center" readingOrder="1"/>
    </xf>
    <xf numFmtId="9" fontId="5" fillId="0" borderId="24" xfId="2" applyFont="1" applyBorder="1" applyAlignment="1">
      <alignment vertical="center" readingOrder="1"/>
    </xf>
    <xf numFmtId="165" fontId="5" fillId="0" borderId="24" xfId="0" applyNumberFormat="1" applyFont="1" applyBorder="1" applyAlignment="1">
      <alignment vertical="center" readingOrder="1"/>
    </xf>
    <xf numFmtId="0" fontId="6" fillId="0" borderId="0" xfId="0" applyFont="1" applyAlignment="1">
      <alignment vertical="center" readingOrder="1"/>
    </xf>
    <xf numFmtId="0" fontId="0" fillId="0" borderId="0" xfId="0" applyAlignment="1">
      <alignment vertical="center" readingOrder="1"/>
    </xf>
    <xf numFmtId="0" fontId="24" fillId="0" borderId="0" xfId="0" applyFont="1" applyAlignment="1">
      <alignment horizontal="left" vertical="top"/>
    </xf>
    <xf numFmtId="0" fontId="26" fillId="3" borderId="0" xfId="0" applyFont="1" applyFill="1" applyBorder="1"/>
    <xf numFmtId="0" fontId="26" fillId="3" borderId="0" xfId="0" applyFont="1" applyFill="1" applyAlignment="1">
      <alignment horizontal="right" vertical="top" wrapText="1"/>
    </xf>
    <xf numFmtId="0" fontId="27" fillId="6" borderId="0" xfId="0" applyFont="1" applyFill="1" applyBorder="1"/>
    <xf numFmtId="0" fontId="27" fillId="0" borderId="0" xfId="0" applyFont="1" applyBorder="1"/>
    <xf numFmtId="0" fontId="24" fillId="0" borderId="0" xfId="0" applyFont="1"/>
    <xf numFmtId="167" fontId="24" fillId="0" borderId="0" xfId="1" applyNumberFormat="1" applyFont="1" applyAlignment="1">
      <alignment horizontal="right" vertical="top" wrapText="1"/>
    </xf>
    <xf numFmtId="0" fontId="27" fillId="0" borderId="0" xfId="0" applyFont="1"/>
    <xf numFmtId="167" fontId="27" fillId="0" borderId="0" xfId="1" applyNumberFormat="1" applyFont="1" applyAlignment="1">
      <alignment horizontal="right" vertical="top" wrapText="1"/>
    </xf>
    <xf numFmtId="0" fontId="27" fillId="7" borderId="0" xfId="0" applyFont="1" applyFill="1"/>
    <xf numFmtId="0" fontId="27" fillId="7" borderId="0" xfId="0" applyFont="1" applyFill="1" applyBorder="1"/>
    <xf numFmtId="167" fontId="27" fillId="7" borderId="0" xfId="1" applyNumberFormat="1" applyFont="1" applyFill="1" applyAlignment="1">
      <alignment horizontal="right" vertical="top" wrapText="1"/>
    </xf>
    <xf numFmtId="0" fontId="27" fillId="6" borderId="0" xfId="0" applyFont="1" applyFill="1"/>
    <xf numFmtId="0" fontId="27" fillId="0" borderId="25" xfId="0" applyFont="1" applyBorder="1"/>
    <xf numFmtId="167" fontId="27" fillId="0" borderId="25" xfId="1" applyNumberFormat="1" applyFont="1" applyBorder="1" applyAlignment="1">
      <alignment horizontal="right" vertical="top" wrapText="1"/>
    </xf>
    <xf numFmtId="0" fontId="3" fillId="0" borderId="0" xfId="0" applyFont="1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26" fillId="3" borderId="0" xfId="0" applyFont="1" applyFill="1"/>
    <xf numFmtId="165" fontId="24" fillId="0" borderId="0" xfId="2" applyNumberFormat="1" applyFont="1" applyAlignment="1">
      <alignment horizontal="right" vertical="top" wrapText="1"/>
    </xf>
    <xf numFmtId="165" fontId="27" fillId="0" borderId="0" xfId="2" applyNumberFormat="1" applyFont="1" applyAlignment="1">
      <alignment horizontal="right" vertical="top" wrapText="1"/>
    </xf>
    <xf numFmtId="165" fontId="27" fillId="7" borderId="0" xfId="2" applyNumberFormat="1" applyFont="1" applyFill="1" applyAlignment="1">
      <alignment horizontal="right" vertical="top" wrapText="1"/>
    </xf>
    <xf numFmtId="165" fontId="27" fillId="0" borderId="25" xfId="2" applyNumberFormat="1" applyFont="1" applyBorder="1" applyAlignment="1">
      <alignment horizontal="right" vertical="top" wrapText="1"/>
    </xf>
    <xf numFmtId="0" fontId="26" fillId="3" borderId="26" xfId="0" applyNumberFormat="1" applyFont="1" applyFill="1" applyBorder="1" applyAlignment="1">
      <alignment horizontal="left" vertical="center"/>
    </xf>
    <xf numFmtId="0" fontId="26" fillId="3" borderId="27" xfId="0" applyNumberFormat="1" applyFont="1" applyFill="1" applyBorder="1" applyAlignment="1">
      <alignment horizontal="right" vertical="center"/>
    </xf>
    <xf numFmtId="0" fontId="26" fillId="3" borderId="28" xfId="0" applyNumberFormat="1" applyFont="1" applyFill="1" applyBorder="1" applyAlignment="1">
      <alignment horizontal="right" vertical="center"/>
    </xf>
    <xf numFmtId="164" fontId="24" fillId="0" borderId="26" xfId="1" applyNumberFormat="1" applyFont="1" applyBorder="1" applyAlignment="1">
      <alignment horizontal="left" vertical="center"/>
    </xf>
    <xf numFmtId="165" fontId="24" fillId="0" borderId="27" xfId="2" applyNumberFormat="1" applyFont="1" applyBorder="1" applyAlignment="1">
      <alignment horizontal="right" vertical="center"/>
    </xf>
    <xf numFmtId="165" fontId="24" fillId="0" borderId="28" xfId="2" applyNumberFormat="1" applyFont="1" applyBorder="1" applyAlignment="1">
      <alignment horizontal="right" vertical="center"/>
    </xf>
    <xf numFmtId="164" fontId="24" fillId="0" borderId="31" xfId="1" applyNumberFormat="1" applyFont="1" applyBorder="1" applyAlignment="1">
      <alignment horizontal="left" vertical="center"/>
    </xf>
    <xf numFmtId="165" fontId="24" fillId="0" borderId="0" xfId="2" applyNumberFormat="1" applyFont="1" applyBorder="1" applyAlignment="1">
      <alignment horizontal="right" vertical="center"/>
    </xf>
    <xf numFmtId="165" fontId="24" fillId="0" borderId="32" xfId="2" applyNumberFormat="1" applyFont="1" applyBorder="1" applyAlignment="1">
      <alignment horizontal="right" vertical="center"/>
    </xf>
    <xf numFmtId="164" fontId="24" fillId="0" borderId="33" xfId="1" applyNumberFormat="1" applyFont="1" applyBorder="1" applyAlignment="1">
      <alignment horizontal="left" vertical="center"/>
    </xf>
    <xf numFmtId="165" fontId="24" fillId="0" borderId="34" xfId="2" applyNumberFormat="1" applyFont="1" applyBorder="1" applyAlignment="1">
      <alignment horizontal="right" vertical="center"/>
    </xf>
    <xf numFmtId="165" fontId="24" fillId="0" borderId="35" xfId="2" applyNumberFormat="1" applyFont="1" applyBorder="1" applyAlignment="1">
      <alignment horizontal="right" vertical="center"/>
    </xf>
    <xf numFmtId="0" fontId="0" fillId="9" borderId="31" xfId="0" applyFill="1" applyBorder="1" applyAlignment="1">
      <alignment vertical="center"/>
    </xf>
    <xf numFmtId="0" fontId="0" fillId="9" borderId="0" xfId="0" applyFill="1" applyBorder="1" applyAlignment="1">
      <alignment vertical="center"/>
    </xf>
    <xf numFmtId="0" fontId="0" fillId="9" borderId="32" xfId="0" applyFill="1" applyBorder="1" applyAlignment="1">
      <alignment vertical="center"/>
    </xf>
    <xf numFmtId="164" fontId="27" fillId="2" borderId="19" xfId="1" applyNumberFormat="1" applyFont="1" applyFill="1" applyBorder="1" applyAlignment="1">
      <alignment horizontal="left" vertical="center"/>
    </xf>
    <xf numFmtId="165" fontId="27" fillId="2" borderId="20" xfId="2" applyNumberFormat="1" applyFont="1" applyFill="1" applyBorder="1" applyAlignment="1">
      <alignment horizontal="right" vertical="center"/>
    </xf>
    <xf numFmtId="165" fontId="27" fillId="2" borderId="21" xfId="2" applyNumberFormat="1" applyFont="1" applyFill="1" applyBorder="1" applyAlignment="1">
      <alignment horizontal="right" vertical="center"/>
    </xf>
    <xf numFmtId="164" fontId="24" fillId="0" borderId="17" xfId="1" applyNumberFormat="1" applyFont="1" applyBorder="1" applyAlignment="1">
      <alignment horizontal="left" vertical="center"/>
    </xf>
    <xf numFmtId="165" fontId="24" fillId="0" borderId="2" xfId="2" applyNumberFormat="1" applyFont="1" applyBorder="1" applyAlignment="1">
      <alignment horizontal="right" vertical="center"/>
    </xf>
    <xf numFmtId="165" fontId="24" fillId="0" borderId="18" xfId="2" applyNumberFormat="1" applyFont="1" applyBorder="1" applyAlignment="1">
      <alignment horizontal="right" vertical="center"/>
    </xf>
    <xf numFmtId="165" fontId="24" fillId="0" borderId="28" xfId="2" applyNumberFormat="1" applyFont="1" applyBorder="1" applyAlignment="1">
      <alignment horizontal="right"/>
    </xf>
    <xf numFmtId="165" fontId="24" fillId="0" borderId="32" xfId="2" applyNumberFormat="1" applyFont="1" applyBorder="1" applyAlignment="1">
      <alignment horizontal="right"/>
    </xf>
    <xf numFmtId="0" fontId="22" fillId="0" borderId="14" xfId="0" applyNumberFormat="1" applyFont="1" applyBorder="1" applyAlignment="1">
      <alignment readingOrder="1"/>
    </xf>
    <xf numFmtId="0" fontId="6" fillId="0" borderId="15" xfId="0" applyFont="1" applyBorder="1" applyAlignment="1">
      <alignment readingOrder="1"/>
    </xf>
    <xf numFmtId="0" fontId="22" fillId="5" borderId="14" xfId="0" applyNumberFormat="1" applyFont="1" applyFill="1" applyBorder="1" applyAlignment="1">
      <alignment readingOrder="1"/>
    </xf>
    <xf numFmtId="0" fontId="6" fillId="5" borderId="15" xfId="0" applyFont="1" applyFill="1" applyBorder="1" applyAlignment="1">
      <alignment readingOrder="1"/>
    </xf>
    <xf numFmtId="0" fontId="5" fillId="0" borderId="37" xfId="0" applyFont="1" applyBorder="1" applyAlignment="1">
      <alignment horizontal="right" wrapText="1" readingOrder="1"/>
    </xf>
    <xf numFmtId="165" fontId="5" fillId="0" borderId="38" xfId="2" applyNumberFormat="1" applyFont="1" applyBorder="1" applyAlignment="1">
      <alignment readingOrder="1"/>
    </xf>
    <xf numFmtId="165" fontId="5" fillId="0" borderId="0" xfId="2" applyNumberFormat="1" applyFont="1" applyBorder="1" applyAlignment="1">
      <alignment readingOrder="1"/>
    </xf>
    <xf numFmtId="165" fontId="5" fillId="0" borderId="39" xfId="2" applyNumberFormat="1" applyFont="1" applyBorder="1" applyAlignment="1">
      <alignment readingOrder="1"/>
    </xf>
    <xf numFmtId="0" fontId="4" fillId="3" borderId="0" xfId="0" applyNumberFormat="1" applyFont="1" applyFill="1" applyBorder="1" applyAlignment="1">
      <alignment horizontal="right" vertical="center" wrapText="1" readingOrder="1"/>
    </xf>
    <xf numFmtId="0" fontId="6" fillId="0" borderId="40" xfId="0" applyFont="1" applyBorder="1" applyAlignment="1">
      <alignment readingOrder="1"/>
    </xf>
    <xf numFmtId="165" fontId="6" fillId="0" borderId="2" xfId="2" applyNumberFormat="1" applyFont="1" applyBorder="1" applyAlignment="1">
      <alignment horizontal="right" readingOrder="1"/>
    </xf>
    <xf numFmtId="0" fontId="7" fillId="2" borderId="11" xfId="0" applyNumberFormat="1" applyFont="1" applyFill="1" applyBorder="1" applyAlignment="1">
      <alignment readingOrder="1"/>
    </xf>
    <xf numFmtId="165" fontId="7" fillId="2" borderId="11" xfId="2" applyNumberFormat="1" applyFont="1" applyFill="1" applyBorder="1" applyAlignment="1">
      <alignment horizontal="right" readingOrder="1"/>
    </xf>
    <xf numFmtId="0" fontId="2" fillId="2" borderId="11" xfId="0" applyNumberFormat="1" applyFont="1" applyFill="1" applyBorder="1" applyAlignment="1">
      <alignment readingOrder="1"/>
    </xf>
    <xf numFmtId="0" fontId="6" fillId="0" borderId="13" xfId="0" applyFont="1" applyBorder="1" applyAlignment="1">
      <alignment vertical="center" readingOrder="1"/>
    </xf>
    <xf numFmtId="0" fontId="22" fillId="0" borderId="14" xfId="0" applyNumberFormat="1" applyFont="1" applyBorder="1" applyAlignment="1">
      <alignment vertical="center" readingOrder="1"/>
    </xf>
    <xf numFmtId="0" fontId="6" fillId="0" borderId="15" xfId="0" applyFont="1" applyBorder="1" applyAlignment="1">
      <alignment vertical="center" readingOrder="1"/>
    </xf>
    <xf numFmtId="0" fontId="6" fillId="0" borderId="16" xfId="0" applyFont="1" applyBorder="1" applyAlignment="1">
      <alignment vertical="center" readingOrder="1"/>
    </xf>
    <xf numFmtId="0" fontId="22" fillId="5" borderId="14" xfId="0" applyNumberFormat="1" applyFont="1" applyFill="1" applyBorder="1" applyAlignment="1">
      <alignment vertical="center" readingOrder="1"/>
    </xf>
    <xf numFmtId="0" fontId="6" fillId="5" borderId="15" xfId="0" applyFont="1" applyFill="1" applyBorder="1" applyAlignment="1">
      <alignment vertical="center" readingOrder="1"/>
    </xf>
    <xf numFmtId="0" fontId="6" fillId="5" borderId="16" xfId="0" applyFont="1" applyFill="1" applyBorder="1" applyAlignment="1">
      <alignment vertical="center" readingOrder="1"/>
    </xf>
    <xf numFmtId="0" fontId="26" fillId="3" borderId="17" xfId="0" applyNumberFormat="1" applyFont="1" applyFill="1" applyBorder="1" applyAlignment="1">
      <alignment horizontal="left" vertical="center" wrapText="1" readingOrder="1"/>
    </xf>
    <xf numFmtId="0" fontId="26" fillId="3" borderId="17" xfId="0" applyNumberFormat="1" applyFont="1" applyFill="1" applyBorder="1" applyAlignment="1">
      <alignment horizontal="right" vertical="center" readingOrder="1"/>
    </xf>
    <xf numFmtId="0" fontId="26" fillId="3" borderId="2" xfId="0" applyNumberFormat="1" applyFont="1" applyFill="1" applyBorder="1" applyAlignment="1">
      <alignment horizontal="right" vertical="center" readingOrder="1"/>
    </xf>
    <xf numFmtId="0" fontId="26" fillId="3" borderId="18" xfId="0" applyNumberFormat="1" applyFont="1" applyFill="1" applyBorder="1" applyAlignment="1">
      <alignment horizontal="right" vertical="center" wrapText="1" readingOrder="1"/>
    </xf>
    <xf numFmtId="0" fontId="30" fillId="0" borderId="42" xfId="0" applyFont="1" applyBorder="1" applyAlignment="1">
      <alignment horizontal="right" vertical="center" wrapText="1" readingOrder="1"/>
    </xf>
    <xf numFmtId="164" fontId="6" fillId="0" borderId="17" xfId="1" applyNumberFormat="1" applyFont="1" applyBorder="1" applyAlignment="1">
      <alignment horizontal="left" vertical="center" readingOrder="1"/>
    </xf>
    <xf numFmtId="164" fontId="6" fillId="0" borderId="17" xfId="1" applyNumberFormat="1" applyFont="1" applyBorder="1" applyAlignment="1">
      <alignment horizontal="right" vertical="center" readingOrder="1"/>
    </xf>
    <xf numFmtId="164" fontId="6" fillId="0" borderId="2" xfId="1" applyNumberFormat="1" applyFont="1" applyBorder="1" applyAlignment="1">
      <alignment horizontal="right" vertical="center" readingOrder="1"/>
    </xf>
    <xf numFmtId="165" fontId="6" fillId="0" borderId="18" xfId="2" applyNumberFormat="1" applyFont="1" applyBorder="1" applyAlignment="1">
      <alignment horizontal="right" vertical="center" readingOrder="1"/>
    </xf>
    <xf numFmtId="165" fontId="5" fillId="0" borderId="43" xfId="2" applyNumberFormat="1" applyFont="1" applyBorder="1" applyAlignment="1">
      <alignment vertical="center" readingOrder="1"/>
    </xf>
    <xf numFmtId="164" fontId="7" fillId="2" borderId="19" xfId="1" applyNumberFormat="1" applyFont="1" applyFill="1" applyBorder="1" applyAlignment="1">
      <alignment horizontal="left" vertical="center" readingOrder="1"/>
    </xf>
    <xf numFmtId="164" fontId="7" fillId="2" borderId="19" xfId="1" applyNumberFormat="1" applyFont="1" applyFill="1" applyBorder="1" applyAlignment="1">
      <alignment horizontal="right" vertical="center" readingOrder="1"/>
    </xf>
    <xf numFmtId="164" fontId="7" fillId="2" borderId="20" xfId="1" applyNumberFormat="1" applyFont="1" applyFill="1" applyBorder="1" applyAlignment="1">
      <alignment horizontal="right" vertical="center" readingOrder="1"/>
    </xf>
    <xf numFmtId="165" fontId="7" fillId="2" borderId="21" xfId="2" applyNumberFormat="1" applyFont="1" applyFill="1" applyBorder="1" applyAlignment="1">
      <alignment horizontal="right" vertical="center" readingOrder="1"/>
    </xf>
    <xf numFmtId="0" fontId="5" fillId="0" borderId="24" xfId="0" applyFont="1" applyBorder="1" applyAlignment="1">
      <alignment vertical="center" wrapText="1" readingOrder="1"/>
    </xf>
    <xf numFmtId="165" fontId="5" fillId="0" borderId="0" xfId="0" applyNumberFormat="1" applyFont="1" applyAlignment="1">
      <alignment vertical="center" readingOrder="1"/>
    </xf>
    <xf numFmtId="0" fontId="5" fillId="0" borderId="43" xfId="0" applyFont="1" applyBorder="1" applyAlignment="1">
      <alignment horizontal="right" wrapText="1" readingOrder="1"/>
    </xf>
    <xf numFmtId="165" fontId="5" fillId="0" borderId="43" xfId="2" applyNumberFormat="1" applyFont="1" applyBorder="1" applyAlignment="1">
      <alignment readingOrder="1"/>
    </xf>
    <xf numFmtId="165" fontId="5" fillId="0" borderId="44" xfId="0" applyNumberFormat="1" applyFont="1" applyBorder="1" applyAlignment="1">
      <alignment vertical="center" readingOrder="1"/>
    </xf>
    <xf numFmtId="0" fontId="6" fillId="0" borderId="45" xfId="0" applyFont="1" applyBorder="1"/>
    <xf numFmtId="0" fontId="6" fillId="0" borderId="46" xfId="0" applyFont="1" applyBorder="1"/>
    <xf numFmtId="0" fontId="6" fillId="0" borderId="34" xfId="0" applyFont="1" applyBorder="1"/>
    <xf numFmtId="0" fontId="6" fillId="0" borderId="35" xfId="0" applyFont="1" applyBorder="1"/>
    <xf numFmtId="0" fontId="7" fillId="10" borderId="47" xfId="0" applyNumberFormat="1" applyFont="1" applyFill="1" applyBorder="1" applyAlignment="1">
      <alignment readingOrder="1"/>
    </xf>
    <xf numFmtId="164" fontId="7" fillId="10" borderId="48" xfId="1" applyNumberFormat="1" applyFont="1" applyFill="1" applyBorder="1" applyAlignment="1">
      <alignment horizontal="right" readingOrder="1"/>
    </xf>
    <xf numFmtId="164" fontId="7" fillId="10" borderId="49" xfId="1" applyNumberFormat="1" applyFont="1" applyFill="1" applyBorder="1" applyAlignment="1">
      <alignment horizontal="right" readingOrder="1"/>
    </xf>
    <xf numFmtId="164" fontId="7" fillId="10" borderId="11" xfId="1" applyNumberFormat="1" applyFont="1" applyFill="1" applyBorder="1" applyAlignment="1">
      <alignment horizontal="right" readingOrder="1"/>
    </xf>
    <xf numFmtId="165" fontId="7" fillId="10" borderId="50" xfId="2" applyNumberFormat="1" applyFont="1" applyFill="1" applyBorder="1" applyAlignment="1">
      <alignment horizontal="right" readingOrder="1"/>
    </xf>
    <xf numFmtId="0" fontId="6" fillId="0" borderId="48" xfId="0" applyFont="1" applyBorder="1" applyAlignment="1">
      <alignment readingOrder="1"/>
    </xf>
    <xf numFmtId="0" fontId="7" fillId="11" borderId="47" xfId="0" applyNumberFormat="1" applyFont="1" applyFill="1" applyBorder="1" applyAlignment="1">
      <alignment readingOrder="1"/>
    </xf>
    <xf numFmtId="164" fontId="7" fillId="11" borderId="48" xfId="1" applyNumberFormat="1" applyFont="1" applyFill="1" applyBorder="1" applyAlignment="1">
      <alignment horizontal="right" readingOrder="1"/>
    </xf>
    <xf numFmtId="164" fontId="7" fillId="11" borderId="19" xfId="1" applyNumberFormat="1" applyFont="1" applyFill="1" applyBorder="1" applyAlignment="1">
      <alignment horizontal="right" readingOrder="1"/>
    </xf>
    <xf numFmtId="164" fontId="7" fillId="11" borderId="20" xfId="1" applyNumberFormat="1" applyFont="1" applyFill="1" applyBorder="1" applyAlignment="1">
      <alignment horizontal="right" readingOrder="1"/>
    </xf>
    <xf numFmtId="165" fontId="7" fillId="11" borderId="21" xfId="2" applyNumberFormat="1" applyFont="1" applyFill="1" applyBorder="1" applyAlignment="1">
      <alignment horizontal="right" readingOrder="1"/>
    </xf>
    <xf numFmtId="0" fontId="26" fillId="3" borderId="2" xfId="0" applyNumberFormat="1" applyFont="1" applyFill="1" applyBorder="1" applyAlignment="1">
      <alignment horizontal="right" vertical="center" wrapText="1" readingOrder="1"/>
    </xf>
    <xf numFmtId="0" fontId="26" fillId="3" borderId="3" xfId="0" applyNumberFormat="1" applyFont="1" applyFill="1" applyBorder="1" applyAlignment="1">
      <alignment horizontal="right" vertical="center" wrapText="1" readingOrder="1"/>
    </xf>
    <xf numFmtId="0" fontId="6" fillId="0" borderId="0" xfId="0" applyFont="1" applyBorder="1" applyAlignment="1">
      <alignment readingOrder="1"/>
    </xf>
    <xf numFmtId="0" fontId="10" fillId="3" borderId="0" xfId="0" applyNumberFormat="1" applyFont="1" applyFill="1" applyBorder="1" applyAlignment="1">
      <alignment horizontal="right" vertical="center" wrapText="1" readingOrder="1"/>
    </xf>
    <xf numFmtId="0" fontId="24" fillId="0" borderId="55" xfId="0" applyFont="1" applyBorder="1" applyAlignment="1">
      <alignment readingOrder="1"/>
    </xf>
    <xf numFmtId="0" fontId="6" fillId="0" borderId="56" xfId="0" applyFont="1" applyBorder="1" applyAlignment="1">
      <alignment readingOrder="1"/>
    </xf>
    <xf numFmtId="164" fontId="24" fillId="0" borderId="57" xfId="1" applyNumberFormat="1" applyFont="1" applyBorder="1" applyAlignment="1">
      <alignment horizontal="right" readingOrder="1"/>
    </xf>
    <xf numFmtId="165" fontId="24" fillId="0" borderId="57" xfId="2" applyNumberFormat="1" applyFont="1" applyBorder="1" applyAlignment="1">
      <alignment horizontal="right" readingOrder="1"/>
    </xf>
    <xf numFmtId="165" fontId="24" fillId="0" borderId="58" xfId="2" applyNumberFormat="1" applyFont="1" applyBorder="1" applyAlignment="1">
      <alignment horizontal="right" readingOrder="1"/>
    </xf>
    <xf numFmtId="165" fontId="30" fillId="0" borderId="8" xfId="2" applyNumberFormat="1" applyFont="1" applyBorder="1" applyAlignment="1">
      <alignment readingOrder="1"/>
    </xf>
    <xf numFmtId="0" fontId="24" fillId="0" borderId="60" xfId="0" applyFont="1" applyBorder="1" applyAlignment="1">
      <alignment readingOrder="1"/>
    </xf>
    <xf numFmtId="0" fontId="6" fillId="0" borderId="61" xfId="0" applyFont="1" applyBorder="1" applyAlignment="1">
      <alignment readingOrder="1"/>
    </xf>
    <xf numFmtId="164" fontId="24" fillId="0" borderId="0" xfId="1" applyNumberFormat="1" applyFont="1" applyBorder="1" applyAlignment="1">
      <alignment horizontal="right" readingOrder="1"/>
    </xf>
    <xf numFmtId="165" fontId="24" fillId="0" borderId="0" xfId="2" applyNumberFormat="1" applyFont="1" applyBorder="1" applyAlignment="1">
      <alignment horizontal="right" readingOrder="1"/>
    </xf>
    <xf numFmtId="165" fontId="24" fillId="0" borderId="62" xfId="2" applyNumberFormat="1" applyFont="1" applyBorder="1" applyAlignment="1">
      <alignment horizontal="right" readingOrder="1"/>
    </xf>
    <xf numFmtId="0" fontId="6" fillId="0" borderId="63" xfId="0" applyFont="1" applyBorder="1" applyAlignment="1">
      <alignment readingOrder="1"/>
    </xf>
    <xf numFmtId="164" fontId="24" fillId="0" borderId="34" xfId="1" applyNumberFormat="1" applyFont="1" applyBorder="1" applyAlignment="1">
      <alignment horizontal="right" readingOrder="1"/>
    </xf>
    <xf numFmtId="165" fontId="24" fillId="0" borderId="34" xfId="2" applyNumberFormat="1" applyFont="1" applyBorder="1" applyAlignment="1">
      <alignment horizontal="right" readingOrder="1"/>
    </xf>
    <xf numFmtId="165" fontId="24" fillId="0" borderId="64" xfId="2" applyNumberFormat="1" applyFont="1" applyBorder="1" applyAlignment="1">
      <alignment horizontal="right" readingOrder="1"/>
    </xf>
    <xf numFmtId="0" fontId="27" fillId="2" borderId="65" xfId="0" applyNumberFormat="1" applyFont="1" applyFill="1" applyBorder="1" applyAlignment="1">
      <alignment readingOrder="1"/>
    </xf>
    <xf numFmtId="164" fontId="27" fillId="2" borderId="11" xfId="1" applyNumberFormat="1" applyFont="1" applyFill="1" applyBorder="1" applyAlignment="1">
      <alignment horizontal="right" readingOrder="1"/>
    </xf>
    <xf numFmtId="165" fontId="27" fillId="2" borderId="11" xfId="2" applyNumberFormat="1" applyFont="1" applyFill="1" applyBorder="1" applyAlignment="1">
      <alignment horizontal="right" readingOrder="1"/>
    </xf>
    <xf numFmtId="165" fontId="27" fillId="2" borderId="66" xfId="2" applyNumberFormat="1" applyFont="1" applyFill="1" applyBorder="1" applyAlignment="1">
      <alignment horizontal="right" readingOrder="1"/>
    </xf>
    <xf numFmtId="0" fontId="24" fillId="0" borderId="67" xfId="0" applyFont="1" applyBorder="1" applyAlignment="1">
      <alignment readingOrder="1"/>
    </xf>
    <xf numFmtId="164" fontId="24" fillId="0" borderId="68" xfId="1" applyNumberFormat="1" applyFont="1" applyBorder="1" applyAlignment="1">
      <alignment horizontal="right" readingOrder="1"/>
    </xf>
    <xf numFmtId="165" fontId="24" fillId="0" borderId="68" xfId="2" applyNumberFormat="1" applyFont="1" applyBorder="1" applyAlignment="1">
      <alignment horizontal="right" readingOrder="1"/>
    </xf>
    <xf numFmtId="165" fontId="24" fillId="0" borderId="69" xfId="2" applyNumberFormat="1" applyFont="1" applyBorder="1" applyAlignment="1">
      <alignment horizontal="right" readingOrder="1"/>
    </xf>
    <xf numFmtId="165" fontId="30" fillId="0" borderId="8" xfId="2" applyNumberFormat="1" applyFont="1" applyBorder="1" applyAlignment="1">
      <alignment horizontal="right" wrapText="1" readingOrder="1"/>
    </xf>
    <xf numFmtId="0" fontId="27" fillId="2" borderId="71" xfId="0" applyNumberFormat="1" applyFont="1" applyFill="1" applyBorder="1" applyAlignment="1">
      <alignment readingOrder="1"/>
    </xf>
    <xf numFmtId="0" fontId="7" fillId="2" borderId="72" xfId="0" applyNumberFormat="1" applyFont="1" applyFill="1" applyBorder="1" applyAlignment="1">
      <alignment readingOrder="1"/>
    </xf>
    <xf numFmtId="164" fontId="27" fillId="2" borderId="72" xfId="1" applyNumberFormat="1" applyFont="1" applyFill="1" applyBorder="1" applyAlignment="1">
      <alignment horizontal="right" readingOrder="1"/>
    </xf>
    <xf numFmtId="165" fontId="27" fillId="2" borderId="72" xfId="2" applyNumberFormat="1" applyFont="1" applyFill="1" applyBorder="1" applyAlignment="1">
      <alignment horizontal="right" readingOrder="1"/>
    </xf>
    <xf numFmtId="165" fontId="27" fillId="2" borderId="73" xfId="2" applyNumberFormat="1" applyFont="1" applyFill="1" applyBorder="1" applyAlignment="1">
      <alignment horizontal="right" readingOrder="1"/>
    </xf>
    <xf numFmtId="0" fontId="24" fillId="0" borderId="56" xfId="0" applyFont="1" applyBorder="1" applyAlignment="1">
      <alignment readingOrder="1"/>
    </xf>
    <xf numFmtId="0" fontId="24" fillId="0" borderId="41" xfId="0" applyFont="1" applyBorder="1" applyAlignment="1">
      <alignment readingOrder="1"/>
    </xf>
    <xf numFmtId="0" fontId="27" fillId="2" borderId="10" xfId="0" applyNumberFormat="1" applyFont="1" applyFill="1" applyBorder="1" applyAlignment="1">
      <alignment readingOrder="1"/>
    </xf>
    <xf numFmtId="0" fontId="24" fillId="0" borderId="40" xfId="0" applyFont="1" applyBorder="1" applyAlignment="1">
      <alignment readingOrder="1"/>
    </xf>
    <xf numFmtId="0" fontId="27" fillId="2" borderId="74" xfId="0" applyNumberFormat="1" applyFont="1" applyFill="1" applyBorder="1" applyAlignment="1">
      <alignment readingOrder="1"/>
    </xf>
    <xf numFmtId="0" fontId="2" fillId="2" borderId="72" xfId="0" applyNumberFormat="1" applyFont="1" applyFill="1" applyBorder="1" applyAlignment="1">
      <alignment readingOrder="1"/>
    </xf>
    <xf numFmtId="0" fontId="2" fillId="2" borderId="2" xfId="0" applyNumberFormat="1" applyFont="1" applyFill="1" applyBorder="1" applyAlignment="1">
      <alignment readingOrder="1"/>
    </xf>
    <xf numFmtId="164" fontId="27" fillId="2" borderId="2" xfId="1" applyNumberFormat="1" applyFont="1" applyFill="1" applyBorder="1" applyAlignment="1">
      <alignment horizontal="right" readingOrder="1"/>
    </xf>
    <xf numFmtId="165" fontId="27" fillId="2" borderId="2" xfId="2" applyNumberFormat="1" applyFont="1" applyFill="1" applyBorder="1" applyAlignment="1">
      <alignment horizontal="right" readingOrder="1"/>
    </xf>
    <xf numFmtId="165" fontId="27" fillId="2" borderId="75" xfId="2" applyNumberFormat="1" applyFont="1" applyFill="1" applyBorder="1" applyAlignment="1">
      <alignment horizontal="right" readingOrder="1"/>
    </xf>
    <xf numFmtId="165" fontId="30" fillId="0" borderId="8" xfId="2" applyNumberFormat="1" applyFont="1" applyBorder="1" applyAlignment="1">
      <alignment horizontal="right" readingOrder="1"/>
    </xf>
    <xf numFmtId="0" fontId="24" fillId="0" borderId="57" xfId="0" applyFont="1" applyBorder="1" applyAlignment="1">
      <alignment readingOrder="1"/>
    </xf>
    <xf numFmtId="0" fontId="24" fillId="0" borderId="45" xfId="0" applyFont="1" applyBorder="1" applyAlignment="1">
      <alignment readingOrder="1"/>
    </xf>
    <xf numFmtId="0" fontId="27" fillId="2" borderId="11" xfId="0" applyNumberFormat="1" applyFont="1" applyFill="1" applyBorder="1" applyAlignment="1">
      <alignment readingOrder="1"/>
    </xf>
    <xf numFmtId="0" fontId="24" fillId="0" borderId="68" xfId="0" applyFont="1" applyBorder="1" applyAlignment="1">
      <alignment readingOrder="1"/>
    </xf>
    <xf numFmtId="0" fontId="27" fillId="2" borderId="72" xfId="0" applyNumberFormat="1" applyFont="1" applyFill="1" applyBorder="1" applyAlignment="1">
      <alignment readingOrder="1"/>
    </xf>
    <xf numFmtId="0" fontId="5" fillId="0" borderId="76" xfId="0" applyFont="1" applyBorder="1" applyAlignment="1">
      <alignment horizontal="right" wrapText="1" readingOrder="1"/>
    </xf>
    <xf numFmtId="0" fontId="24" fillId="0" borderId="1" xfId="0" applyNumberFormat="1" applyFont="1" applyBorder="1" applyAlignment="1">
      <alignment readingOrder="1"/>
    </xf>
    <xf numFmtId="165" fontId="6" fillId="0" borderId="17" xfId="2" applyNumberFormat="1" applyFont="1" applyBorder="1" applyAlignment="1">
      <alignment horizontal="right" readingOrder="1"/>
    </xf>
    <xf numFmtId="165" fontId="5" fillId="0" borderId="77" xfId="2" applyNumberFormat="1" applyFont="1" applyBorder="1" applyAlignment="1">
      <alignment readingOrder="1"/>
    </xf>
    <xf numFmtId="9" fontId="5" fillId="0" borderId="78" xfId="2" applyFont="1" applyBorder="1" applyAlignment="1">
      <alignment readingOrder="1"/>
    </xf>
    <xf numFmtId="165" fontId="7" fillId="2" borderId="49" xfId="2" applyNumberFormat="1" applyFont="1" applyFill="1" applyBorder="1" applyAlignment="1">
      <alignment horizontal="right" readingOrder="1"/>
    </xf>
    <xf numFmtId="165" fontId="7" fillId="2" borderId="50" xfId="2" applyNumberFormat="1" applyFont="1" applyFill="1" applyBorder="1" applyAlignment="1">
      <alignment horizontal="right" readingOrder="1"/>
    </xf>
    <xf numFmtId="165" fontId="8" fillId="0" borderId="79" xfId="0" applyNumberFormat="1" applyFont="1" applyBorder="1" applyAlignment="1">
      <alignment readingOrder="1"/>
    </xf>
    <xf numFmtId="0" fontId="26" fillId="3" borderId="0" xfId="0" applyNumberFormat="1" applyFont="1" applyFill="1" applyBorder="1" applyAlignment="1">
      <alignment horizontal="right" vertical="center" wrapText="1" readingOrder="1"/>
    </xf>
    <xf numFmtId="0" fontId="31" fillId="3" borderId="0" xfId="0" applyNumberFormat="1" applyFont="1" applyFill="1" applyBorder="1" applyAlignment="1">
      <alignment horizontal="right" vertical="center" wrapText="1" readingOrder="1"/>
    </xf>
    <xf numFmtId="0" fontId="5" fillId="0" borderId="80" xfId="0" applyNumberFormat="1" applyFont="1" applyFill="1" applyBorder="1" applyAlignment="1">
      <alignment horizontal="right" vertical="center" wrapText="1"/>
    </xf>
    <xf numFmtId="164" fontId="6" fillId="0" borderId="82" xfId="1" applyNumberFormat="1" applyFont="1" applyBorder="1" applyAlignment="1">
      <alignment horizontal="left" readingOrder="1"/>
    </xf>
    <xf numFmtId="168" fontId="24" fillId="0" borderId="83" xfId="1" applyNumberFormat="1" applyFont="1" applyBorder="1" applyAlignment="1">
      <alignment horizontal="right" readingOrder="1"/>
    </xf>
    <xf numFmtId="168" fontId="24" fillId="0" borderId="83" xfId="2" applyNumberFormat="1" applyFont="1" applyBorder="1" applyAlignment="1">
      <alignment horizontal="right" readingOrder="1"/>
    </xf>
    <xf numFmtId="168" fontId="24" fillId="0" borderId="84" xfId="2" applyNumberFormat="1" applyFont="1" applyBorder="1" applyAlignment="1">
      <alignment horizontal="right" readingOrder="1"/>
    </xf>
    <xf numFmtId="0" fontId="5" fillId="0" borderId="85" xfId="0" applyFont="1" applyBorder="1"/>
    <xf numFmtId="164" fontId="6" fillId="0" borderId="31" xfId="1" applyNumberFormat="1" applyFont="1" applyBorder="1" applyAlignment="1">
      <alignment horizontal="left" readingOrder="1"/>
    </xf>
    <xf numFmtId="168" fontId="24" fillId="0" borderId="0" xfId="1" applyNumberFormat="1" applyFont="1" applyBorder="1" applyAlignment="1">
      <alignment horizontal="right" readingOrder="1"/>
    </xf>
    <xf numFmtId="168" fontId="24" fillId="0" borderId="0" xfId="2" applyNumberFormat="1" applyFont="1" applyBorder="1" applyAlignment="1">
      <alignment horizontal="right" readingOrder="1"/>
    </xf>
    <xf numFmtId="168" fontId="24" fillId="0" borderId="87" xfId="2" applyNumberFormat="1" applyFont="1" applyBorder="1" applyAlignment="1">
      <alignment horizontal="right" readingOrder="1"/>
    </xf>
    <xf numFmtId="0" fontId="5" fillId="0" borderId="88" xfId="0" applyFont="1" applyBorder="1"/>
    <xf numFmtId="164" fontId="5" fillId="0" borderId="31" xfId="1" applyNumberFormat="1" applyFont="1" applyBorder="1" applyAlignment="1">
      <alignment horizontal="left" readingOrder="1"/>
    </xf>
    <xf numFmtId="168" fontId="30" fillId="0" borderId="0" xfId="1" applyNumberFormat="1" applyFont="1" applyBorder="1" applyAlignment="1">
      <alignment horizontal="right" readingOrder="1"/>
    </xf>
    <xf numFmtId="168" fontId="30" fillId="0" borderId="0" xfId="2" applyNumberFormat="1" applyFont="1" applyBorder="1" applyAlignment="1">
      <alignment horizontal="right" readingOrder="1"/>
    </xf>
    <xf numFmtId="168" fontId="30" fillId="0" borderId="87" xfId="2" applyNumberFormat="1" applyFont="1" applyBorder="1" applyAlignment="1">
      <alignment horizontal="right" readingOrder="1"/>
    </xf>
    <xf numFmtId="164" fontId="6" fillId="5" borderId="90" xfId="1" applyNumberFormat="1" applyFont="1" applyFill="1" applyBorder="1" applyAlignment="1">
      <alignment horizontal="left" readingOrder="1"/>
    </xf>
    <xf numFmtId="168" fontId="24" fillId="5" borderId="91" xfId="1" applyNumberFormat="1" applyFont="1" applyFill="1" applyBorder="1" applyAlignment="1">
      <alignment horizontal="right" readingOrder="1"/>
    </xf>
    <xf numFmtId="168" fontId="24" fillId="5" borderId="91" xfId="2" applyNumberFormat="1" applyFont="1" applyFill="1" applyBorder="1" applyAlignment="1">
      <alignment horizontal="right" readingOrder="1"/>
    </xf>
    <xf numFmtId="168" fontId="24" fillId="5" borderId="92" xfId="2" applyNumberFormat="1" applyFont="1" applyFill="1" applyBorder="1" applyAlignment="1">
      <alignment horizontal="right" readingOrder="1"/>
    </xf>
    <xf numFmtId="0" fontId="5" fillId="0" borderId="93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33" fillId="0" borderId="94" xfId="0" applyFont="1" applyBorder="1" applyAlignment="1">
      <alignment horizontal="center"/>
    </xf>
    <xf numFmtId="0" fontId="34" fillId="0" borderId="94" xfId="0" applyFont="1" applyBorder="1" applyAlignment="1">
      <alignment horizontal="center" wrapText="1"/>
    </xf>
    <xf numFmtId="0" fontId="4" fillId="3" borderId="0" xfId="0" applyNumberFormat="1" applyFont="1" applyFill="1" applyBorder="1" applyAlignment="1">
      <alignment horizontal="right" vertical="center" wrapText="1"/>
    </xf>
    <xf numFmtId="0" fontId="5" fillId="0" borderId="95" xfId="0" applyNumberFormat="1" applyFont="1" applyFill="1" applyBorder="1" applyAlignment="1">
      <alignment horizontal="right" vertical="center" wrapText="1"/>
    </xf>
    <xf numFmtId="0" fontId="6" fillId="0" borderId="97" xfId="0" applyFont="1" applyBorder="1" applyAlignment="1">
      <alignment horizontal="left"/>
    </xf>
    <xf numFmtId="0" fontId="33" fillId="0" borderId="98" xfId="0" applyFont="1" applyBorder="1" applyAlignment="1">
      <alignment horizontal="center"/>
    </xf>
    <xf numFmtId="168" fontId="6" fillId="0" borderId="2" xfId="1" applyNumberFormat="1" applyFont="1" applyBorder="1" applyAlignment="1">
      <alignment horizontal="right" readingOrder="2"/>
    </xf>
    <xf numFmtId="168" fontId="6" fillId="0" borderId="2" xfId="2" applyNumberFormat="1" applyFont="1" applyBorder="1" applyAlignment="1">
      <alignment horizontal="right" readingOrder="2"/>
    </xf>
    <xf numFmtId="168" fontId="6" fillId="0" borderId="3" xfId="2" applyNumberFormat="1" applyFont="1" applyBorder="1" applyAlignment="1">
      <alignment horizontal="right" readingOrder="2"/>
    </xf>
    <xf numFmtId="0" fontId="5" fillId="0" borderId="99" xfId="0" applyFont="1" applyBorder="1"/>
    <xf numFmtId="0" fontId="6" fillId="0" borderId="61" xfId="0" applyFont="1" applyBorder="1" applyAlignment="1">
      <alignment horizontal="left"/>
    </xf>
    <xf numFmtId="0" fontId="33" fillId="0" borderId="101" xfId="0" applyFont="1" applyBorder="1" applyAlignment="1">
      <alignment horizontal="center"/>
    </xf>
    <xf numFmtId="168" fontId="6" fillId="0" borderId="0" xfId="1" applyNumberFormat="1" applyFont="1" applyBorder="1" applyAlignment="1">
      <alignment horizontal="right" readingOrder="2"/>
    </xf>
    <xf numFmtId="168" fontId="6" fillId="0" borderId="0" xfId="2" applyNumberFormat="1" applyFont="1" applyBorder="1" applyAlignment="1">
      <alignment horizontal="right" readingOrder="2"/>
    </xf>
    <xf numFmtId="168" fontId="6" fillId="0" borderId="102" xfId="2" applyNumberFormat="1" applyFont="1" applyBorder="1" applyAlignment="1">
      <alignment horizontal="right" readingOrder="2"/>
    </xf>
    <xf numFmtId="0" fontId="6" fillId="0" borderId="103" xfId="0" applyFont="1" applyBorder="1"/>
    <xf numFmtId="0" fontId="7" fillId="2" borderId="104" xfId="0" applyNumberFormat="1" applyFont="1" applyFill="1" applyBorder="1"/>
    <xf numFmtId="0" fontId="7" fillId="2" borderId="34" xfId="0" applyNumberFormat="1" applyFont="1" applyFill="1" applyBorder="1" applyAlignment="1">
      <alignment horizontal="left"/>
    </xf>
    <xf numFmtId="0" fontId="35" fillId="2" borderId="105" xfId="0" applyNumberFormat="1" applyFont="1" applyFill="1" applyBorder="1" applyAlignment="1">
      <alignment horizontal="center"/>
    </xf>
    <xf numFmtId="168" fontId="7" fillId="2" borderId="34" xfId="1" applyNumberFormat="1" applyFont="1" applyFill="1" applyBorder="1" applyAlignment="1">
      <alignment horizontal="right" readingOrder="2"/>
    </xf>
    <xf numFmtId="168" fontId="7" fillId="2" borderId="106" xfId="1" applyNumberFormat="1" applyFont="1" applyFill="1" applyBorder="1" applyAlignment="1">
      <alignment horizontal="right" readingOrder="2"/>
    </xf>
    <xf numFmtId="0" fontId="36" fillId="0" borderId="61" xfId="0" applyFont="1" applyBorder="1" applyAlignment="1">
      <alignment horizontal="left"/>
    </xf>
    <xf numFmtId="0" fontId="36" fillId="0" borderId="101" xfId="0" applyFont="1" applyBorder="1" applyAlignment="1">
      <alignment horizontal="center"/>
    </xf>
    <xf numFmtId="168" fontId="36" fillId="0" borderId="0" xfId="1" applyNumberFormat="1" applyFont="1" applyBorder="1" applyAlignment="1">
      <alignment horizontal="right" readingOrder="2"/>
    </xf>
    <xf numFmtId="168" fontId="36" fillId="0" borderId="0" xfId="2" applyNumberFormat="1" applyFont="1" applyBorder="1" applyAlignment="1">
      <alignment horizontal="right" readingOrder="2"/>
    </xf>
    <xf numFmtId="168" fontId="36" fillId="0" borderId="102" xfId="2" applyNumberFormat="1" applyFont="1" applyBorder="1" applyAlignment="1">
      <alignment horizontal="right" readingOrder="2"/>
    </xf>
    <xf numFmtId="0" fontId="16" fillId="5" borderId="61" xfId="0" applyFont="1" applyFill="1" applyBorder="1" applyAlignment="1">
      <alignment horizontal="left"/>
    </xf>
    <xf numFmtId="0" fontId="20" fillId="5" borderId="101" xfId="0" applyFont="1" applyFill="1" applyBorder="1" applyAlignment="1">
      <alignment horizontal="center"/>
    </xf>
    <xf numFmtId="168" fontId="16" fillId="5" borderId="0" xfId="1" applyNumberFormat="1" applyFont="1" applyFill="1" applyBorder="1" applyAlignment="1">
      <alignment horizontal="right" readingOrder="2"/>
    </xf>
    <xf numFmtId="168" fontId="16" fillId="5" borderId="102" xfId="1" applyNumberFormat="1" applyFont="1" applyFill="1" applyBorder="1" applyAlignment="1">
      <alignment horizontal="right" readingOrder="2"/>
    </xf>
    <xf numFmtId="168" fontId="7" fillId="2" borderId="34" xfId="2" applyNumberFormat="1" applyFont="1" applyFill="1" applyBorder="1" applyAlignment="1">
      <alignment horizontal="right" readingOrder="2"/>
    </xf>
    <xf numFmtId="168" fontId="7" fillId="2" borderId="106" xfId="2" applyNumberFormat="1" applyFont="1" applyFill="1" applyBorder="1" applyAlignment="1">
      <alignment horizontal="right" readingOrder="2"/>
    </xf>
    <xf numFmtId="0" fontId="7" fillId="11" borderId="10" xfId="0" applyNumberFormat="1" applyFont="1" applyFill="1" applyBorder="1"/>
    <xf numFmtId="0" fontId="7" fillId="11" borderId="11" xfId="0" applyNumberFormat="1" applyFont="1" applyFill="1" applyBorder="1" applyAlignment="1">
      <alignment horizontal="left"/>
    </xf>
    <xf numFmtId="0" fontId="35" fillId="11" borderId="107" xfId="0" applyNumberFormat="1" applyFont="1" applyFill="1" applyBorder="1" applyAlignment="1">
      <alignment horizontal="center"/>
    </xf>
    <xf numFmtId="168" fontId="7" fillId="11" borderId="11" xfId="1" applyNumberFormat="1" applyFont="1" applyFill="1" applyBorder="1" applyAlignment="1">
      <alignment horizontal="right" readingOrder="2"/>
    </xf>
    <xf numFmtId="168" fontId="7" fillId="11" borderId="12" xfId="1" applyNumberFormat="1" applyFont="1" applyFill="1" applyBorder="1" applyAlignment="1">
      <alignment horizontal="right" readingOrder="2"/>
    </xf>
    <xf numFmtId="0" fontId="5" fillId="0" borderId="108" xfId="0" applyFont="1" applyBorder="1"/>
    <xf numFmtId="0" fontId="5" fillId="0" borderId="109" xfId="0" applyFont="1" applyBorder="1"/>
    <xf numFmtId="0" fontId="26" fillId="3" borderId="0" xfId="0" applyNumberFormat="1" applyFont="1" applyFill="1" applyBorder="1" applyAlignment="1">
      <alignment horizontal="right" vertical="center" wrapText="1"/>
    </xf>
    <xf numFmtId="168" fontId="24" fillId="0" borderId="110" xfId="1" applyNumberFormat="1" applyFont="1" applyBorder="1" applyAlignment="1">
      <alignment horizontal="right" readingOrder="1"/>
    </xf>
    <xf numFmtId="168" fontId="24" fillId="0" borderId="112" xfId="1" applyNumberFormat="1" applyFont="1" applyBorder="1" applyAlignment="1">
      <alignment horizontal="right" readingOrder="1"/>
    </xf>
    <xf numFmtId="0" fontId="6" fillId="0" borderId="113" xfId="0" applyFont="1" applyBorder="1" applyAlignment="1">
      <alignment readingOrder="1"/>
    </xf>
    <xf numFmtId="0" fontId="6" fillId="0" borderId="114" xfId="0" applyFont="1" applyBorder="1" applyAlignment="1">
      <alignment readingOrder="1"/>
    </xf>
    <xf numFmtId="168" fontId="24" fillId="0" borderId="115" xfId="1" applyNumberFormat="1" applyFont="1" applyBorder="1" applyAlignment="1">
      <alignment horizontal="right" readingOrder="1"/>
    </xf>
    <xf numFmtId="168" fontId="24" fillId="0" borderId="116" xfId="1" applyNumberFormat="1" applyFont="1" applyBorder="1" applyAlignment="1">
      <alignment horizontal="right" readingOrder="1"/>
    </xf>
    <xf numFmtId="164" fontId="6" fillId="0" borderId="117" xfId="1" applyNumberFormat="1" applyFont="1" applyBorder="1" applyAlignment="1">
      <alignment horizontal="left" readingOrder="1"/>
    </xf>
    <xf numFmtId="168" fontId="24" fillId="0" borderId="118" xfId="1" applyNumberFormat="1" applyFont="1" applyBorder="1" applyAlignment="1">
      <alignment horizontal="right" readingOrder="1"/>
    </xf>
    <xf numFmtId="168" fontId="24" fillId="0" borderId="119" xfId="1" applyNumberFormat="1" applyFont="1" applyBorder="1" applyAlignment="1">
      <alignment horizontal="right" readingOrder="1"/>
    </xf>
    <xf numFmtId="0" fontId="0" fillId="0" borderId="0" xfId="0" applyAlignment="1">
      <alignment vertical="center" wrapText="1"/>
    </xf>
    <xf numFmtId="0" fontId="38" fillId="12" borderId="0" xfId="0" applyFont="1" applyFill="1" applyAlignment="1">
      <alignment horizontal="center" vertical="center" wrapText="1"/>
    </xf>
    <xf numFmtId="0" fontId="39" fillId="12" borderId="0" xfId="0" applyFont="1" applyFill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horizontal="right" vertical="center"/>
    </xf>
    <xf numFmtId="10" fontId="40" fillId="0" borderId="0" xfId="0" applyNumberFormat="1" applyFont="1" applyAlignment="1">
      <alignment horizontal="right" vertical="center"/>
    </xf>
    <xf numFmtId="0" fontId="41" fillId="13" borderId="0" xfId="0" applyFont="1" applyFill="1" applyAlignment="1">
      <alignment horizontal="left" vertical="center"/>
    </xf>
    <xf numFmtId="0" fontId="38" fillId="12" borderId="0" xfId="0" applyFont="1" applyFill="1" applyAlignment="1">
      <alignment horizontal="left" vertical="center"/>
    </xf>
    <xf numFmtId="0" fontId="40" fillId="12" borderId="0" xfId="0" applyFont="1" applyFill="1" applyAlignment="1">
      <alignment horizontal="left" vertical="center"/>
    </xf>
    <xf numFmtId="0" fontId="40" fillId="12" borderId="0" xfId="0" applyFont="1" applyFill="1" applyAlignment="1">
      <alignment horizontal="center" vertical="center"/>
    </xf>
    <xf numFmtId="0" fontId="40" fillId="12" borderId="0" xfId="0" applyFont="1" applyFill="1" applyAlignment="1">
      <alignment horizontal="right" vertical="center"/>
    </xf>
    <xf numFmtId="10" fontId="40" fillId="12" borderId="0" xfId="0" applyNumberFormat="1" applyFont="1" applyFill="1" applyAlignment="1">
      <alignment horizontal="right" vertical="center"/>
    </xf>
    <xf numFmtId="0" fontId="41" fillId="13" borderId="0" xfId="0" applyFont="1" applyFill="1" applyAlignment="1">
      <alignment horizontal="center" vertical="center"/>
    </xf>
    <xf numFmtId="0" fontId="41" fillId="13" borderId="0" xfId="0" applyFont="1" applyFill="1" applyAlignment="1">
      <alignment horizontal="right" vertical="center"/>
    </xf>
    <xf numFmtId="10" fontId="41" fillId="13" borderId="0" xfId="0" applyNumberFormat="1" applyFont="1" applyFill="1" applyAlignment="1">
      <alignment horizontal="right" vertical="center"/>
    </xf>
    <xf numFmtId="0" fontId="42" fillId="0" borderId="0" xfId="0" applyFont="1" applyAlignment="1">
      <alignment horizontal="left" vertical="center"/>
    </xf>
    <xf numFmtId="0" fontId="41" fillId="0" borderId="0" xfId="0" applyFont="1" applyFill="1" applyAlignment="1">
      <alignment horizontal="left" vertical="center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horizontal="right" vertical="center"/>
    </xf>
    <xf numFmtId="10" fontId="41" fillId="0" borderId="0" xfId="0" applyNumberFormat="1" applyFont="1" applyFill="1" applyAlignment="1">
      <alignment horizontal="right" vertical="center"/>
    </xf>
    <xf numFmtId="0" fontId="0" fillId="0" borderId="0" xfId="0" applyFill="1"/>
    <xf numFmtId="0" fontId="44" fillId="0" borderId="0" xfId="0" applyFont="1"/>
    <xf numFmtId="0" fontId="30" fillId="0" borderId="0" xfId="0" applyFont="1"/>
    <xf numFmtId="0" fontId="30" fillId="0" borderId="0" xfId="6"/>
    <xf numFmtId="0" fontId="45" fillId="0" borderId="0" xfId="5"/>
    <xf numFmtId="0" fontId="4" fillId="3" borderId="2" xfId="0" applyNumberFormat="1" applyFont="1" applyFill="1" applyBorder="1" applyAlignment="1">
      <alignment vertical="center" wrapText="1" readingOrder="1"/>
    </xf>
    <xf numFmtId="9" fontId="6" fillId="0" borderId="3" xfId="2" applyNumberFormat="1" applyFont="1" applyBorder="1" applyAlignment="1">
      <alignment horizontal="right" readingOrder="1"/>
    </xf>
    <xf numFmtId="0" fontId="6" fillId="0" borderId="10" xfId="0" applyNumberFormat="1" applyFont="1" applyBorder="1" applyAlignment="1">
      <alignment readingOrder="1"/>
    </xf>
    <xf numFmtId="164" fontId="6" fillId="0" borderId="11" xfId="1" applyNumberFormat="1" applyFont="1" applyBorder="1" applyAlignment="1">
      <alignment horizontal="right" readingOrder="1"/>
    </xf>
    <xf numFmtId="9" fontId="6" fillId="0" borderId="12" xfId="2" applyNumberFormat="1" applyFont="1" applyBorder="1" applyAlignment="1">
      <alignment horizontal="right" readingOrder="1"/>
    </xf>
    <xf numFmtId="0" fontId="5" fillId="0" borderId="2" xfId="0" applyNumberFormat="1" applyFont="1" applyBorder="1" applyAlignment="1">
      <alignment horizontal="left" readingOrder="1"/>
    </xf>
    <xf numFmtId="0" fontId="5" fillId="0" borderId="11" xfId="0" applyNumberFormat="1" applyFont="1" applyBorder="1" applyAlignment="1">
      <alignment horizontal="left" readingOrder="1"/>
    </xf>
    <xf numFmtId="0" fontId="4" fillId="3" borderId="122" xfId="0" applyNumberFormat="1" applyFont="1" applyFill="1" applyBorder="1" applyAlignment="1">
      <alignment horizontal="right" vertical="center" wrapText="1" readingOrder="1"/>
    </xf>
    <xf numFmtId="0" fontId="4" fillId="3" borderId="75" xfId="0" applyNumberFormat="1" applyFont="1" applyFill="1" applyBorder="1" applyAlignment="1">
      <alignment horizontal="right" vertical="center" wrapText="1" readingOrder="1"/>
    </xf>
    <xf numFmtId="164" fontId="6" fillId="0" borderId="122" xfId="1" applyNumberFormat="1" applyFont="1" applyBorder="1" applyAlignment="1">
      <alignment horizontal="right" readingOrder="1"/>
    </xf>
    <xf numFmtId="164" fontId="6" fillId="0" borderId="75" xfId="1" applyNumberFormat="1" applyFont="1" applyBorder="1" applyAlignment="1">
      <alignment horizontal="right" readingOrder="1"/>
    </xf>
    <xf numFmtId="164" fontId="6" fillId="0" borderId="71" xfId="1" applyNumberFormat="1" applyFont="1" applyBorder="1" applyAlignment="1">
      <alignment horizontal="right" readingOrder="1"/>
    </xf>
    <xf numFmtId="164" fontId="6" fillId="0" borderId="73" xfId="1" applyNumberFormat="1" applyFont="1" applyBorder="1" applyAlignment="1">
      <alignment horizontal="right" readingOrder="1"/>
    </xf>
    <xf numFmtId="0" fontId="4" fillId="3" borderId="26" xfId="0" applyNumberFormat="1" applyFont="1" applyFill="1" applyBorder="1" applyAlignment="1">
      <alignment horizontal="left" vertical="center" readingOrder="1"/>
    </xf>
    <xf numFmtId="0" fontId="4" fillId="3" borderId="27" xfId="0" applyNumberFormat="1" applyFont="1" applyFill="1" applyBorder="1" applyAlignment="1">
      <alignment horizontal="right" vertical="center" readingOrder="1"/>
    </xf>
    <xf numFmtId="0" fontId="4" fillId="3" borderId="28" xfId="0" applyNumberFormat="1" applyFont="1" applyFill="1" applyBorder="1" applyAlignment="1">
      <alignment horizontal="right" vertical="center" readingOrder="1"/>
    </xf>
    <xf numFmtId="166" fontId="6" fillId="0" borderId="18" xfId="1" applyNumberFormat="1" applyFont="1" applyBorder="1" applyAlignment="1">
      <alignment horizontal="right" readingOrder="1"/>
    </xf>
    <xf numFmtId="166" fontId="7" fillId="2" borderId="20" xfId="1" applyNumberFormat="1" applyFont="1" applyFill="1" applyBorder="1" applyAlignment="1">
      <alignment horizontal="right" readingOrder="1"/>
    </xf>
    <xf numFmtId="166" fontId="7" fillId="2" borderId="21" xfId="1" applyNumberFormat="1" applyFont="1" applyFill="1" applyBorder="1" applyAlignment="1">
      <alignment horizontal="right" readingOrder="1"/>
    </xf>
    <xf numFmtId="164" fontId="6" fillId="0" borderId="123" xfId="1" applyNumberFormat="1" applyFont="1" applyBorder="1" applyAlignment="1">
      <alignment horizontal="right" readingOrder="1"/>
    </xf>
    <xf numFmtId="164" fontId="7" fillId="2" borderId="124" xfId="1" applyNumberFormat="1" applyFont="1" applyFill="1" applyBorder="1" applyAlignment="1">
      <alignment horizontal="right" readingOrder="1"/>
    </xf>
    <xf numFmtId="0" fontId="4" fillId="3" borderId="17" xfId="0" applyNumberFormat="1" applyFont="1" applyFill="1" applyBorder="1" applyAlignment="1">
      <alignment horizontal="right" vertical="center" wrapText="1" readingOrder="1"/>
    </xf>
    <xf numFmtId="0" fontId="4" fillId="3" borderId="123" xfId="0" applyNumberFormat="1" applyFont="1" applyFill="1" applyBorder="1" applyAlignment="1">
      <alignment horizontal="right" vertical="center" wrapText="1" readingOrder="1"/>
    </xf>
    <xf numFmtId="0" fontId="4" fillId="3" borderId="51" xfId="0" applyNumberFormat="1" applyFont="1" applyFill="1" applyBorder="1" applyAlignment="1">
      <alignment vertical="center" wrapText="1" readingOrder="1"/>
    </xf>
    <xf numFmtId="0" fontId="6" fillId="0" borderId="51" xfId="0" applyNumberFormat="1" applyFont="1" applyBorder="1" applyAlignment="1">
      <alignment readingOrder="1"/>
    </xf>
    <xf numFmtId="0" fontId="6" fillId="0" borderId="47" xfId="0" applyNumberFormat="1" applyFont="1" applyBorder="1" applyAlignment="1">
      <alignment readingOrder="1"/>
    </xf>
    <xf numFmtId="0" fontId="4" fillId="3" borderId="1" xfId="0" applyNumberFormat="1" applyFont="1" applyFill="1" applyBorder="1" applyAlignment="1">
      <alignment horizontal="right" vertical="center" wrapText="1" readingOrder="1"/>
    </xf>
    <xf numFmtId="0" fontId="4" fillId="3" borderId="51" xfId="0" applyNumberFormat="1" applyFont="1" applyFill="1" applyBorder="1" applyAlignment="1">
      <alignment horizontal="right" vertical="center" wrapText="1" readingOrder="1"/>
    </xf>
    <xf numFmtId="43" fontId="6" fillId="0" borderId="3" xfId="1" applyFont="1" applyBorder="1" applyAlignment="1">
      <alignment horizontal="right" readingOrder="1"/>
    </xf>
    <xf numFmtId="43" fontId="7" fillId="2" borderId="12" xfId="1" applyFont="1" applyFill="1" applyBorder="1" applyAlignment="1">
      <alignment horizontal="right" readingOrder="1"/>
    </xf>
    <xf numFmtId="0" fontId="18" fillId="0" borderId="0" xfId="3" applyAlignment="1">
      <alignment horizontal="left"/>
    </xf>
    <xf numFmtId="1" fontId="6" fillId="0" borderId="2" xfId="2" applyNumberFormat="1" applyFont="1" applyBorder="1" applyAlignment="1">
      <alignment horizontal="left" readingOrder="1"/>
    </xf>
    <xf numFmtId="0" fontId="4" fillId="3" borderId="17" xfId="0" applyNumberFormat="1" applyFont="1" applyFill="1" applyBorder="1" applyAlignment="1">
      <alignment vertical="center" wrapText="1" readingOrder="1"/>
    </xf>
    <xf numFmtId="0" fontId="4" fillId="3" borderId="18" xfId="0" applyNumberFormat="1" applyFont="1" applyFill="1" applyBorder="1" applyAlignment="1">
      <alignment vertical="center" wrapText="1" readingOrder="1"/>
    </xf>
    <xf numFmtId="1" fontId="6" fillId="0" borderId="17" xfId="0" applyNumberFormat="1" applyFont="1" applyBorder="1" applyAlignment="1">
      <alignment horizontal="left" readingOrder="1"/>
    </xf>
    <xf numFmtId="1" fontId="6" fillId="0" borderId="18" xfId="1" applyNumberFormat="1" applyFont="1" applyBorder="1" applyAlignment="1">
      <alignment horizontal="right" readingOrder="1"/>
    </xf>
    <xf numFmtId="0" fontId="15" fillId="14" borderId="0" xfId="0" applyFont="1" applyFill="1" applyAlignment="1">
      <alignment horizontal="justify" vertical="center"/>
    </xf>
    <xf numFmtId="0" fontId="6" fillId="0" borderId="0" xfId="0" applyFont="1"/>
    <xf numFmtId="0" fontId="22" fillId="0" borderId="120" xfId="0" applyNumberFormat="1" applyFont="1" applyBorder="1" applyAlignment="1">
      <alignment horizontal="right" readingOrder="1"/>
    </xf>
    <xf numFmtId="0" fontId="22" fillId="0" borderId="121" xfId="0" applyNumberFormat="1" applyFont="1" applyBorder="1" applyAlignment="1">
      <alignment horizontal="right" readingOrder="1"/>
    </xf>
    <xf numFmtId="0" fontId="22" fillId="0" borderId="14" xfId="0" applyNumberFormat="1" applyFont="1" applyBorder="1" applyAlignment="1">
      <alignment horizontal="left" readingOrder="1"/>
    </xf>
    <xf numFmtId="0" fontId="22" fillId="0" borderId="15" xfId="0" applyNumberFormat="1" applyFont="1" applyBorder="1" applyAlignment="1">
      <alignment horizontal="left" readingOrder="1"/>
    </xf>
    <xf numFmtId="0" fontId="22" fillId="5" borderId="14" xfId="0" applyNumberFormat="1" applyFont="1" applyFill="1" applyBorder="1" applyAlignment="1">
      <alignment horizontal="left" readingOrder="1"/>
    </xf>
    <xf numFmtId="0" fontId="22" fillId="5" borderId="15" xfId="0" applyNumberFormat="1" applyFont="1" applyFill="1" applyBorder="1" applyAlignment="1">
      <alignment horizontal="left" readingOrder="1"/>
    </xf>
    <xf numFmtId="0" fontId="25" fillId="5" borderId="0" xfId="0" applyFont="1" applyFill="1" applyAlignment="1">
      <alignment horizontal="right" vertical="top" wrapText="1"/>
    </xf>
    <xf numFmtId="0" fontId="26" fillId="8" borderId="29" xfId="0" applyNumberFormat="1" applyFont="1" applyFill="1" applyBorder="1" applyAlignment="1">
      <alignment horizontal="center" vertical="center" wrapText="1"/>
    </xf>
    <xf numFmtId="0" fontId="26" fillId="8" borderId="30" xfId="0" applyNumberFormat="1" applyFont="1" applyFill="1" applyBorder="1" applyAlignment="1">
      <alignment horizontal="center" vertical="center" wrapText="1"/>
    </xf>
    <xf numFmtId="0" fontId="26" fillId="8" borderId="36" xfId="0" applyNumberFormat="1" applyFont="1" applyFill="1" applyBorder="1" applyAlignment="1">
      <alignment horizontal="center" vertical="center" wrapText="1"/>
    </xf>
    <xf numFmtId="0" fontId="22" fillId="0" borderId="14" xfId="0" applyNumberFormat="1" applyFont="1" applyBorder="1" applyAlignment="1">
      <alignment horizontal="center" readingOrder="1"/>
    </xf>
    <xf numFmtId="0" fontId="22" fillId="0" borderId="15" xfId="0" applyNumberFormat="1" applyFont="1" applyBorder="1" applyAlignment="1">
      <alignment horizontal="center" readingOrder="1"/>
    </xf>
    <xf numFmtId="0" fontId="22" fillId="0" borderId="16" xfId="0" applyNumberFormat="1" applyFont="1" applyBorder="1" applyAlignment="1">
      <alignment horizontal="center" readingOrder="1"/>
    </xf>
    <xf numFmtId="0" fontId="6" fillId="0" borderId="51" xfId="0" applyFont="1" applyBorder="1" applyAlignment="1">
      <alignment horizontal="left" vertical="top" wrapText="1"/>
    </xf>
    <xf numFmtId="0" fontId="6" fillId="0" borderId="52" xfId="0" applyFont="1" applyBorder="1" applyAlignment="1">
      <alignment horizontal="left" vertical="top" wrapText="1"/>
    </xf>
    <xf numFmtId="0" fontId="6" fillId="0" borderId="53" xfId="0" applyFont="1" applyBorder="1" applyAlignment="1">
      <alignment horizontal="left" vertical="top" wrapText="1"/>
    </xf>
    <xf numFmtId="0" fontId="2" fillId="5" borderId="54" xfId="0" applyFont="1" applyFill="1" applyBorder="1" applyAlignment="1">
      <alignment horizontal="center" vertical="center" textRotation="90"/>
    </xf>
    <xf numFmtId="0" fontId="2" fillId="5" borderId="59" xfId="0" applyFont="1" applyFill="1" applyBorder="1" applyAlignment="1">
      <alignment horizontal="center" vertical="center" textRotation="90"/>
    </xf>
    <xf numFmtId="0" fontId="2" fillId="5" borderId="70" xfId="0" applyFont="1" applyFill="1" applyBorder="1" applyAlignment="1">
      <alignment horizontal="center" vertical="center" textRotation="90"/>
    </xf>
    <xf numFmtId="0" fontId="6" fillId="0" borderId="81" xfId="0" applyFont="1" applyBorder="1" applyAlignment="1">
      <alignment horizontal="left" vertical="top" wrapText="1" readingOrder="1"/>
    </xf>
    <xf numFmtId="0" fontId="6" fillId="0" borderId="86" xfId="0" applyFont="1" applyBorder="1" applyAlignment="1">
      <alignment horizontal="left" vertical="top" wrapText="1" readingOrder="1"/>
    </xf>
    <xf numFmtId="0" fontId="6" fillId="0" borderId="89" xfId="0" applyFont="1" applyBorder="1" applyAlignment="1">
      <alignment horizontal="left" vertical="top" wrapText="1" readingOrder="1"/>
    </xf>
    <xf numFmtId="0" fontId="6" fillId="0" borderId="96" xfId="0" applyFont="1" applyBorder="1" applyAlignment="1">
      <alignment horizontal="left" wrapText="1"/>
    </xf>
    <xf numFmtId="0" fontId="6" fillId="0" borderId="100" xfId="0" applyFont="1" applyBorder="1" applyAlignment="1">
      <alignment horizontal="left" wrapText="1"/>
    </xf>
    <xf numFmtId="0" fontId="6" fillId="0" borderId="96" xfId="0" applyFont="1" applyBorder="1" applyAlignment="1">
      <alignment horizontal="left" vertical="top" wrapText="1"/>
    </xf>
    <xf numFmtId="0" fontId="6" fillId="0" borderId="100" xfId="0" applyFont="1" applyBorder="1" applyAlignment="1">
      <alignment horizontal="left" vertical="top" wrapText="1"/>
    </xf>
    <xf numFmtId="0" fontId="6" fillId="0" borderId="111" xfId="0" applyFont="1" applyBorder="1" applyAlignment="1">
      <alignment horizontal="left" vertical="top" wrapText="1" readingOrder="1"/>
    </xf>
    <xf numFmtId="0" fontId="38" fillId="12" borderId="0" xfId="0" applyFont="1" applyFill="1" applyAlignment="1">
      <alignment horizontal="center" vertical="center" wrapText="1"/>
    </xf>
    <xf numFmtId="0" fontId="41" fillId="13" borderId="0" xfId="0" applyFont="1" applyFill="1" applyAlignment="1">
      <alignment horizontal="left" vertical="center"/>
    </xf>
  </cellXfs>
  <cellStyles count="7">
    <cellStyle name="Milliers" xfId="1" builtinId="3"/>
    <cellStyle name="Normal" xfId="0" builtinId="0"/>
    <cellStyle name="Normal 2" xfId="3"/>
    <cellStyle name="Pourcentage" xfId="2" builtinId="5"/>
    <cellStyle name="Pourcentage 2" xfId="4"/>
    <cellStyle name="Source" xfId="6"/>
    <cellStyle name="Style 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58789030681509"/>
          <c:y val="7.4548656101531607E-2"/>
          <c:w val="0.63732619860669426"/>
          <c:h val="0.65474496410840211"/>
        </c:manualLayout>
      </c:layout>
      <c:scatterChart>
        <c:scatterStyle val="lineMarker"/>
        <c:varyColors val="0"/>
        <c:ser>
          <c:idx val="0"/>
          <c:order val="0"/>
          <c:tx>
            <c:strRef>
              <c:f>'F1'!$A$4</c:f>
              <c:strCache>
                <c:ptCount val="1"/>
                <c:pt idx="0">
                  <c:v>Clermont-Ferrand</c:v>
                </c:pt>
              </c:strCache>
            </c:strRef>
          </c:tx>
          <c:spPr>
            <a:ln w="28575"/>
          </c:spPr>
          <c:marker>
            <c:symbol val="none"/>
          </c:marker>
          <c:dLbls>
            <c:dLbl>
              <c:idx val="18"/>
              <c:layout>
                <c:manualLayout>
                  <c:x val="-2.8665970661617681E-3"/>
                  <c:y val="-5.82584405864929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txPr>
              <a:bodyPr/>
              <a:lstStyle/>
              <a:p>
                <a:pPr>
                  <a:defRPr b="1">
                    <a:solidFill>
                      <a:srgbClr val="0070C0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'F1'!$B$3:$T$3</c:f>
              <c:numCache>
                <c:formatCode>General</c:formatCode>
                <c:ptCount val="19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</c:numCache>
            </c:numRef>
          </c:xVal>
          <c:yVal>
            <c:numRef>
              <c:f>'F1'!$B$4:$T$4</c:f>
              <c:numCache>
                <c:formatCode>#,##0.0_ ;\-#,##0.0\ </c:formatCode>
                <c:ptCount val="19"/>
                <c:pt idx="0">
                  <c:v>78.173928341054349</c:v>
                </c:pt>
                <c:pt idx="1">
                  <c:v>72.926315789473676</c:v>
                </c:pt>
                <c:pt idx="2">
                  <c:v>70.897851398391552</c:v>
                </c:pt>
                <c:pt idx="3">
                  <c:v>74.97669214991609</c:v>
                </c:pt>
                <c:pt idx="4">
                  <c:v>78.833680088116509</c:v>
                </c:pt>
                <c:pt idx="5">
                  <c:v>76.68620796050601</c:v>
                </c:pt>
                <c:pt idx="6">
                  <c:v>74.780256930358348</c:v>
                </c:pt>
                <c:pt idx="7">
                  <c:v>76.290141197051113</c:v>
                </c:pt>
                <c:pt idx="8">
                  <c:v>79.595331726500063</c:v>
                </c:pt>
                <c:pt idx="9">
                  <c:v>81.462174189446912</c:v>
                </c:pt>
                <c:pt idx="10">
                  <c:v>82.2</c:v>
                </c:pt>
                <c:pt idx="11">
                  <c:v>83.71979326721609</c:v>
                </c:pt>
                <c:pt idx="12">
                  <c:v>84.319208431920842</c:v>
                </c:pt>
                <c:pt idx="13">
                  <c:v>86.454126815444567</c:v>
                </c:pt>
                <c:pt idx="14">
                  <c:v>84.941520467836256</c:v>
                </c:pt>
                <c:pt idx="15">
                  <c:v>85.2</c:v>
                </c:pt>
                <c:pt idx="16">
                  <c:v>85.1</c:v>
                </c:pt>
                <c:pt idx="17">
                  <c:v>86.1</c:v>
                </c:pt>
                <c:pt idx="18">
                  <c:v>88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'F1'!$A$5</c:f>
              <c:strCache>
                <c:ptCount val="1"/>
                <c:pt idx="0">
                  <c:v>France métropolitaine</c:v>
                </c:pt>
              </c:strCache>
            </c:strRef>
          </c:tx>
          <c:spPr>
            <a:ln w="15875"/>
          </c:spPr>
          <c:marker>
            <c:symbol val="none"/>
          </c:marker>
          <c:dLbls>
            <c:dLbl>
              <c:idx val="18"/>
              <c:layout>
                <c:manualLayout>
                  <c:x val="8.4641291974118051E-4"/>
                  <c:y val="-4.219291865625230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/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txPr>
              <a:bodyPr/>
              <a:lstStyle/>
              <a:p>
                <a:pPr>
                  <a:defRPr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'F1'!$B$3:$T$3</c:f>
              <c:numCache>
                <c:formatCode>General</c:formatCode>
                <c:ptCount val="19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</c:numCache>
            </c:numRef>
          </c:xVal>
          <c:yVal>
            <c:numRef>
              <c:f>'F1'!$B$5:$T$5</c:f>
              <c:numCache>
                <c:formatCode>#,##0.0_ ;\-#,##0.0\ </c:formatCode>
                <c:ptCount val="19"/>
                <c:pt idx="0">
                  <c:v>74.645903455112375</c:v>
                </c:pt>
                <c:pt idx="1">
                  <c:v>74.125326268989866</c:v>
                </c:pt>
                <c:pt idx="2">
                  <c:v>75.156497931402285</c:v>
                </c:pt>
                <c:pt idx="3">
                  <c:v>78.186641748161989</c:v>
                </c:pt>
                <c:pt idx="4">
                  <c:v>78.175367595668064</c:v>
                </c:pt>
                <c:pt idx="5">
                  <c:v>78.629762309791133</c:v>
                </c:pt>
                <c:pt idx="6">
                  <c:v>78.345791693752446</c:v>
                </c:pt>
                <c:pt idx="7">
                  <c:v>79.231414931010974</c:v>
                </c:pt>
                <c:pt idx="8">
                  <c:v>79.449822994923252</c:v>
                </c:pt>
                <c:pt idx="9">
                  <c:v>79.060208637530508</c:v>
                </c:pt>
                <c:pt idx="10">
                  <c:v>82</c:v>
                </c:pt>
                <c:pt idx="11">
                  <c:v>82.487165097956421</c:v>
                </c:pt>
                <c:pt idx="12">
                  <c:v>83.036993842595791</c:v>
                </c:pt>
                <c:pt idx="13">
                  <c:v>83.795528506708067</c:v>
                </c:pt>
                <c:pt idx="14">
                  <c:v>83.680221177711218</c:v>
                </c:pt>
                <c:pt idx="15">
                  <c:v>85</c:v>
                </c:pt>
                <c:pt idx="16">
                  <c:v>84.958572767629605</c:v>
                </c:pt>
                <c:pt idx="17">
                  <c:v>85.665172353127204</c:v>
                </c:pt>
                <c:pt idx="18">
                  <c:v>86.5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89952"/>
        <c:axId val="46818432"/>
      </c:scatterChart>
      <c:valAx>
        <c:axId val="46189952"/>
        <c:scaling>
          <c:orientation val="minMax"/>
          <c:max val="2016"/>
          <c:min val="1997"/>
        </c:scaling>
        <c:delete val="0"/>
        <c:axPos val="b"/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 rot="-2820000" vert="horz"/>
          <a:lstStyle/>
          <a:p>
            <a:pPr>
              <a:defRPr sz="800"/>
            </a:pPr>
            <a:endParaRPr lang="fr-FR"/>
          </a:p>
        </c:txPr>
        <c:crossAx val="46818432"/>
        <c:crosses val="autoZero"/>
        <c:crossBetween val="midCat"/>
        <c:majorUnit val="2"/>
        <c:minorUnit val="1"/>
      </c:valAx>
      <c:valAx>
        <c:axId val="46818432"/>
        <c:scaling>
          <c:orientation val="minMax"/>
          <c:min val="70"/>
        </c:scaling>
        <c:delete val="0"/>
        <c:axPos val="l"/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Taux de réussité (en %)</a:t>
                </a:r>
              </a:p>
            </c:rich>
          </c:tx>
          <c:layout>
            <c:manualLayout>
              <c:xMode val="edge"/>
              <c:yMode val="edge"/>
              <c:x val="2.4007590439276486E-2"/>
              <c:y val="0.14829333080352908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6189952"/>
        <c:crosses val="autoZero"/>
        <c:crossBetween val="midCat"/>
        <c:majorUnit val="5"/>
        <c:minorUnit val="1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7846705078407674"/>
          <c:y val="0.35442937102741673"/>
          <c:w val="0.19548019323671498"/>
          <c:h val="0.34672147909222184"/>
        </c:manualLayout>
      </c:layout>
      <c:overlay val="0"/>
      <c:spPr>
        <a:solidFill>
          <a:sysClr val="window" lastClr="FFFFFF"/>
        </a:solidFill>
        <a:ln>
          <a:solidFill>
            <a:schemeClr val="bg1">
              <a:lumMod val="85000"/>
            </a:schemeClr>
          </a:solidFill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dLbl>
              <c:idx val="0"/>
              <c:tx>
                <c:strRef>
                  <c:f>'F2'!$A$4</c:f>
                  <c:strCache>
                    <c:ptCount val="1"/>
                    <c:pt idx="0">
                      <c:v>PARIS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'F2'!$A$5</c:f>
                  <c:strCache>
                    <c:ptCount val="1"/>
                    <c:pt idx="0">
                      <c:v>AIX-MARSEILLE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'F2'!$A$6</c:f>
                  <c:strCache>
                    <c:ptCount val="1"/>
                    <c:pt idx="0">
                      <c:v>BESANCON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'F2'!$A$7</c:f>
                  <c:strCache>
                    <c:ptCount val="1"/>
                    <c:pt idx="0">
                      <c:v>BORDEAUX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'F2'!$A$8</c:f>
                  <c:strCache>
                    <c:ptCount val="1"/>
                    <c:pt idx="0">
                      <c:v>CAEN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strRef>
                  <c:f>'F2'!$A$9</c:f>
                  <c:strCache>
                    <c:ptCount val="1"/>
                    <c:pt idx="0">
                      <c:v>CLERMONT-FERRAND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'F2'!$A$10</c:f>
                  <c:strCache>
                    <c:ptCount val="1"/>
                    <c:pt idx="0">
                      <c:v>DIJON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tx>
                <c:strRef>
                  <c:f>'F2'!$A$11</c:f>
                  <c:strCache>
                    <c:ptCount val="1"/>
                    <c:pt idx="0">
                      <c:v>GRENOBLE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'F2'!$A$12</c:f>
                  <c:strCache>
                    <c:ptCount val="1"/>
                    <c:pt idx="0">
                      <c:v>LILLE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strRef>
                  <c:f>'F2'!$A$13</c:f>
                  <c:strCache>
                    <c:ptCount val="1"/>
                    <c:pt idx="0">
                      <c:v>LYON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'F2'!$A$14</c:f>
                  <c:strCache>
                    <c:ptCount val="1"/>
                    <c:pt idx="0">
                      <c:v>MONTPELLIER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strRef>
                  <c:f>'F2'!$A$15</c:f>
                  <c:strCache>
                    <c:ptCount val="1"/>
                    <c:pt idx="0">
                      <c:v>NANCY-METZ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'F2'!$A$16</c:f>
                  <c:strCache>
                    <c:ptCount val="1"/>
                    <c:pt idx="0">
                      <c:v>POITIERS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'F2'!$A$17</c:f>
                  <c:strCache>
                    <c:ptCount val="1"/>
                    <c:pt idx="0">
                      <c:v>RENNES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strRef>
                  <c:f>'F2'!$A$18</c:f>
                  <c:strCache>
                    <c:ptCount val="1"/>
                    <c:pt idx="0">
                      <c:v>STRASBOURG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strRef>
                  <c:f>'F2'!$A$19</c:f>
                  <c:strCache>
                    <c:ptCount val="1"/>
                    <c:pt idx="0">
                      <c:v>TOULOUSE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'F2'!$A$20</c:f>
                  <c:strCache>
                    <c:ptCount val="1"/>
                    <c:pt idx="0">
                      <c:v>NANTES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strRef>
                  <c:f>'F2'!$A$21</c:f>
                  <c:strCache>
                    <c:ptCount val="1"/>
                    <c:pt idx="0">
                      <c:v>ORLEANS-TOURS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'F2'!$A$22</c:f>
                  <c:strCache>
                    <c:ptCount val="1"/>
                    <c:pt idx="0">
                      <c:v>REIMS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tx>
                <c:strRef>
                  <c:f>'F2'!$A$23</c:f>
                  <c:strCache>
                    <c:ptCount val="1"/>
                    <c:pt idx="0">
                      <c:v>AMIENS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'F2'!$A$24</c:f>
                  <c:strCache>
                    <c:ptCount val="1"/>
                    <c:pt idx="0">
                      <c:v>ROUEN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'F2'!$A$25</c:f>
                  <c:strCache>
                    <c:ptCount val="1"/>
                    <c:pt idx="0">
                      <c:v>LIMOGES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'F2'!$A$26</c:f>
                  <c:strCache>
                    <c:ptCount val="1"/>
                    <c:pt idx="0">
                      <c:v>NICE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'F2'!$A$27</c:f>
                  <c:strCache>
                    <c:ptCount val="1"/>
                    <c:pt idx="0">
                      <c:v>CRETEIL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'F2'!$A$28</c:f>
                  <c:strCache>
                    <c:ptCount val="1"/>
                    <c:pt idx="0">
                      <c:v>VERSAILLES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tx>
                <c:strRef>
                  <c:f>'F2'!$A$29</c:f>
                  <c:strCache>
                    <c:ptCount val="1"/>
                    <c:pt idx="0">
                      <c:v>CORSE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tx>
                <c:strRef>
                  <c:f>'F2'!$A$30</c:f>
                  <c:strCache>
                    <c:ptCount val="1"/>
                    <c:pt idx="0">
                      <c:v>FR METR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trendlineType val="linear"/>
            <c:dispRSqr val="1"/>
            <c:dispEq val="0"/>
            <c:trendlineLbl>
              <c:numFmt formatCode="General" sourceLinked="0"/>
            </c:trendlineLbl>
          </c:trendline>
          <c:xVal>
            <c:numRef>
              <c:f>'F2'!#REF!</c:f>
            </c:numRef>
          </c:xVal>
          <c:yVal>
            <c:numRef>
              <c:f>'F2'!#REF!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55904"/>
        <c:axId val="46986368"/>
      </c:scatterChart>
      <c:valAx>
        <c:axId val="469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986368"/>
        <c:crosses val="autoZero"/>
        <c:crossBetween val="midCat"/>
      </c:valAx>
      <c:valAx>
        <c:axId val="46986368"/>
        <c:scaling>
          <c:orientation val="minMax"/>
          <c:max val="3.5"/>
          <c:min val="1.4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95590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1"/>
          <c:tx>
            <c:v>FR métro</c:v>
          </c:tx>
          <c:spPr>
            <a:ln w="28575">
              <a:noFill/>
            </a:ln>
          </c:spPr>
          <c:dLbls>
            <c:dLbl>
              <c:idx val="0"/>
              <c:tx>
                <c:strRef>
                  <c:f>'F2'!$A$30</c:f>
                  <c:strCache>
                    <c:ptCount val="1"/>
                    <c:pt idx="0">
                      <c:v>FR METR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sz="700" b="1" i="0" strike="noStrike">
                      <a:solidFill>
                        <a:srgbClr val="C00000"/>
                      </a:solidFill>
                      <a:latin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 b="1">
                    <a:solidFill>
                      <a:srgbClr val="C0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'F2'!$B$30</c:f>
              <c:numCache>
                <c:formatCode>0.0%</c:formatCode>
                <c:ptCount val="1"/>
                <c:pt idx="0">
                  <c:v>0.86456999999999995</c:v>
                </c:pt>
              </c:numCache>
            </c:numRef>
          </c:xVal>
          <c:yVal>
            <c:numRef>
              <c:f>'F2'!$C$30</c:f>
              <c:numCache>
                <c:formatCode>_(* #,##0.00_);_(* \(#,##0.00\);_(* "-"??_);_(@_)</c:formatCode>
                <c:ptCount val="1"/>
                <c:pt idx="0">
                  <c:v>10.7424</c:v>
                </c:pt>
              </c:numCache>
            </c:numRef>
          </c:yVal>
          <c:smooth val="0"/>
        </c:ser>
        <c:ser>
          <c:idx val="0"/>
          <c:order val="0"/>
          <c:tx>
            <c:v>académies</c:v>
          </c:tx>
          <c:spPr>
            <a:ln w="28575">
              <a:noFill/>
            </a:ln>
          </c:spPr>
          <c:marker>
            <c:spPr>
              <a:solidFill>
                <a:srgbClr val="0000FF"/>
              </a:solidFill>
            </c:spPr>
          </c:marker>
          <c:dPt>
            <c:idx val="5"/>
            <c:marker>
              <c:symbol val="diamond"/>
              <c:size val="10"/>
              <c:spPr>
                <a:solidFill>
                  <a:srgbClr val="00B050"/>
                </a:solidFill>
              </c:spPr>
            </c:marker>
            <c:bubble3D val="0"/>
          </c:dPt>
          <c:dPt>
            <c:idx val="26"/>
            <c:marker>
              <c:symbol val="diamond"/>
              <c:size val="9"/>
              <c:spPr>
                <a:solidFill>
                  <a:srgbClr val="FF0000"/>
                </a:solidFill>
              </c:spPr>
            </c:marker>
            <c:bubble3D val="0"/>
          </c:dPt>
          <c:dLbls>
            <c:dLbl>
              <c:idx val="0"/>
              <c:tx>
                <c:strRef>
                  <c:f>'F2'!$A$4</c:f>
                  <c:strCache>
                    <c:ptCount val="1"/>
                    <c:pt idx="0">
                      <c:v>PARIS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strRef>
                  <c:f>'F2'!$A$5</c:f>
                  <c:strCache>
                    <c:ptCount val="1"/>
                    <c:pt idx="0">
                      <c:v>AIX-MARSEILLE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strRef>
                  <c:f>'F2'!$A$6</c:f>
                  <c:strCache>
                    <c:ptCount val="1"/>
                    <c:pt idx="0">
                      <c:v>BESANCON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'F2'!$A$7</c:f>
                  <c:strCache>
                    <c:ptCount val="1"/>
                    <c:pt idx="0">
                      <c:v>BORDEAUX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tx>
                <c:strRef>
                  <c:f>'F2'!$A$8</c:f>
                  <c:strCache>
                    <c:ptCount val="1"/>
                    <c:pt idx="0">
                      <c:v>CAEN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5.270092226613966E-3"/>
                  <c:y val="-5.9656972408650257E-3"/>
                </c:manualLayout>
              </c:layout>
              <c:tx>
                <c:strRef>
                  <c:f>'F2'!$A$9</c:f>
                  <c:strCache>
                    <c:ptCount val="1"/>
                    <c:pt idx="0">
                      <c:v>CLERMONT-FERRAND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b="1"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strRef>
                  <c:f>'F2'!$A$10</c:f>
                  <c:strCache>
                    <c:ptCount val="1"/>
                    <c:pt idx="0">
                      <c:v>DIJON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2.1080368906455864E-2"/>
                  <c:y val="2.0879940343027648E-2"/>
                </c:manualLayout>
              </c:layout>
              <c:tx>
                <c:strRef>
                  <c:f>'F2'!$A$11</c:f>
                  <c:strCache>
                    <c:ptCount val="1"/>
                    <c:pt idx="0">
                      <c:v>GRENOBLE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strRef>
                  <c:f>'F2'!$A$12</c:f>
                  <c:strCache>
                    <c:ptCount val="1"/>
                    <c:pt idx="0">
                      <c:v>LILLE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8.7834870443566099E-3"/>
                  <c:y val="8.948545861297539E-3"/>
                </c:manualLayout>
              </c:layout>
              <c:tx>
                <c:strRef>
                  <c:f>'F2'!$A$13</c:f>
                  <c:strCache>
                    <c:ptCount val="1"/>
                    <c:pt idx="0">
                      <c:v>LYON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strRef>
                  <c:f>'F2'!$A$14</c:f>
                  <c:strCache>
                    <c:ptCount val="1"/>
                    <c:pt idx="0">
                      <c:v>MONTPELLIER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7.2024593763724193E-2"/>
                  <c:y val="-1.7897091722595078E-2"/>
                </c:manualLayout>
              </c:layout>
              <c:tx>
                <c:strRef>
                  <c:f>'F2'!$A$15</c:f>
                  <c:strCache>
                    <c:ptCount val="1"/>
                    <c:pt idx="0">
                      <c:v>NANCY-METZ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strRef>
                  <c:f>'F2'!$A$16</c:f>
                  <c:strCache>
                    <c:ptCount val="1"/>
                    <c:pt idx="0">
                      <c:v>POITIERS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strRef>
                  <c:f>'F2'!$A$17</c:f>
                  <c:strCache>
                    <c:ptCount val="1"/>
                    <c:pt idx="0">
                      <c:v>RENNES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5.2700922266139656E-2"/>
                  <c:y val="-2.0879940343027537E-2"/>
                </c:manualLayout>
              </c:layout>
              <c:tx>
                <c:strRef>
                  <c:f>'F2'!$A$18</c:f>
                  <c:strCache>
                    <c:ptCount val="1"/>
                    <c:pt idx="0">
                      <c:v>STRASBOURG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4.2160737812911728E-2"/>
                  <c:y val="-2.0879940343027592E-2"/>
                </c:manualLayout>
              </c:layout>
              <c:tx>
                <c:strRef>
                  <c:f>'F2'!$A$19</c:f>
                  <c:strCache>
                    <c:ptCount val="1"/>
                    <c:pt idx="0">
                      <c:v>TOULOUSE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strRef>
                  <c:f>'F2'!$A$20</c:f>
                  <c:strCache>
                    <c:ptCount val="1"/>
                    <c:pt idx="0">
                      <c:v>NANTES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-4.9187527448396946E-2"/>
                  <c:y val="4.1759880686055184E-2"/>
                </c:manualLayout>
              </c:layout>
              <c:tx>
                <c:strRef>
                  <c:f>'F2'!$A$21</c:f>
                  <c:strCache>
                    <c:ptCount val="1"/>
                    <c:pt idx="0">
                      <c:v>ORLEANS-TOURS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tx>
                <c:strRef>
                  <c:f>'F2'!$A$22</c:f>
                  <c:strCache>
                    <c:ptCount val="1"/>
                    <c:pt idx="0">
                      <c:v>REIMS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2.2837066315327184E-2"/>
                  <c:y val="-2.3862788963460103E-2"/>
                </c:manualLayout>
              </c:layout>
              <c:tx>
                <c:strRef>
                  <c:f>'F2'!$A$23</c:f>
                  <c:strCache>
                    <c:ptCount val="1"/>
                    <c:pt idx="0">
                      <c:v>AMIENS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tx>
                <c:strRef>
                  <c:f>'F2'!$A$24</c:f>
                  <c:strCache>
                    <c:ptCount val="1"/>
                    <c:pt idx="0">
                      <c:v>ROUEN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tx>
                <c:strRef>
                  <c:f>'F2'!$A$25</c:f>
                  <c:strCache>
                    <c:ptCount val="1"/>
                    <c:pt idx="0">
                      <c:v>LIMOGES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tx>
                <c:strRef>
                  <c:f>'F2'!$A$26</c:f>
                  <c:strCache>
                    <c:ptCount val="1"/>
                    <c:pt idx="0">
                      <c:v>NICE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tx>
                <c:strRef>
                  <c:f>'F2'!$A$27</c:f>
                  <c:strCache>
                    <c:ptCount val="1"/>
                    <c:pt idx="0">
                      <c:v>CRETEIL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tx>
                <c:strRef>
                  <c:f>'F2'!$A$28</c:f>
                  <c:strCache>
                    <c:ptCount val="1"/>
                    <c:pt idx="0">
                      <c:v>VERSAILLES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tx>
                <c:strRef>
                  <c:f>'F2'!$A$29</c:f>
                  <c:strCache>
                    <c:ptCount val="1"/>
                    <c:pt idx="0">
                      <c:v>CORSE</c:v>
                    </c:pt>
                  </c:strCache>
                </c:strRef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>
                <c:manualLayout>
                  <c:x val="-1.0540184453227868E-2"/>
                  <c:y val="1.7897091722595078E-2"/>
                </c:manualLayout>
              </c:layout>
              <c:tx>
                <c:strRef>
                  <c:f>'F2'!$A$30</c:f>
                  <c:strCache>
                    <c:ptCount val="1"/>
                    <c:pt idx="0">
                      <c:v>FR METR</c:v>
                    </c:pt>
                  </c:strCache>
                </c:strRef>
              </c:tx>
              <c:spPr/>
              <c:txPr>
                <a:bodyPr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trendlineType val="linear"/>
            <c:dispRSqr val="1"/>
            <c:dispEq val="0"/>
            <c:trendlineLbl>
              <c:numFmt formatCode="General" sourceLinked="0"/>
            </c:trendlineLbl>
          </c:trendline>
          <c:xVal>
            <c:numRef>
              <c:f>'F2'!$B$4:$B$29</c:f>
              <c:numCache>
                <c:formatCode>0.0%</c:formatCode>
                <c:ptCount val="26"/>
                <c:pt idx="0">
                  <c:v>0.88258000000000003</c:v>
                </c:pt>
                <c:pt idx="1">
                  <c:v>0.84933999999999998</c:v>
                </c:pt>
                <c:pt idx="2">
                  <c:v>0.85740000000000005</c:v>
                </c:pt>
                <c:pt idx="3">
                  <c:v>0.86404000000000003</c:v>
                </c:pt>
                <c:pt idx="4">
                  <c:v>0.82352000000000003</c:v>
                </c:pt>
                <c:pt idx="5">
                  <c:v>0.87314000000000003</c:v>
                </c:pt>
                <c:pt idx="6">
                  <c:v>0.8488</c:v>
                </c:pt>
                <c:pt idx="7">
                  <c:v>0.88675000000000004</c:v>
                </c:pt>
                <c:pt idx="8">
                  <c:v>0.86068999999999996</c:v>
                </c:pt>
                <c:pt idx="9">
                  <c:v>0.8831</c:v>
                </c:pt>
                <c:pt idx="10">
                  <c:v>0.81406000000000001</c:v>
                </c:pt>
                <c:pt idx="11">
                  <c:v>0.86362000000000005</c:v>
                </c:pt>
                <c:pt idx="12">
                  <c:v>0.86326999999999998</c:v>
                </c:pt>
                <c:pt idx="13">
                  <c:v>0.90600999999999998</c:v>
                </c:pt>
                <c:pt idx="14">
                  <c:v>0.85880999999999996</c:v>
                </c:pt>
                <c:pt idx="15">
                  <c:v>0.89048000000000005</c:v>
                </c:pt>
                <c:pt idx="16">
                  <c:v>0.86426999999999998</c:v>
                </c:pt>
                <c:pt idx="17">
                  <c:v>0.86236000000000002</c:v>
                </c:pt>
                <c:pt idx="18">
                  <c:v>0.81194999999999995</c:v>
                </c:pt>
                <c:pt idx="19">
                  <c:v>0.83611000000000002</c:v>
                </c:pt>
                <c:pt idx="20">
                  <c:v>0.87556999999999996</c:v>
                </c:pt>
                <c:pt idx="21">
                  <c:v>0.83755999999999997</c:v>
                </c:pt>
                <c:pt idx="22">
                  <c:v>0.85019999999999996</c:v>
                </c:pt>
                <c:pt idx="23">
                  <c:v>0.84857000000000005</c:v>
                </c:pt>
                <c:pt idx="24">
                  <c:v>0.88734999999999997</c:v>
                </c:pt>
                <c:pt idx="25">
                  <c:v>0.90715999999999997</c:v>
                </c:pt>
              </c:numCache>
            </c:numRef>
          </c:xVal>
          <c:yVal>
            <c:numRef>
              <c:f>'F2'!$C$4:$C$29</c:f>
              <c:numCache>
                <c:formatCode>_(* #,##0.00_);_(* \(#,##0.00\);_(* "-"??_);_(@_)</c:formatCode>
                <c:ptCount val="26"/>
                <c:pt idx="0">
                  <c:v>11.403700000000001</c:v>
                </c:pt>
                <c:pt idx="1">
                  <c:v>10.385</c:v>
                </c:pt>
                <c:pt idx="2">
                  <c:v>11.099399999999999</c:v>
                </c:pt>
                <c:pt idx="3">
                  <c:v>10.965</c:v>
                </c:pt>
                <c:pt idx="4">
                  <c:v>10.9018</c:v>
                </c:pt>
                <c:pt idx="5">
                  <c:v>10.7705</c:v>
                </c:pt>
                <c:pt idx="6">
                  <c:v>10.708</c:v>
                </c:pt>
                <c:pt idx="7">
                  <c:v>10.9419</c:v>
                </c:pt>
                <c:pt idx="8">
                  <c:v>10.4467</c:v>
                </c:pt>
                <c:pt idx="9">
                  <c:v>10.873900000000001</c:v>
                </c:pt>
                <c:pt idx="10">
                  <c:v>10.2782</c:v>
                </c:pt>
                <c:pt idx="11">
                  <c:v>10.761200000000001</c:v>
                </c:pt>
                <c:pt idx="12">
                  <c:v>11.1568</c:v>
                </c:pt>
                <c:pt idx="13">
                  <c:v>11.251899999999999</c:v>
                </c:pt>
                <c:pt idx="14">
                  <c:v>10.8315</c:v>
                </c:pt>
                <c:pt idx="15">
                  <c:v>10.956899999999999</c:v>
                </c:pt>
                <c:pt idx="16">
                  <c:v>11.2905</c:v>
                </c:pt>
                <c:pt idx="17">
                  <c:v>10.735799999999999</c:v>
                </c:pt>
                <c:pt idx="18">
                  <c:v>10.1571</c:v>
                </c:pt>
                <c:pt idx="19">
                  <c:v>10.6058</c:v>
                </c:pt>
                <c:pt idx="20">
                  <c:v>10.6022</c:v>
                </c:pt>
                <c:pt idx="21">
                  <c:v>10.5487</c:v>
                </c:pt>
                <c:pt idx="22">
                  <c:v>10.2675</c:v>
                </c:pt>
                <c:pt idx="23">
                  <c:v>10.1051</c:v>
                </c:pt>
                <c:pt idx="24">
                  <c:v>10.7393</c:v>
                </c:pt>
                <c:pt idx="25">
                  <c:v>10.530099999999999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309568"/>
        <c:axId val="47311488"/>
      </c:scatterChart>
      <c:valAx>
        <c:axId val="473095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 sz="900" b="1"/>
                </a:pPr>
                <a:r>
                  <a:rPr lang="fr-FR" sz="900" b="1"/>
                  <a:t>Taux de réussite 2014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7311488"/>
        <c:crosses val="autoZero"/>
        <c:crossBetween val="midCat"/>
      </c:valAx>
      <c:valAx>
        <c:axId val="473114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6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 sz="900" b="1"/>
                </a:pPr>
                <a:r>
                  <a:rPr lang="fr-FR" sz="900" b="1"/>
                  <a:t>Notes moyennes à l'écrit 2014 (avant majoration)</a:t>
                </a:r>
              </a:p>
            </c:rich>
          </c:tx>
          <c:overlay val="0"/>
        </c:title>
        <c:numFmt formatCode="#,##0.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47309568"/>
        <c:crosses val="autoZero"/>
        <c:crossBetween val="midCat"/>
        <c:majorUnit val="0.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7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0014683479251"/>
          <c:y val="5.0925925925925923E-2"/>
          <c:w val="0.86733164473321955"/>
          <c:h val="0.763394575678040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'F3'!$C$3</c:f>
              <c:strCache>
                <c:ptCount val="1"/>
                <c:pt idx="0">
                  <c:v>Nombre de candidats ayant obtenu cette note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 sz="700">
                    <a:solidFill>
                      <a:schemeClr val="tx2">
                        <a:lumMod val="60000"/>
                        <a:lumOff val="4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'F3'!$B$4:$B$24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'F3'!$D$4:$D$24</c:f>
              <c:numCache>
                <c:formatCode>0%</c:formatCode>
                <c:ptCount val="21"/>
                <c:pt idx="0">
                  <c:v>6.7019636753568794E-5</c:v>
                </c:pt>
                <c:pt idx="1">
                  <c:v>3.3509818376784397E-4</c:v>
                </c:pt>
                <c:pt idx="2">
                  <c:v>3.3509818376784397E-4</c:v>
                </c:pt>
                <c:pt idx="3">
                  <c:v>1.2063534615642383E-3</c:v>
                </c:pt>
                <c:pt idx="4">
                  <c:v>3.4180014744320084E-3</c:v>
                </c:pt>
                <c:pt idx="5">
                  <c:v>7.7742778634139805E-3</c:v>
                </c:pt>
                <c:pt idx="6">
                  <c:v>1.5213457543060117E-2</c:v>
                </c:pt>
                <c:pt idx="7">
                  <c:v>3.0896052543395214E-2</c:v>
                </c:pt>
                <c:pt idx="8">
                  <c:v>4.2088331881241205E-2</c:v>
                </c:pt>
                <c:pt idx="9">
                  <c:v>1.0186984786542458E-2</c:v>
                </c:pt>
                <c:pt idx="10">
                  <c:v>0.1893974934655854</c:v>
                </c:pt>
                <c:pt idx="11">
                  <c:v>0.13176060585751626</c:v>
                </c:pt>
                <c:pt idx="12">
                  <c:v>0.14020508008846591</c:v>
                </c:pt>
                <c:pt idx="13">
                  <c:v>0.11386636284431338</c:v>
                </c:pt>
                <c:pt idx="14">
                  <c:v>0.11098451846390993</c:v>
                </c:pt>
                <c:pt idx="15">
                  <c:v>8.0557603377789694E-2</c:v>
                </c:pt>
                <c:pt idx="16">
                  <c:v>6.9097245492929435E-2</c:v>
                </c:pt>
                <c:pt idx="17">
                  <c:v>3.6324643120434284E-2</c:v>
                </c:pt>
                <c:pt idx="18">
                  <c:v>1.4610280812277998E-2</c:v>
                </c:pt>
                <c:pt idx="19">
                  <c:v>1.67549091883922E-3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overlap val="20"/>
        <c:axId val="47378432"/>
        <c:axId val="47380352"/>
      </c:barChart>
      <c:catAx>
        <c:axId val="47378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Moyenne générale obtenue au brevet</a:t>
                </a:r>
                <a:r>
                  <a:rPr lang="fr-FR" baseline="0"/>
                  <a:t> (</a:t>
                </a:r>
                <a:r>
                  <a:rPr lang="fr-FR"/>
                  <a:t>Note sur 20)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7380352"/>
        <c:crosses val="autoZero"/>
        <c:auto val="1"/>
        <c:lblAlgn val="l"/>
        <c:lblOffset val="100"/>
        <c:noMultiLvlLbl val="0"/>
      </c:catAx>
      <c:valAx>
        <c:axId val="47380352"/>
        <c:scaling>
          <c:orientation val="minMax"/>
          <c:max val="0.22000000000000003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Part de candidast ayant obtenu cette note</a:t>
                </a:r>
              </a:p>
            </c:rich>
          </c:tx>
          <c:layout>
            <c:manualLayout>
              <c:xMode val="edge"/>
              <c:yMode val="edge"/>
              <c:x val="3.5002583979328164E-2"/>
              <c:y val="9.4278215223097109E-2"/>
            </c:manualLayout>
          </c:layout>
          <c:overlay val="0"/>
        </c:title>
        <c:numFmt formatCode="0%" sourceLinked="1"/>
        <c:majorTickMark val="out"/>
        <c:minorTickMark val="none"/>
        <c:tickLblPos val="nextTo"/>
        <c:crossAx val="47378432"/>
        <c:crosses val="autoZero"/>
        <c:crossBetween val="between"/>
        <c:majorUnit val="2.0000000000000004E-2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Français</a:t>
            </a:r>
          </a:p>
        </c:rich>
      </c:tx>
      <c:layout>
        <c:manualLayout>
          <c:xMode val="edge"/>
          <c:yMode val="edge"/>
          <c:x val="0.16102781531006849"/>
          <c:y val="1.6287446827767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6133749553495164"/>
          <c:y val="9.7222222222222224E-2"/>
          <c:w val="0.81999440898290077"/>
          <c:h val="0.7170982793817438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'F4'!$E$4</c:f>
              <c:strCache>
                <c:ptCount val="1"/>
                <c:pt idx="0">
                  <c:v>Contrôle continu</c:v>
                </c:pt>
              </c:strCache>
            </c:strRef>
          </c:tx>
          <c:spPr>
            <a:solidFill>
              <a:srgbClr val="92D050">
                <a:alpha val="74902"/>
              </a:srgbClr>
            </a:solidFill>
          </c:spPr>
          <c:invertIfNegative val="0"/>
          <c:cat>
            <c:numRef>
              <c:f>'F4'!$C$5:$C$25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'F4'!$E$5:$E$25</c:f>
              <c:numCache>
                <c:formatCode>#,##0_ ;\-#,##0\ </c:formatCode>
                <c:ptCount val="21"/>
                <c:pt idx="0">
                  <c:v>1</c:v>
                </c:pt>
                <c:pt idx="1">
                  <c:v>3</c:v>
                </c:pt>
                <c:pt idx="2">
                  <c:v>16</c:v>
                </c:pt>
                <c:pt idx="3">
                  <c:v>48</c:v>
                </c:pt>
                <c:pt idx="4">
                  <c:v>97</c:v>
                </c:pt>
                <c:pt idx="5">
                  <c:v>220</c:v>
                </c:pt>
                <c:pt idx="6">
                  <c:v>353</c:v>
                </c:pt>
                <c:pt idx="7">
                  <c:v>655</c:v>
                </c:pt>
                <c:pt idx="8">
                  <c:v>1000</c:v>
                </c:pt>
                <c:pt idx="9">
                  <c:v>1357</c:v>
                </c:pt>
                <c:pt idx="10">
                  <c:v>1587</c:v>
                </c:pt>
                <c:pt idx="11">
                  <c:v>1654</c:v>
                </c:pt>
                <c:pt idx="12">
                  <c:v>1673</c:v>
                </c:pt>
                <c:pt idx="13">
                  <c:v>1484</c:v>
                </c:pt>
                <c:pt idx="14">
                  <c:v>1311</c:v>
                </c:pt>
                <c:pt idx="15">
                  <c:v>1024</c:v>
                </c:pt>
                <c:pt idx="16">
                  <c:v>686</c:v>
                </c:pt>
                <c:pt idx="17">
                  <c:v>365</c:v>
                </c:pt>
                <c:pt idx="18">
                  <c:v>123</c:v>
                </c:pt>
                <c:pt idx="19">
                  <c:v>19</c:v>
                </c:pt>
              </c:numCache>
            </c:numRef>
          </c:val>
        </c:ser>
        <c:ser>
          <c:idx val="0"/>
          <c:order val="1"/>
          <c:tx>
            <c:strRef>
              <c:f>'F4'!$D$4</c:f>
              <c:strCache>
                <c:ptCount val="1"/>
                <c:pt idx="0">
                  <c:v>Ecrit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'F4'!$C$5:$C$25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'F4'!$D$5:$D$25</c:f>
              <c:numCache>
                <c:formatCode>#,##0_ ;\-#,##0\ </c:formatCode>
                <c:ptCount val="21"/>
                <c:pt idx="0">
                  <c:v>24</c:v>
                </c:pt>
                <c:pt idx="1">
                  <c:v>67</c:v>
                </c:pt>
                <c:pt idx="2">
                  <c:v>126</c:v>
                </c:pt>
                <c:pt idx="3">
                  <c:v>220</c:v>
                </c:pt>
                <c:pt idx="4">
                  <c:v>391</c:v>
                </c:pt>
                <c:pt idx="5">
                  <c:v>588</c:v>
                </c:pt>
                <c:pt idx="6">
                  <c:v>880</c:v>
                </c:pt>
                <c:pt idx="7">
                  <c:v>1203</c:v>
                </c:pt>
                <c:pt idx="8">
                  <c:v>1456</c:v>
                </c:pt>
                <c:pt idx="9">
                  <c:v>1534</c:v>
                </c:pt>
                <c:pt idx="10">
                  <c:v>1563</c:v>
                </c:pt>
                <c:pt idx="11">
                  <c:v>1399</c:v>
                </c:pt>
                <c:pt idx="12">
                  <c:v>1207</c:v>
                </c:pt>
                <c:pt idx="13">
                  <c:v>969</c:v>
                </c:pt>
                <c:pt idx="14">
                  <c:v>760</c:v>
                </c:pt>
                <c:pt idx="15">
                  <c:v>506</c:v>
                </c:pt>
                <c:pt idx="16">
                  <c:v>390</c:v>
                </c:pt>
                <c:pt idx="17">
                  <c:v>230</c:v>
                </c:pt>
                <c:pt idx="18">
                  <c:v>112</c:v>
                </c:pt>
                <c:pt idx="19">
                  <c:v>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8"/>
        <c:overlap val="40"/>
        <c:axId val="50005504"/>
        <c:axId val="50007424"/>
      </c:barChart>
      <c:catAx>
        <c:axId val="50005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Note sur 20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0007424"/>
        <c:crosses val="autoZero"/>
        <c:auto val="1"/>
        <c:lblAlgn val="l"/>
        <c:lblOffset val="100"/>
        <c:noMultiLvlLbl val="0"/>
      </c:catAx>
      <c:valAx>
        <c:axId val="5000742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candidats</a:t>
                </a:r>
              </a:p>
            </c:rich>
          </c:tx>
          <c:overlay val="0"/>
        </c:title>
        <c:numFmt formatCode="#,##0_ ;\-#,##0\ " sourceLinked="1"/>
        <c:majorTickMark val="out"/>
        <c:minorTickMark val="none"/>
        <c:tickLblPos val="nextTo"/>
        <c:crossAx val="50005504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56602587398468684"/>
          <c:y val="2.00583763236492E-2"/>
          <c:w val="0.42164065290655239"/>
          <c:h val="7.0993755090958455E-2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Mathématiques</a:t>
            </a:r>
          </a:p>
        </c:rich>
      </c:tx>
      <c:layout>
        <c:manualLayout>
          <c:xMode val="edge"/>
          <c:yMode val="edge"/>
          <c:x val="0.16047523645343148"/>
          <c:y val="1.62873846777736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6133749553495164"/>
          <c:y val="9.7222222222222224E-2"/>
          <c:w val="0.81999440898290077"/>
          <c:h val="0.7170982793817438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'F4'!$G$4</c:f>
              <c:strCache>
                <c:ptCount val="1"/>
                <c:pt idx="0">
                  <c:v>Contrôle continu</c:v>
                </c:pt>
              </c:strCache>
            </c:strRef>
          </c:tx>
          <c:spPr>
            <a:solidFill>
              <a:srgbClr val="92D050">
                <a:alpha val="75000"/>
              </a:srgbClr>
            </a:solidFill>
          </c:spPr>
          <c:invertIfNegative val="0"/>
          <c:cat>
            <c:numRef>
              <c:f>'F4'!$C$5:$C$25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'F4'!$G$5:$G$25</c:f>
              <c:numCache>
                <c:formatCode>#,##0_ ;\-#,##0\ </c:formatCode>
                <c:ptCount val="21"/>
                <c:pt idx="0">
                  <c:v>4</c:v>
                </c:pt>
                <c:pt idx="1">
                  <c:v>50</c:v>
                </c:pt>
                <c:pt idx="2">
                  <c:v>118</c:v>
                </c:pt>
                <c:pt idx="3">
                  <c:v>219</c:v>
                </c:pt>
                <c:pt idx="4">
                  <c:v>328</c:v>
                </c:pt>
                <c:pt idx="5">
                  <c:v>525</c:v>
                </c:pt>
                <c:pt idx="6">
                  <c:v>624</c:v>
                </c:pt>
                <c:pt idx="7">
                  <c:v>819</c:v>
                </c:pt>
                <c:pt idx="8">
                  <c:v>1050</c:v>
                </c:pt>
                <c:pt idx="9">
                  <c:v>1052</c:v>
                </c:pt>
                <c:pt idx="10">
                  <c:v>1193</c:v>
                </c:pt>
                <c:pt idx="11">
                  <c:v>1224</c:v>
                </c:pt>
                <c:pt idx="12">
                  <c:v>1210</c:v>
                </c:pt>
                <c:pt idx="13">
                  <c:v>1181</c:v>
                </c:pt>
                <c:pt idx="14">
                  <c:v>1031</c:v>
                </c:pt>
                <c:pt idx="15">
                  <c:v>1017</c:v>
                </c:pt>
                <c:pt idx="16">
                  <c:v>823</c:v>
                </c:pt>
                <c:pt idx="17">
                  <c:v>618</c:v>
                </c:pt>
                <c:pt idx="18">
                  <c:v>407</c:v>
                </c:pt>
                <c:pt idx="19">
                  <c:v>182</c:v>
                </c:pt>
              </c:numCache>
            </c:numRef>
          </c:val>
        </c:ser>
        <c:ser>
          <c:idx val="0"/>
          <c:order val="1"/>
          <c:tx>
            <c:strRef>
              <c:f>'F4'!$F$4</c:f>
              <c:strCache>
                <c:ptCount val="1"/>
                <c:pt idx="0">
                  <c:v>Ecrit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'F4'!$C$5:$C$25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'F4'!$F$5:$F$25</c:f>
              <c:numCache>
                <c:formatCode>#,##0_ ;\-#,##0\ </c:formatCode>
                <c:ptCount val="21"/>
                <c:pt idx="0">
                  <c:v>85</c:v>
                </c:pt>
                <c:pt idx="1">
                  <c:v>162</c:v>
                </c:pt>
                <c:pt idx="2">
                  <c:v>238</c:v>
                </c:pt>
                <c:pt idx="3">
                  <c:v>328</c:v>
                </c:pt>
                <c:pt idx="4">
                  <c:v>352</c:v>
                </c:pt>
                <c:pt idx="5">
                  <c:v>473</c:v>
                </c:pt>
                <c:pt idx="6">
                  <c:v>566</c:v>
                </c:pt>
                <c:pt idx="7">
                  <c:v>674</c:v>
                </c:pt>
                <c:pt idx="8">
                  <c:v>753</c:v>
                </c:pt>
                <c:pt idx="9">
                  <c:v>774</c:v>
                </c:pt>
                <c:pt idx="10">
                  <c:v>899</c:v>
                </c:pt>
                <c:pt idx="11">
                  <c:v>884</c:v>
                </c:pt>
                <c:pt idx="12">
                  <c:v>917</c:v>
                </c:pt>
                <c:pt idx="13">
                  <c:v>979</c:v>
                </c:pt>
                <c:pt idx="14">
                  <c:v>1030</c:v>
                </c:pt>
                <c:pt idx="15">
                  <c:v>1079</c:v>
                </c:pt>
                <c:pt idx="16">
                  <c:v>1070</c:v>
                </c:pt>
                <c:pt idx="17">
                  <c:v>971</c:v>
                </c:pt>
                <c:pt idx="18">
                  <c:v>838</c:v>
                </c:pt>
                <c:pt idx="19">
                  <c:v>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8"/>
        <c:overlap val="40"/>
        <c:axId val="50049408"/>
        <c:axId val="50051328"/>
      </c:barChart>
      <c:catAx>
        <c:axId val="50049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Note sur 20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0051328"/>
        <c:crosses val="autoZero"/>
        <c:auto val="1"/>
        <c:lblAlgn val="l"/>
        <c:lblOffset val="100"/>
        <c:noMultiLvlLbl val="0"/>
      </c:catAx>
      <c:valAx>
        <c:axId val="5005132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candidats</a:t>
                </a:r>
              </a:p>
            </c:rich>
          </c:tx>
          <c:overlay val="0"/>
        </c:title>
        <c:numFmt formatCode="#,##0_ ;\-#,##0\ " sourceLinked="1"/>
        <c:majorTickMark val="out"/>
        <c:minorTickMark val="none"/>
        <c:tickLblPos val="nextTo"/>
        <c:crossAx val="50049408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048124679681312"/>
          <c:y val="8.8814873750537274E-2"/>
          <c:w val="0.44343925204615697"/>
          <c:h val="0.75537722678282238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'F5'!$B$3</c:f>
              <c:strCache>
                <c:ptCount val="1"/>
                <c:pt idx="0">
                  <c:v>Bac général 2015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-5.2873938095016233E-3"/>
                  <c:y val="-4.56585050156401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2597803972728261E-3"/>
                  <c:y val="7.190881961672598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5.9171597633136093E-3"/>
                  <c:y val="3.101067845971308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9171597633136093E-3"/>
                  <c:y val="-4.879013410995277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2.4861389367749152E-3"/>
                  <c:y val="-4.8754179700140224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458525524546118E-3"/>
                  <c:y val="3.5954409808362994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5.0884467843886382E-3"/>
                  <c:y val="1.272282745478724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1.6574259578499434E-3"/>
                  <c:y val="4.0783087045626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</c:spPr>
            <c:txPr>
              <a:bodyPr/>
              <a:lstStyle/>
              <a:p>
                <a:pPr>
                  <a:defRPr sz="800" i="1">
                    <a:solidFill>
                      <a:schemeClr val="tx1">
                        <a:lumMod val="50000"/>
                        <a:lumOff val="50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('F5'!$A$4:$A$10,'F5'!$A$13)</c:f>
              <c:strCache>
                <c:ptCount val="8"/>
                <c:pt idx="0">
                  <c:v>Agriculteurs exploitants</c:v>
                </c:pt>
                <c:pt idx="1">
                  <c:v>Artisans, commerçants, chefs d'entreprise</c:v>
                </c:pt>
                <c:pt idx="2">
                  <c:v>Cadres</c:v>
                </c:pt>
                <c:pt idx="3">
                  <c:v>Professions intermédiaires</c:v>
                </c:pt>
                <c:pt idx="4">
                  <c:v>Employés</c:v>
                </c:pt>
                <c:pt idx="5">
                  <c:v>Ouvriers</c:v>
                </c:pt>
                <c:pt idx="6">
                  <c:v>Retraités</c:v>
                </c:pt>
                <c:pt idx="7">
                  <c:v>Total des candidats</c:v>
                </c:pt>
              </c:strCache>
            </c:strRef>
          </c:cat>
          <c:val>
            <c:numRef>
              <c:f>('F5'!$B$4:$B$10,'F5'!$B$13)</c:f>
              <c:numCache>
                <c:formatCode>0.0%</c:formatCode>
                <c:ptCount val="8"/>
                <c:pt idx="0">
                  <c:v>0.94399999999999995</c:v>
                </c:pt>
                <c:pt idx="1">
                  <c:v>0.93500000000000005</c:v>
                </c:pt>
                <c:pt idx="2">
                  <c:v>0.96099999999999997</c:v>
                </c:pt>
                <c:pt idx="3">
                  <c:v>0.93700000000000006</c:v>
                </c:pt>
                <c:pt idx="4">
                  <c:v>0.91700000000000004</c:v>
                </c:pt>
                <c:pt idx="5">
                  <c:v>0.89500000000000002</c:v>
                </c:pt>
                <c:pt idx="6">
                  <c:v>0.86699999999999999</c:v>
                </c:pt>
                <c:pt idx="7">
                  <c:v>0.92300000000000004</c:v>
                </c:pt>
              </c:numCache>
            </c:numRef>
          </c:val>
        </c:ser>
        <c:ser>
          <c:idx val="0"/>
          <c:order val="1"/>
          <c:tx>
            <c:strRef>
              <c:f>'F5'!$C$3</c:f>
              <c:strCache>
                <c:ptCount val="1"/>
                <c:pt idx="0">
                  <c:v>Brevet série générale 2015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Pt>
            <c:idx val="8"/>
            <c:invertIfNegative val="0"/>
            <c:bubble3D val="0"/>
          </c:dPt>
          <c:dPt>
            <c:idx val="9"/>
            <c:invertIfNegative val="0"/>
            <c:bubble3D val="0"/>
          </c:dPt>
          <c:dPt>
            <c:idx val="10"/>
            <c:invertIfNegative val="0"/>
            <c:bubble3D val="0"/>
          </c:dPt>
          <c:dPt>
            <c:idx val="11"/>
            <c:invertIfNegative val="0"/>
            <c:bubble3D val="0"/>
          </c:dPt>
          <c:dPt>
            <c:idx val="12"/>
            <c:invertIfNegative val="0"/>
            <c:bubble3D val="0"/>
          </c:dPt>
          <c:dPt>
            <c:idx val="13"/>
            <c:invertIfNegative val="0"/>
            <c:bubble3D val="0"/>
          </c:dPt>
          <c:dPt>
            <c:idx val="14"/>
            <c:invertIfNegative val="0"/>
            <c:bubble3D val="0"/>
          </c:dPt>
          <c:dPt>
            <c:idx val="15"/>
            <c:invertIfNegative val="0"/>
            <c:bubble3D val="0"/>
          </c:dPt>
          <c:dPt>
            <c:idx val="16"/>
            <c:invertIfNegative val="0"/>
            <c:bubble3D val="0"/>
          </c:dPt>
          <c:dPt>
            <c:idx val="17"/>
            <c:invertIfNegative val="0"/>
            <c:bubble3D val="0"/>
          </c:dPt>
          <c:dPt>
            <c:idx val="18"/>
            <c:invertIfNegative val="0"/>
            <c:bubble3D val="0"/>
          </c:dPt>
          <c:dPt>
            <c:idx val="19"/>
            <c:invertIfNegative val="0"/>
            <c:bubble3D val="0"/>
          </c:dPt>
          <c:dPt>
            <c:idx val="20"/>
            <c:invertIfNegative val="0"/>
            <c:bubble3D val="0"/>
          </c:dPt>
          <c:dPt>
            <c:idx val="21"/>
            <c:invertIfNegative val="0"/>
            <c:bubble3D val="0"/>
          </c:dPt>
          <c:dPt>
            <c:idx val="22"/>
            <c:invertIfNegative val="0"/>
            <c:bubble3D val="0"/>
          </c:dPt>
          <c:dPt>
            <c:idx val="23"/>
            <c:invertIfNegative val="0"/>
            <c:bubble3D val="0"/>
          </c:dPt>
          <c:dLbls>
            <c:spPr>
              <a:noFill/>
            </c:spPr>
            <c:txPr>
              <a:bodyPr/>
              <a:lstStyle/>
              <a:p>
                <a:pPr>
                  <a:defRPr sz="9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('F5'!$A$4:$A$10,'F5'!$A$13)</c:f>
              <c:strCache>
                <c:ptCount val="8"/>
                <c:pt idx="0">
                  <c:v>Agriculteurs exploitants</c:v>
                </c:pt>
                <c:pt idx="1">
                  <c:v>Artisans, commerçants, chefs d'entreprise</c:v>
                </c:pt>
                <c:pt idx="2">
                  <c:v>Cadres</c:v>
                </c:pt>
                <c:pt idx="3">
                  <c:v>Professions intermédiaires</c:v>
                </c:pt>
                <c:pt idx="4">
                  <c:v>Employés</c:v>
                </c:pt>
                <c:pt idx="5">
                  <c:v>Ouvriers</c:v>
                </c:pt>
                <c:pt idx="6">
                  <c:v>Retraités</c:v>
                </c:pt>
                <c:pt idx="7">
                  <c:v>Total des candidats</c:v>
                </c:pt>
              </c:strCache>
            </c:strRef>
          </c:cat>
          <c:val>
            <c:numRef>
              <c:f>('F5'!$C$4:$C$10,'F5'!$C$13)</c:f>
              <c:numCache>
                <c:formatCode>0.0%</c:formatCode>
                <c:ptCount val="8"/>
                <c:pt idx="0">
                  <c:v>0.92264000000000002</c:v>
                </c:pt>
                <c:pt idx="1">
                  <c:v>0.90883000000000003</c:v>
                </c:pt>
                <c:pt idx="2">
                  <c:v>0.96669000000000005</c:v>
                </c:pt>
                <c:pt idx="3">
                  <c:v>0.93230999999999997</c:v>
                </c:pt>
                <c:pt idx="4">
                  <c:v>0.88644999999999996</c:v>
                </c:pt>
                <c:pt idx="5">
                  <c:v>0.84131</c:v>
                </c:pt>
                <c:pt idx="6">
                  <c:v>0.89600000000000002</c:v>
                </c:pt>
                <c:pt idx="7">
                  <c:v>0.89029999999999998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30"/>
        <c:axId val="50158208"/>
        <c:axId val="50176384"/>
      </c:barChart>
      <c:catAx>
        <c:axId val="5015820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50176384"/>
        <c:crosses val="autoZero"/>
        <c:auto val="1"/>
        <c:lblAlgn val="ctr"/>
        <c:lblOffset val="100"/>
        <c:noMultiLvlLbl val="0"/>
      </c:catAx>
      <c:valAx>
        <c:axId val="50176384"/>
        <c:scaling>
          <c:orientation val="minMax"/>
          <c:max val="1.0900000000000001"/>
          <c:min val="0.5"/>
        </c:scaling>
        <c:delete val="0"/>
        <c:axPos val="t"/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0%" sourceLinked="0"/>
        <c:majorTickMark val="out"/>
        <c:minorTickMark val="none"/>
        <c:tickLblPos val="nextTo"/>
        <c:crossAx val="50158208"/>
        <c:crosses val="autoZero"/>
        <c:crossBetween val="between"/>
        <c:majorUnit val="0.1"/>
        <c:minorUnit val="2.0000000000000004E-2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b"/>
      <c:layout>
        <c:manualLayout>
          <c:xMode val="edge"/>
          <c:yMode val="edge"/>
          <c:x val="0.35814173228346458"/>
          <c:y val="0.88403911839787153"/>
          <c:w val="0.55904122753886532"/>
          <c:h val="7.3732427282206192E-2"/>
        </c:manualLayout>
      </c:layout>
      <c:overlay val="1"/>
      <c:spPr>
        <a:solidFill>
          <a:schemeClr val="bg1"/>
        </a:solidFill>
        <a:ln>
          <a:noFill/>
        </a:ln>
      </c:spPr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81839660585346E-2"/>
          <c:y val="6.1428058418683054E-2"/>
          <c:w val="0.29938383488227494"/>
          <c:h val="0.809099415107279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bubble3D val="0"/>
            <c:spPr>
              <a:solidFill>
                <a:srgbClr val="6370E7"/>
              </a:solidFill>
              <a:ln>
                <a:solidFill>
                  <a:srgbClr val="6370E7"/>
                </a:solidFill>
              </a:ln>
            </c:spPr>
          </c:dPt>
          <c:dPt>
            <c:idx val="2"/>
            <c:bubble3D val="0"/>
            <c:spPr>
              <a:solidFill>
                <a:srgbClr val="BDE57B"/>
              </a:solidFill>
            </c:spPr>
          </c:dPt>
          <c:dPt>
            <c:idx val="3"/>
            <c:bubble3D val="0"/>
            <c:spPr>
              <a:solidFill>
                <a:srgbClr val="CD1D86"/>
              </a:solidFill>
            </c:spPr>
          </c:dPt>
          <c:dPt>
            <c:idx val="4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11516321174138947"/>
                  <c:y val="0.1259956817319756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4498473405110075E-2"/>
                  <c:y val="-3.9183280466506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8680914885639296E-2"/>
                  <c:y val="-3.310602681827844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4.5353465720829905E-2"/>
                  <c:y val="5.94118476316692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</c:dLbl>
            <c:txPr>
              <a:bodyPr/>
              <a:lstStyle/>
              <a:p>
                <a:pPr>
                  <a:defRPr b="1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('A3'!$F$5:$F$6,'A3'!$F$8,'A3'!$F$10)</c:f>
              <c:strCache>
                <c:ptCount val="4"/>
                <c:pt idx="0">
                  <c:v>Scolaires de 3e en collège</c:v>
                </c:pt>
                <c:pt idx="1">
                  <c:v>Scolaire de 3e en lycée, lycée pro, étab. D'enseignement adapté</c:v>
                </c:pt>
                <c:pt idx="2">
                  <c:v>Scolaire de 3e dans l'agriculture</c:v>
                </c:pt>
                <c:pt idx="3">
                  <c:v>Autres candidats (individuels, formation à distance)</c:v>
                </c:pt>
              </c:strCache>
            </c:strRef>
          </c:cat>
          <c:val>
            <c:numRef>
              <c:f>('A3'!$E$5,'A3'!$E$6,'A3'!$E$8,'A3'!$E$10)</c:f>
              <c:numCache>
                <c:formatCode>0.0%</c:formatCode>
                <c:ptCount val="4"/>
                <c:pt idx="0">
                  <c:v>0.89979123173277664</c:v>
                </c:pt>
                <c:pt idx="1">
                  <c:v>4.8995302713987471E-2</c:v>
                </c:pt>
                <c:pt idx="2">
                  <c:v>2.4660751565762005E-2</c:v>
                </c:pt>
                <c:pt idx="3">
                  <c:v>2.6552713987473903E-2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37"/>
      </c:pieChart>
    </c:plotArea>
    <c:legend>
      <c:legendPos val="r"/>
      <c:legendEntry>
        <c:idx val="0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fr-FR"/>
          </a:p>
        </c:txPr>
      </c:legendEntry>
      <c:layout>
        <c:manualLayout>
          <c:xMode val="edge"/>
          <c:yMode val="edge"/>
          <c:x val="0.4064929940616544"/>
          <c:y val="0.16495472581741344"/>
          <c:w val="0.57436839824668007"/>
          <c:h val="0.77958773931805303"/>
        </c:manualLayout>
      </c:layout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4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Lbls>
            <c:dLbl>
              <c:idx val="4"/>
              <c:numFmt formatCode="0%" sourceLinked="0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accent3">
                          <a:lumMod val="50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%" sourceLinked="0"/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b="1">
                    <a:solidFill>
                      <a:srgbClr val="0070C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'A8'!$A$5:$A$9</c:f>
              <c:strCache>
                <c:ptCount val="5"/>
                <c:pt idx="0">
                  <c:v>Allier</c:v>
                </c:pt>
                <c:pt idx="1">
                  <c:v>Cantal</c:v>
                </c:pt>
                <c:pt idx="2">
                  <c:v>Haute-Loire</c:v>
                </c:pt>
                <c:pt idx="3">
                  <c:v>Puy-de-Dôme</c:v>
                </c:pt>
                <c:pt idx="4">
                  <c:v>Académie</c:v>
                </c:pt>
              </c:strCache>
            </c:strRef>
          </c:cat>
          <c:val>
            <c:numRef>
              <c:f>'A8'!$E$5:$E$9</c:f>
              <c:numCache>
                <c:formatCode>0.0%</c:formatCode>
                <c:ptCount val="5"/>
                <c:pt idx="0">
                  <c:v>0.10864516129032258</c:v>
                </c:pt>
                <c:pt idx="1">
                  <c:v>0.14965517241379311</c:v>
                </c:pt>
                <c:pt idx="2">
                  <c:v>0.10538881309686221</c:v>
                </c:pt>
                <c:pt idx="3">
                  <c:v>9.3621835666808095E-2</c:v>
                </c:pt>
                <c:pt idx="4">
                  <c:v>0.10497129436325678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269184"/>
        <c:axId val="50275072"/>
      </c:barChart>
      <c:catAx>
        <c:axId val="50269184"/>
        <c:scaling>
          <c:orientation val="minMax"/>
        </c:scaling>
        <c:delete val="0"/>
        <c:axPos val="b"/>
        <c:majorTickMark val="out"/>
        <c:minorTickMark val="none"/>
        <c:tickLblPos val="nextTo"/>
        <c:crossAx val="50275072"/>
        <c:crosses val="autoZero"/>
        <c:auto val="1"/>
        <c:lblAlgn val="ctr"/>
        <c:lblOffset val="100"/>
        <c:noMultiLvlLbl val="0"/>
      </c:catAx>
      <c:valAx>
        <c:axId val="50275072"/>
        <c:scaling>
          <c:orientation val="minMax"/>
        </c:scaling>
        <c:delete val="1"/>
        <c:axPos val="l"/>
        <c:numFmt formatCode="0%" sourceLinked="0"/>
        <c:majorTickMark val="out"/>
        <c:minorTickMark val="none"/>
        <c:tickLblPos val="nextTo"/>
        <c:crossAx val="502691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00014683479251"/>
          <c:y val="5.0925925925925923E-2"/>
          <c:w val="0.86733164473321955"/>
          <c:h val="0.763394575678040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'A21'!$D$3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invertIfNegative val="0"/>
          <c:cat>
            <c:numRef>
              <c:f>'A21'!$C$4:$C$24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'A21'!$D$4:$D$24</c:f>
              <c:numCache>
                <c:formatCode>General</c:formatCode>
                <c:ptCount val="21"/>
                <c:pt idx="0">
                  <c:v>32</c:v>
                </c:pt>
                <c:pt idx="1">
                  <c:v>113</c:v>
                </c:pt>
                <c:pt idx="2">
                  <c:v>323</c:v>
                </c:pt>
                <c:pt idx="3">
                  <c:v>650</c:v>
                </c:pt>
                <c:pt idx="4">
                  <c:v>1007</c:v>
                </c:pt>
                <c:pt idx="5">
                  <c:v>1297</c:v>
                </c:pt>
                <c:pt idx="6">
                  <c:v>1401</c:v>
                </c:pt>
                <c:pt idx="7">
                  <c:v>1295</c:v>
                </c:pt>
                <c:pt idx="8">
                  <c:v>1198</c:v>
                </c:pt>
                <c:pt idx="9">
                  <c:v>995</c:v>
                </c:pt>
                <c:pt idx="10">
                  <c:v>990</c:v>
                </c:pt>
                <c:pt idx="11">
                  <c:v>780</c:v>
                </c:pt>
                <c:pt idx="12">
                  <c:v>719</c:v>
                </c:pt>
                <c:pt idx="13">
                  <c:v>595</c:v>
                </c:pt>
                <c:pt idx="14">
                  <c:v>540</c:v>
                </c:pt>
                <c:pt idx="15">
                  <c:v>461</c:v>
                </c:pt>
                <c:pt idx="16">
                  <c:v>344</c:v>
                </c:pt>
                <c:pt idx="17">
                  <c:v>275</c:v>
                </c:pt>
                <c:pt idx="18">
                  <c:v>181</c:v>
                </c:pt>
                <c:pt idx="19">
                  <c:v>90</c:v>
                </c:pt>
              </c:numCache>
            </c:numRef>
          </c:val>
        </c:ser>
        <c:ser>
          <c:idx val="2"/>
          <c:order val="1"/>
          <c:tx>
            <c:strRef>
              <c:f>'A21'!$E$3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92D050">
                <a:alpha val="75000"/>
              </a:srgbClr>
            </a:solidFill>
          </c:spPr>
          <c:invertIfNegative val="0"/>
          <c:cat>
            <c:numRef>
              <c:f>'A21'!$C$4:$C$24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'A21'!$E$4:$E$24</c:f>
              <c:numCache>
                <c:formatCode>General</c:formatCode>
                <c:ptCount val="21"/>
                <c:pt idx="0">
                  <c:v>85</c:v>
                </c:pt>
                <c:pt idx="1">
                  <c:v>162</c:v>
                </c:pt>
                <c:pt idx="2">
                  <c:v>238</c:v>
                </c:pt>
                <c:pt idx="3">
                  <c:v>328</c:v>
                </c:pt>
                <c:pt idx="4">
                  <c:v>352</c:v>
                </c:pt>
                <c:pt idx="5">
                  <c:v>473</c:v>
                </c:pt>
                <c:pt idx="6">
                  <c:v>566</c:v>
                </c:pt>
                <c:pt idx="7">
                  <c:v>674</c:v>
                </c:pt>
                <c:pt idx="8">
                  <c:v>753</c:v>
                </c:pt>
                <c:pt idx="9">
                  <c:v>774</c:v>
                </c:pt>
                <c:pt idx="10">
                  <c:v>899</c:v>
                </c:pt>
                <c:pt idx="11">
                  <c:v>884</c:v>
                </c:pt>
                <c:pt idx="12">
                  <c:v>917</c:v>
                </c:pt>
                <c:pt idx="13">
                  <c:v>979</c:v>
                </c:pt>
                <c:pt idx="14">
                  <c:v>1030</c:v>
                </c:pt>
                <c:pt idx="15">
                  <c:v>1079</c:v>
                </c:pt>
                <c:pt idx="16">
                  <c:v>1070</c:v>
                </c:pt>
                <c:pt idx="17">
                  <c:v>971</c:v>
                </c:pt>
                <c:pt idx="18">
                  <c:v>838</c:v>
                </c:pt>
                <c:pt idx="19">
                  <c:v>597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8"/>
        <c:overlap val="40"/>
        <c:axId val="61757696"/>
        <c:axId val="61772160"/>
      </c:barChart>
      <c:catAx>
        <c:axId val="61757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Note sur 20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1772160"/>
        <c:crosses val="autoZero"/>
        <c:auto val="1"/>
        <c:lblAlgn val="l"/>
        <c:lblOffset val="100"/>
        <c:noMultiLvlLbl val="0"/>
      </c:catAx>
      <c:valAx>
        <c:axId val="617721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 de candidats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175769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7387258410880455"/>
          <c:y val="0.10339202391367745"/>
          <c:w val="0.16085935062313017"/>
          <c:h val="0.11729002624671915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Français</a:t>
            </a:r>
          </a:p>
        </c:rich>
      </c:tx>
      <c:overlay val="0"/>
    </c:title>
    <c:autoTitleDeleted val="0"/>
    <c:plotArea>
      <c:layout/>
      <c:bubbleChart>
        <c:varyColors val="0"/>
        <c:ser>
          <c:idx val="0"/>
          <c:order val="0"/>
          <c:tx>
            <c:v>Français</c:v>
          </c:tx>
          <c:spPr>
            <a:solidFill>
              <a:schemeClr val="tx2">
                <a:lumMod val="60000"/>
                <a:lumOff val="40000"/>
              </a:schemeClr>
            </a:solidFill>
            <a:ln>
              <a:solidFill>
                <a:schemeClr val="bg1"/>
              </a:solidFill>
            </a:ln>
          </c:spPr>
          <c:invertIfNegative val="0"/>
          <c:xVal>
            <c:numRef>
              <c:f>'A22'!$B$6:$B$251</c:f>
              <c:numCache>
                <c:formatCode>0</c:formatCode>
                <c:ptCount val="246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10</c:v>
                </c:pt>
                <c:pt idx="6">
                  <c:v>11</c:v>
                </c:pt>
                <c:pt idx="7">
                  <c:v>0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5</c:v>
                </c:pt>
                <c:pt idx="12">
                  <c:v>6</c:v>
                </c:pt>
                <c:pt idx="13">
                  <c:v>7</c:v>
                </c:pt>
                <c:pt idx="14">
                  <c:v>8</c:v>
                </c:pt>
                <c:pt idx="15">
                  <c:v>9</c:v>
                </c:pt>
                <c:pt idx="16">
                  <c:v>10</c:v>
                </c:pt>
                <c:pt idx="17">
                  <c:v>14</c:v>
                </c:pt>
                <c:pt idx="18">
                  <c:v>15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5</c:v>
                </c:pt>
                <c:pt idx="23">
                  <c:v>6</c:v>
                </c:pt>
                <c:pt idx="24">
                  <c:v>7</c:v>
                </c:pt>
                <c:pt idx="25">
                  <c:v>8</c:v>
                </c:pt>
                <c:pt idx="26">
                  <c:v>9</c:v>
                </c:pt>
                <c:pt idx="27">
                  <c:v>10</c:v>
                </c:pt>
                <c:pt idx="28">
                  <c:v>2</c:v>
                </c:pt>
                <c:pt idx="29">
                  <c:v>3</c:v>
                </c:pt>
                <c:pt idx="30">
                  <c:v>4</c:v>
                </c:pt>
                <c:pt idx="31">
                  <c:v>5</c:v>
                </c:pt>
                <c:pt idx="32">
                  <c:v>6</c:v>
                </c:pt>
                <c:pt idx="33">
                  <c:v>7</c:v>
                </c:pt>
                <c:pt idx="34">
                  <c:v>8</c:v>
                </c:pt>
                <c:pt idx="35">
                  <c:v>9</c:v>
                </c:pt>
                <c:pt idx="36">
                  <c:v>10</c:v>
                </c:pt>
                <c:pt idx="37">
                  <c:v>11</c:v>
                </c:pt>
                <c:pt idx="38">
                  <c:v>12</c:v>
                </c:pt>
                <c:pt idx="39">
                  <c:v>13</c:v>
                </c:pt>
                <c:pt idx="40">
                  <c:v>14</c:v>
                </c:pt>
                <c:pt idx="41">
                  <c:v>2</c:v>
                </c:pt>
                <c:pt idx="42">
                  <c:v>3</c:v>
                </c:pt>
                <c:pt idx="43">
                  <c:v>4</c:v>
                </c:pt>
                <c:pt idx="44">
                  <c:v>5</c:v>
                </c:pt>
                <c:pt idx="45">
                  <c:v>6</c:v>
                </c:pt>
                <c:pt idx="46">
                  <c:v>7</c:v>
                </c:pt>
                <c:pt idx="47">
                  <c:v>8</c:v>
                </c:pt>
                <c:pt idx="48">
                  <c:v>9</c:v>
                </c:pt>
                <c:pt idx="49">
                  <c:v>10</c:v>
                </c:pt>
                <c:pt idx="50">
                  <c:v>11</c:v>
                </c:pt>
                <c:pt idx="51">
                  <c:v>12</c:v>
                </c:pt>
                <c:pt idx="52">
                  <c:v>13</c:v>
                </c:pt>
                <c:pt idx="53">
                  <c:v>15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17</c:v>
                </c:pt>
                <c:pt idx="67">
                  <c:v>3</c:v>
                </c:pt>
                <c:pt idx="68">
                  <c:v>4</c:v>
                </c:pt>
                <c:pt idx="69">
                  <c:v>5</c:v>
                </c:pt>
                <c:pt idx="70">
                  <c:v>6</c:v>
                </c:pt>
                <c:pt idx="71">
                  <c:v>7</c:v>
                </c:pt>
                <c:pt idx="72">
                  <c:v>8</c:v>
                </c:pt>
                <c:pt idx="73">
                  <c:v>9</c:v>
                </c:pt>
                <c:pt idx="74">
                  <c:v>10</c:v>
                </c:pt>
                <c:pt idx="75">
                  <c:v>11</c:v>
                </c:pt>
                <c:pt idx="76">
                  <c:v>12</c:v>
                </c:pt>
                <c:pt idx="77">
                  <c:v>13</c:v>
                </c:pt>
                <c:pt idx="78">
                  <c:v>14</c:v>
                </c:pt>
                <c:pt idx="79">
                  <c:v>15</c:v>
                </c:pt>
                <c:pt idx="80">
                  <c:v>16</c:v>
                </c:pt>
                <c:pt idx="81">
                  <c:v>4</c:v>
                </c:pt>
                <c:pt idx="82">
                  <c:v>5</c:v>
                </c:pt>
                <c:pt idx="83">
                  <c:v>6</c:v>
                </c:pt>
                <c:pt idx="84">
                  <c:v>7</c:v>
                </c:pt>
                <c:pt idx="85">
                  <c:v>8</c:v>
                </c:pt>
                <c:pt idx="86">
                  <c:v>9</c:v>
                </c:pt>
                <c:pt idx="87">
                  <c:v>10</c:v>
                </c:pt>
                <c:pt idx="88">
                  <c:v>11</c:v>
                </c:pt>
                <c:pt idx="89">
                  <c:v>12</c:v>
                </c:pt>
                <c:pt idx="90">
                  <c:v>13</c:v>
                </c:pt>
                <c:pt idx="91">
                  <c:v>14</c:v>
                </c:pt>
                <c:pt idx="92">
                  <c:v>15</c:v>
                </c:pt>
                <c:pt idx="93">
                  <c:v>16</c:v>
                </c:pt>
                <c:pt idx="94">
                  <c:v>17</c:v>
                </c:pt>
                <c:pt idx="95">
                  <c:v>2</c:v>
                </c:pt>
                <c:pt idx="96">
                  <c:v>4</c:v>
                </c:pt>
                <c:pt idx="97">
                  <c:v>5</c:v>
                </c:pt>
                <c:pt idx="98">
                  <c:v>6</c:v>
                </c:pt>
                <c:pt idx="99">
                  <c:v>7</c:v>
                </c:pt>
                <c:pt idx="100">
                  <c:v>8</c:v>
                </c:pt>
                <c:pt idx="101">
                  <c:v>9</c:v>
                </c:pt>
                <c:pt idx="102">
                  <c:v>10</c:v>
                </c:pt>
                <c:pt idx="103">
                  <c:v>11</c:v>
                </c:pt>
                <c:pt idx="104">
                  <c:v>12</c:v>
                </c:pt>
                <c:pt idx="105">
                  <c:v>13</c:v>
                </c:pt>
                <c:pt idx="106">
                  <c:v>14</c:v>
                </c:pt>
                <c:pt idx="107">
                  <c:v>15</c:v>
                </c:pt>
                <c:pt idx="108">
                  <c:v>16</c:v>
                </c:pt>
                <c:pt idx="109">
                  <c:v>17</c:v>
                </c:pt>
                <c:pt idx="110">
                  <c:v>18</c:v>
                </c:pt>
                <c:pt idx="111">
                  <c:v>4</c:v>
                </c:pt>
                <c:pt idx="112">
                  <c:v>5</c:v>
                </c:pt>
                <c:pt idx="113">
                  <c:v>6</c:v>
                </c:pt>
                <c:pt idx="114">
                  <c:v>7</c:v>
                </c:pt>
                <c:pt idx="115">
                  <c:v>8</c:v>
                </c:pt>
                <c:pt idx="116">
                  <c:v>9</c:v>
                </c:pt>
                <c:pt idx="117">
                  <c:v>10</c:v>
                </c:pt>
                <c:pt idx="118">
                  <c:v>11</c:v>
                </c:pt>
                <c:pt idx="119">
                  <c:v>12</c:v>
                </c:pt>
                <c:pt idx="120">
                  <c:v>13</c:v>
                </c:pt>
                <c:pt idx="121">
                  <c:v>14</c:v>
                </c:pt>
                <c:pt idx="122">
                  <c:v>15</c:v>
                </c:pt>
                <c:pt idx="123">
                  <c:v>16</c:v>
                </c:pt>
                <c:pt idx="124">
                  <c:v>17</c:v>
                </c:pt>
                <c:pt idx="125">
                  <c:v>18</c:v>
                </c:pt>
                <c:pt idx="126">
                  <c:v>6</c:v>
                </c:pt>
                <c:pt idx="127">
                  <c:v>7</c:v>
                </c:pt>
                <c:pt idx="128">
                  <c:v>8</c:v>
                </c:pt>
                <c:pt idx="129">
                  <c:v>9</c:v>
                </c:pt>
                <c:pt idx="130">
                  <c:v>10</c:v>
                </c:pt>
                <c:pt idx="131">
                  <c:v>11</c:v>
                </c:pt>
                <c:pt idx="132">
                  <c:v>12</c:v>
                </c:pt>
                <c:pt idx="133">
                  <c:v>13</c:v>
                </c:pt>
                <c:pt idx="134">
                  <c:v>14</c:v>
                </c:pt>
                <c:pt idx="135">
                  <c:v>15</c:v>
                </c:pt>
                <c:pt idx="136">
                  <c:v>16</c:v>
                </c:pt>
                <c:pt idx="137">
                  <c:v>17</c:v>
                </c:pt>
                <c:pt idx="138">
                  <c:v>18</c:v>
                </c:pt>
                <c:pt idx="139">
                  <c:v>5</c:v>
                </c:pt>
                <c:pt idx="140">
                  <c:v>6</c:v>
                </c:pt>
                <c:pt idx="141">
                  <c:v>7</c:v>
                </c:pt>
                <c:pt idx="142">
                  <c:v>8</c:v>
                </c:pt>
                <c:pt idx="143">
                  <c:v>9</c:v>
                </c:pt>
                <c:pt idx="144">
                  <c:v>10</c:v>
                </c:pt>
                <c:pt idx="145">
                  <c:v>11</c:v>
                </c:pt>
                <c:pt idx="146">
                  <c:v>12</c:v>
                </c:pt>
                <c:pt idx="147">
                  <c:v>13</c:v>
                </c:pt>
                <c:pt idx="148">
                  <c:v>14</c:v>
                </c:pt>
                <c:pt idx="149">
                  <c:v>15</c:v>
                </c:pt>
                <c:pt idx="150">
                  <c:v>16</c:v>
                </c:pt>
                <c:pt idx="151">
                  <c:v>17</c:v>
                </c:pt>
                <c:pt idx="152">
                  <c:v>18</c:v>
                </c:pt>
                <c:pt idx="153">
                  <c:v>5</c:v>
                </c:pt>
                <c:pt idx="154">
                  <c:v>6</c:v>
                </c:pt>
                <c:pt idx="155">
                  <c:v>7</c:v>
                </c:pt>
                <c:pt idx="156">
                  <c:v>8</c:v>
                </c:pt>
                <c:pt idx="157">
                  <c:v>9</c:v>
                </c:pt>
                <c:pt idx="158">
                  <c:v>10</c:v>
                </c:pt>
                <c:pt idx="159">
                  <c:v>11</c:v>
                </c:pt>
                <c:pt idx="160">
                  <c:v>12</c:v>
                </c:pt>
                <c:pt idx="161">
                  <c:v>13</c:v>
                </c:pt>
                <c:pt idx="162">
                  <c:v>14</c:v>
                </c:pt>
                <c:pt idx="163">
                  <c:v>15</c:v>
                </c:pt>
                <c:pt idx="164">
                  <c:v>16</c:v>
                </c:pt>
                <c:pt idx="165">
                  <c:v>17</c:v>
                </c:pt>
                <c:pt idx="166">
                  <c:v>18</c:v>
                </c:pt>
                <c:pt idx="167">
                  <c:v>19</c:v>
                </c:pt>
                <c:pt idx="168">
                  <c:v>7</c:v>
                </c:pt>
                <c:pt idx="169">
                  <c:v>8</c:v>
                </c:pt>
                <c:pt idx="170">
                  <c:v>9</c:v>
                </c:pt>
                <c:pt idx="171">
                  <c:v>10</c:v>
                </c:pt>
                <c:pt idx="172">
                  <c:v>11</c:v>
                </c:pt>
                <c:pt idx="173">
                  <c:v>12</c:v>
                </c:pt>
                <c:pt idx="174">
                  <c:v>13</c:v>
                </c:pt>
                <c:pt idx="175">
                  <c:v>14</c:v>
                </c:pt>
                <c:pt idx="176">
                  <c:v>15</c:v>
                </c:pt>
                <c:pt idx="177">
                  <c:v>16</c:v>
                </c:pt>
                <c:pt idx="178">
                  <c:v>17</c:v>
                </c:pt>
                <c:pt idx="179">
                  <c:v>18</c:v>
                </c:pt>
                <c:pt idx="180">
                  <c:v>19</c:v>
                </c:pt>
                <c:pt idx="181">
                  <c:v>5</c:v>
                </c:pt>
                <c:pt idx="182">
                  <c:v>7</c:v>
                </c:pt>
                <c:pt idx="183">
                  <c:v>8</c:v>
                </c:pt>
                <c:pt idx="184">
                  <c:v>9</c:v>
                </c:pt>
                <c:pt idx="185">
                  <c:v>10</c:v>
                </c:pt>
                <c:pt idx="186">
                  <c:v>11</c:v>
                </c:pt>
                <c:pt idx="187">
                  <c:v>12</c:v>
                </c:pt>
                <c:pt idx="188">
                  <c:v>13</c:v>
                </c:pt>
                <c:pt idx="189">
                  <c:v>14</c:v>
                </c:pt>
                <c:pt idx="190">
                  <c:v>15</c:v>
                </c:pt>
                <c:pt idx="191">
                  <c:v>16</c:v>
                </c:pt>
                <c:pt idx="192">
                  <c:v>17</c:v>
                </c:pt>
                <c:pt idx="193">
                  <c:v>18</c:v>
                </c:pt>
                <c:pt idx="194">
                  <c:v>19</c:v>
                </c:pt>
                <c:pt idx="195">
                  <c:v>8</c:v>
                </c:pt>
                <c:pt idx="196">
                  <c:v>9</c:v>
                </c:pt>
                <c:pt idx="197">
                  <c:v>10</c:v>
                </c:pt>
                <c:pt idx="198">
                  <c:v>11</c:v>
                </c:pt>
                <c:pt idx="199">
                  <c:v>12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</c:v>
                </c:pt>
                <c:pt idx="204">
                  <c:v>17</c:v>
                </c:pt>
                <c:pt idx="205">
                  <c:v>18</c:v>
                </c:pt>
                <c:pt idx="206">
                  <c:v>19</c:v>
                </c:pt>
                <c:pt idx="207">
                  <c:v>10</c:v>
                </c:pt>
                <c:pt idx="208">
                  <c:v>11</c:v>
                </c:pt>
                <c:pt idx="209">
                  <c:v>12</c:v>
                </c:pt>
                <c:pt idx="210">
                  <c:v>13</c:v>
                </c:pt>
                <c:pt idx="211">
                  <c:v>14</c:v>
                </c:pt>
                <c:pt idx="212">
                  <c:v>15</c:v>
                </c:pt>
                <c:pt idx="213">
                  <c:v>16</c:v>
                </c:pt>
                <c:pt idx="214">
                  <c:v>17</c:v>
                </c:pt>
                <c:pt idx="215">
                  <c:v>18</c:v>
                </c:pt>
                <c:pt idx="216">
                  <c:v>19</c:v>
                </c:pt>
                <c:pt idx="217">
                  <c:v>20</c:v>
                </c:pt>
                <c:pt idx="218">
                  <c:v>10</c:v>
                </c:pt>
                <c:pt idx="219">
                  <c:v>13</c:v>
                </c:pt>
                <c:pt idx="220">
                  <c:v>14</c:v>
                </c:pt>
                <c:pt idx="221">
                  <c:v>15</c:v>
                </c:pt>
                <c:pt idx="222">
                  <c:v>16</c:v>
                </c:pt>
                <c:pt idx="223">
                  <c:v>17</c:v>
                </c:pt>
                <c:pt idx="224">
                  <c:v>18</c:v>
                </c:pt>
                <c:pt idx="225">
                  <c:v>19</c:v>
                </c:pt>
                <c:pt idx="226">
                  <c:v>13</c:v>
                </c:pt>
                <c:pt idx="227">
                  <c:v>14</c:v>
                </c:pt>
                <c:pt idx="228">
                  <c:v>15</c:v>
                </c:pt>
                <c:pt idx="229">
                  <c:v>16</c:v>
                </c:pt>
                <c:pt idx="230">
                  <c:v>17</c:v>
                </c:pt>
                <c:pt idx="231">
                  <c:v>18</c:v>
                </c:pt>
                <c:pt idx="232">
                  <c:v>19</c:v>
                </c:pt>
                <c:pt idx="233">
                  <c:v>20</c:v>
                </c:pt>
                <c:pt idx="234">
                  <c:v>14</c:v>
                </c:pt>
                <c:pt idx="235">
                  <c:v>15</c:v>
                </c:pt>
                <c:pt idx="236">
                  <c:v>16</c:v>
                </c:pt>
                <c:pt idx="237">
                  <c:v>17</c:v>
                </c:pt>
                <c:pt idx="238">
                  <c:v>18</c:v>
                </c:pt>
                <c:pt idx="239">
                  <c:v>19</c:v>
                </c:pt>
                <c:pt idx="240">
                  <c:v>15</c:v>
                </c:pt>
                <c:pt idx="241">
                  <c:v>16</c:v>
                </c:pt>
                <c:pt idx="242">
                  <c:v>17</c:v>
                </c:pt>
                <c:pt idx="243">
                  <c:v>18</c:v>
                </c:pt>
                <c:pt idx="244">
                  <c:v>19</c:v>
                </c:pt>
                <c:pt idx="245">
                  <c:v>20</c:v>
                </c:pt>
              </c:numCache>
            </c:numRef>
          </c:xVal>
          <c:yVal>
            <c:numRef>
              <c:f>'A22'!$A$6:$A$251</c:f>
              <c:numCache>
                <c:formatCode>0</c:formatCode>
                <c:ptCount val="2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8</c:v>
                </c:pt>
                <c:pt idx="96">
                  <c:v>8</c:v>
                </c:pt>
                <c:pt idx="97">
                  <c:v>8</c:v>
                </c:pt>
                <c:pt idx="98">
                  <c:v>8</c:v>
                </c:pt>
                <c:pt idx="99">
                  <c:v>8</c:v>
                </c:pt>
                <c:pt idx="100">
                  <c:v>8</c:v>
                </c:pt>
                <c:pt idx="101">
                  <c:v>8</c:v>
                </c:pt>
                <c:pt idx="102">
                  <c:v>8</c:v>
                </c:pt>
                <c:pt idx="103">
                  <c:v>8</c:v>
                </c:pt>
                <c:pt idx="104">
                  <c:v>8</c:v>
                </c:pt>
                <c:pt idx="105">
                  <c:v>8</c:v>
                </c:pt>
                <c:pt idx="106">
                  <c:v>8</c:v>
                </c:pt>
                <c:pt idx="107">
                  <c:v>8</c:v>
                </c:pt>
                <c:pt idx="108">
                  <c:v>8</c:v>
                </c:pt>
                <c:pt idx="109">
                  <c:v>8</c:v>
                </c:pt>
                <c:pt idx="110">
                  <c:v>8</c:v>
                </c:pt>
                <c:pt idx="111">
                  <c:v>9</c:v>
                </c:pt>
                <c:pt idx="112">
                  <c:v>9</c:v>
                </c:pt>
                <c:pt idx="113">
                  <c:v>9</c:v>
                </c:pt>
                <c:pt idx="114">
                  <c:v>9</c:v>
                </c:pt>
                <c:pt idx="115">
                  <c:v>9</c:v>
                </c:pt>
                <c:pt idx="116">
                  <c:v>9</c:v>
                </c:pt>
                <c:pt idx="117">
                  <c:v>9</c:v>
                </c:pt>
                <c:pt idx="118">
                  <c:v>9</c:v>
                </c:pt>
                <c:pt idx="119">
                  <c:v>9</c:v>
                </c:pt>
                <c:pt idx="120">
                  <c:v>9</c:v>
                </c:pt>
                <c:pt idx="121">
                  <c:v>9</c:v>
                </c:pt>
                <c:pt idx="122">
                  <c:v>9</c:v>
                </c:pt>
                <c:pt idx="123">
                  <c:v>9</c:v>
                </c:pt>
                <c:pt idx="124">
                  <c:v>9</c:v>
                </c:pt>
                <c:pt idx="125">
                  <c:v>9</c:v>
                </c:pt>
                <c:pt idx="126">
                  <c:v>10</c:v>
                </c:pt>
                <c:pt idx="127">
                  <c:v>10</c:v>
                </c:pt>
                <c:pt idx="128">
                  <c:v>10</c:v>
                </c:pt>
                <c:pt idx="129">
                  <c:v>10</c:v>
                </c:pt>
                <c:pt idx="130">
                  <c:v>10</c:v>
                </c:pt>
                <c:pt idx="131">
                  <c:v>10</c:v>
                </c:pt>
                <c:pt idx="132">
                  <c:v>10</c:v>
                </c:pt>
                <c:pt idx="133">
                  <c:v>10</c:v>
                </c:pt>
                <c:pt idx="134">
                  <c:v>10</c:v>
                </c:pt>
                <c:pt idx="135">
                  <c:v>10</c:v>
                </c:pt>
                <c:pt idx="136">
                  <c:v>10</c:v>
                </c:pt>
                <c:pt idx="137">
                  <c:v>10</c:v>
                </c:pt>
                <c:pt idx="138">
                  <c:v>10</c:v>
                </c:pt>
                <c:pt idx="139">
                  <c:v>11</c:v>
                </c:pt>
                <c:pt idx="140">
                  <c:v>11</c:v>
                </c:pt>
                <c:pt idx="141">
                  <c:v>11</c:v>
                </c:pt>
                <c:pt idx="142">
                  <c:v>11</c:v>
                </c:pt>
                <c:pt idx="143">
                  <c:v>11</c:v>
                </c:pt>
                <c:pt idx="144">
                  <c:v>11</c:v>
                </c:pt>
                <c:pt idx="145">
                  <c:v>11</c:v>
                </c:pt>
                <c:pt idx="146">
                  <c:v>11</c:v>
                </c:pt>
                <c:pt idx="147">
                  <c:v>11</c:v>
                </c:pt>
                <c:pt idx="148">
                  <c:v>11</c:v>
                </c:pt>
                <c:pt idx="149">
                  <c:v>11</c:v>
                </c:pt>
                <c:pt idx="150">
                  <c:v>11</c:v>
                </c:pt>
                <c:pt idx="151">
                  <c:v>11</c:v>
                </c:pt>
                <c:pt idx="152">
                  <c:v>11</c:v>
                </c:pt>
                <c:pt idx="153">
                  <c:v>12</c:v>
                </c:pt>
                <c:pt idx="154">
                  <c:v>12</c:v>
                </c:pt>
                <c:pt idx="155">
                  <c:v>12</c:v>
                </c:pt>
                <c:pt idx="156">
                  <c:v>12</c:v>
                </c:pt>
                <c:pt idx="157">
                  <c:v>12</c:v>
                </c:pt>
                <c:pt idx="158">
                  <c:v>12</c:v>
                </c:pt>
                <c:pt idx="159">
                  <c:v>12</c:v>
                </c:pt>
                <c:pt idx="160">
                  <c:v>12</c:v>
                </c:pt>
                <c:pt idx="161">
                  <c:v>12</c:v>
                </c:pt>
                <c:pt idx="162">
                  <c:v>12</c:v>
                </c:pt>
                <c:pt idx="163">
                  <c:v>12</c:v>
                </c:pt>
                <c:pt idx="164">
                  <c:v>12</c:v>
                </c:pt>
                <c:pt idx="165">
                  <c:v>12</c:v>
                </c:pt>
                <c:pt idx="166">
                  <c:v>12</c:v>
                </c:pt>
                <c:pt idx="167">
                  <c:v>12</c:v>
                </c:pt>
                <c:pt idx="168">
                  <c:v>13</c:v>
                </c:pt>
                <c:pt idx="169">
                  <c:v>13</c:v>
                </c:pt>
                <c:pt idx="170">
                  <c:v>13</c:v>
                </c:pt>
                <c:pt idx="171">
                  <c:v>13</c:v>
                </c:pt>
                <c:pt idx="172">
                  <c:v>13</c:v>
                </c:pt>
                <c:pt idx="173">
                  <c:v>13</c:v>
                </c:pt>
                <c:pt idx="174">
                  <c:v>13</c:v>
                </c:pt>
                <c:pt idx="175">
                  <c:v>13</c:v>
                </c:pt>
                <c:pt idx="176">
                  <c:v>13</c:v>
                </c:pt>
                <c:pt idx="177">
                  <c:v>13</c:v>
                </c:pt>
                <c:pt idx="178">
                  <c:v>13</c:v>
                </c:pt>
                <c:pt idx="179">
                  <c:v>13</c:v>
                </c:pt>
                <c:pt idx="180">
                  <c:v>13</c:v>
                </c:pt>
                <c:pt idx="181">
                  <c:v>14</c:v>
                </c:pt>
                <c:pt idx="182">
                  <c:v>14</c:v>
                </c:pt>
                <c:pt idx="183">
                  <c:v>14</c:v>
                </c:pt>
                <c:pt idx="184">
                  <c:v>14</c:v>
                </c:pt>
                <c:pt idx="185">
                  <c:v>14</c:v>
                </c:pt>
                <c:pt idx="186">
                  <c:v>14</c:v>
                </c:pt>
                <c:pt idx="187">
                  <c:v>14</c:v>
                </c:pt>
                <c:pt idx="188">
                  <c:v>14</c:v>
                </c:pt>
                <c:pt idx="189">
                  <c:v>14</c:v>
                </c:pt>
                <c:pt idx="190">
                  <c:v>14</c:v>
                </c:pt>
                <c:pt idx="191">
                  <c:v>14</c:v>
                </c:pt>
                <c:pt idx="192">
                  <c:v>14</c:v>
                </c:pt>
                <c:pt idx="193">
                  <c:v>14</c:v>
                </c:pt>
                <c:pt idx="194">
                  <c:v>14</c:v>
                </c:pt>
                <c:pt idx="195">
                  <c:v>15</c:v>
                </c:pt>
                <c:pt idx="196">
                  <c:v>15</c:v>
                </c:pt>
                <c:pt idx="197">
                  <c:v>15</c:v>
                </c:pt>
                <c:pt idx="198">
                  <c:v>15</c:v>
                </c:pt>
                <c:pt idx="199">
                  <c:v>15</c:v>
                </c:pt>
                <c:pt idx="200">
                  <c:v>15</c:v>
                </c:pt>
                <c:pt idx="201">
                  <c:v>15</c:v>
                </c:pt>
                <c:pt idx="202">
                  <c:v>15</c:v>
                </c:pt>
                <c:pt idx="203">
                  <c:v>15</c:v>
                </c:pt>
                <c:pt idx="204">
                  <c:v>15</c:v>
                </c:pt>
                <c:pt idx="205">
                  <c:v>15</c:v>
                </c:pt>
                <c:pt idx="206">
                  <c:v>15</c:v>
                </c:pt>
                <c:pt idx="207">
                  <c:v>16</c:v>
                </c:pt>
                <c:pt idx="208">
                  <c:v>16</c:v>
                </c:pt>
                <c:pt idx="209">
                  <c:v>16</c:v>
                </c:pt>
                <c:pt idx="210">
                  <c:v>16</c:v>
                </c:pt>
                <c:pt idx="211">
                  <c:v>16</c:v>
                </c:pt>
                <c:pt idx="212">
                  <c:v>16</c:v>
                </c:pt>
                <c:pt idx="213">
                  <c:v>16</c:v>
                </c:pt>
                <c:pt idx="214">
                  <c:v>16</c:v>
                </c:pt>
                <c:pt idx="215">
                  <c:v>16</c:v>
                </c:pt>
                <c:pt idx="216">
                  <c:v>16</c:v>
                </c:pt>
                <c:pt idx="217">
                  <c:v>16</c:v>
                </c:pt>
                <c:pt idx="218">
                  <c:v>17</c:v>
                </c:pt>
                <c:pt idx="219">
                  <c:v>17</c:v>
                </c:pt>
                <c:pt idx="220">
                  <c:v>17</c:v>
                </c:pt>
                <c:pt idx="221">
                  <c:v>17</c:v>
                </c:pt>
                <c:pt idx="222">
                  <c:v>17</c:v>
                </c:pt>
                <c:pt idx="223">
                  <c:v>17</c:v>
                </c:pt>
                <c:pt idx="224">
                  <c:v>17</c:v>
                </c:pt>
                <c:pt idx="225">
                  <c:v>17</c:v>
                </c:pt>
                <c:pt idx="226">
                  <c:v>18</c:v>
                </c:pt>
                <c:pt idx="227">
                  <c:v>18</c:v>
                </c:pt>
                <c:pt idx="228">
                  <c:v>18</c:v>
                </c:pt>
                <c:pt idx="229">
                  <c:v>18</c:v>
                </c:pt>
                <c:pt idx="230">
                  <c:v>18</c:v>
                </c:pt>
                <c:pt idx="231">
                  <c:v>18</c:v>
                </c:pt>
                <c:pt idx="232">
                  <c:v>18</c:v>
                </c:pt>
                <c:pt idx="233">
                  <c:v>18</c:v>
                </c:pt>
                <c:pt idx="234">
                  <c:v>19</c:v>
                </c:pt>
                <c:pt idx="235">
                  <c:v>19</c:v>
                </c:pt>
                <c:pt idx="236">
                  <c:v>19</c:v>
                </c:pt>
                <c:pt idx="237">
                  <c:v>19</c:v>
                </c:pt>
                <c:pt idx="238">
                  <c:v>19</c:v>
                </c:pt>
                <c:pt idx="239">
                  <c:v>19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</c:numCache>
            </c:numRef>
          </c:yVal>
          <c:bubbleSize>
            <c:numRef>
              <c:f>'A22'!$C$6:$C$251</c:f>
              <c:numCache>
                <c:formatCode>0</c:formatCode>
                <c:ptCount val="246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4</c:v>
                </c:pt>
                <c:pt idx="10">
                  <c:v>7</c:v>
                </c:pt>
                <c:pt idx="11">
                  <c:v>10</c:v>
                </c:pt>
                <c:pt idx="12">
                  <c:v>8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2</c:v>
                </c:pt>
                <c:pt idx="20">
                  <c:v>10</c:v>
                </c:pt>
                <c:pt idx="21">
                  <c:v>6</c:v>
                </c:pt>
                <c:pt idx="22">
                  <c:v>8</c:v>
                </c:pt>
                <c:pt idx="23">
                  <c:v>14</c:v>
                </c:pt>
                <c:pt idx="24">
                  <c:v>14</c:v>
                </c:pt>
                <c:pt idx="25">
                  <c:v>15</c:v>
                </c:pt>
                <c:pt idx="26">
                  <c:v>11</c:v>
                </c:pt>
                <c:pt idx="27">
                  <c:v>3</c:v>
                </c:pt>
                <c:pt idx="28">
                  <c:v>1</c:v>
                </c:pt>
                <c:pt idx="29">
                  <c:v>7</c:v>
                </c:pt>
                <c:pt idx="30">
                  <c:v>18</c:v>
                </c:pt>
                <c:pt idx="31">
                  <c:v>17</c:v>
                </c:pt>
                <c:pt idx="32">
                  <c:v>23</c:v>
                </c:pt>
                <c:pt idx="33">
                  <c:v>21</c:v>
                </c:pt>
                <c:pt idx="34">
                  <c:v>25</c:v>
                </c:pt>
                <c:pt idx="35">
                  <c:v>18</c:v>
                </c:pt>
                <c:pt idx="36">
                  <c:v>24</c:v>
                </c:pt>
                <c:pt idx="37">
                  <c:v>7</c:v>
                </c:pt>
                <c:pt idx="38">
                  <c:v>6</c:v>
                </c:pt>
                <c:pt idx="39">
                  <c:v>3</c:v>
                </c:pt>
                <c:pt idx="40">
                  <c:v>1</c:v>
                </c:pt>
                <c:pt idx="41">
                  <c:v>2</c:v>
                </c:pt>
                <c:pt idx="42">
                  <c:v>2</c:v>
                </c:pt>
                <c:pt idx="43">
                  <c:v>16</c:v>
                </c:pt>
                <c:pt idx="44">
                  <c:v>25</c:v>
                </c:pt>
                <c:pt idx="45">
                  <c:v>42</c:v>
                </c:pt>
                <c:pt idx="46">
                  <c:v>50</c:v>
                </c:pt>
                <c:pt idx="47">
                  <c:v>52</c:v>
                </c:pt>
                <c:pt idx="48">
                  <c:v>53</c:v>
                </c:pt>
                <c:pt idx="49">
                  <c:v>31</c:v>
                </c:pt>
                <c:pt idx="50">
                  <c:v>22</c:v>
                </c:pt>
                <c:pt idx="51">
                  <c:v>10</c:v>
                </c:pt>
                <c:pt idx="52">
                  <c:v>4</c:v>
                </c:pt>
                <c:pt idx="53">
                  <c:v>2</c:v>
                </c:pt>
                <c:pt idx="54">
                  <c:v>8</c:v>
                </c:pt>
                <c:pt idx="55">
                  <c:v>29</c:v>
                </c:pt>
                <c:pt idx="56">
                  <c:v>57</c:v>
                </c:pt>
                <c:pt idx="57">
                  <c:v>68</c:v>
                </c:pt>
                <c:pt idx="58">
                  <c:v>69</c:v>
                </c:pt>
                <c:pt idx="59">
                  <c:v>81</c:v>
                </c:pt>
                <c:pt idx="60">
                  <c:v>78</c:v>
                </c:pt>
                <c:pt idx="61">
                  <c:v>42</c:v>
                </c:pt>
                <c:pt idx="62">
                  <c:v>29</c:v>
                </c:pt>
                <c:pt idx="63">
                  <c:v>14</c:v>
                </c:pt>
                <c:pt idx="64">
                  <c:v>6</c:v>
                </c:pt>
                <c:pt idx="65">
                  <c:v>1</c:v>
                </c:pt>
                <c:pt idx="66">
                  <c:v>1</c:v>
                </c:pt>
                <c:pt idx="67">
                  <c:v>3</c:v>
                </c:pt>
                <c:pt idx="68">
                  <c:v>5</c:v>
                </c:pt>
                <c:pt idx="69">
                  <c:v>11</c:v>
                </c:pt>
                <c:pt idx="70">
                  <c:v>43</c:v>
                </c:pt>
                <c:pt idx="71">
                  <c:v>82</c:v>
                </c:pt>
                <c:pt idx="72">
                  <c:v>118</c:v>
                </c:pt>
                <c:pt idx="73">
                  <c:v>142</c:v>
                </c:pt>
                <c:pt idx="74">
                  <c:v>126</c:v>
                </c:pt>
                <c:pt idx="75">
                  <c:v>91</c:v>
                </c:pt>
                <c:pt idx="76">
                  <c:v>73</c:v>
                </c:pt>
                <c:pt idx="77">
                  <c:v>27</c:v>
                </c:pt>
                <c:pt idx="78">
                  <c:v>9</c:v>
                </c:pt>
                <c:pt idx="79">
                  <c:v>5</c:v>
                </c:pt>
                <c:pt idx="80">
                  <c:v>1</c:v>
                </c:pt>
                <c:pt idx="81">
                  <c:v>4</c:v>
                </c:pt>
                <c:pt idx="82">
                  <c:v>12</c:v>
                </c:pt>
                <c:pt idx="83">
                  <c:v>38</c:v>
                </c:pt>
                <c:pt idx="84">
                  <c:v>89</c:v>
                </c:pt>
                <c:pt idx="85">
                  <c:v>141</c:v>
                </c:pt>
                <c:pt idx="86">
                  <c:v>173</c:v>
                </c:pt>
                <c:pt idx="87">
                  <c:v>181</c:v>
                </c:pt>
                <c:pt idx="88">
                  <c:v>163</c:v>
                </c:pt>
                <c:pt idx="89">
                  <c:v>123</c:v>
                </c:pt>
                <c:pt idx="90">
                  <c:v>63</c:v>
                </c:pt>
                <c:pt idx="91">
                  <c:v>27</c:v>
                </c:pt>
                <c:pt idx="92">
                  <c:v>13</c:v>
                </c:pt>
                <c:pt idx="93">
                  <c:v>7</c:v>
                </c:pt>
                <c:pt idx="94">
                  <c:v>1</c:v>
                </c:pt>
                <c:pt idx="95">
                  <c:v>1</c:v>
                </c:pt>
                <c:pt idx="96">
                  <c:v>5</c:v>
                </c:pt>
                <c:pt idx="97">
                  <c:v>10</c:v>
                </c:pt>
                <c:pt idx="98">
                  <c:v>33</c:v>
                </c:pt>
                <c:pt idx="99">
                  <c:v>80</c:v>
                </c:pt>
                <c:pt idx="100">
                  <c:v>115</c:v>
                </c:pt>
                <c:pt idx="101">
                  <c:v>202</c:v>
                </c:pt>
                <c:pt idx="102">
                  <c:v>256</c:v>
                </c:pt>
                <c:pt idx="103">
                  <c:v>235</c:v>
                </c:pt>
                <c:pt idx="104">
                  <c:v>189</c:v>
                </c:pt>
                <c:pt idx="105">
                  <c:v>108</c:v>
                </c:pt>
                <c:pt idx="106">
                  <c:v>59</c:v>
                </c:pt>
                <c:pt idx="107">
                  <c:v>36</c:v>
                </c:pt>
                <c:pt idx="108">
                  <c:v>11</c:v>
                </c:pt>
                <c:pt idx="109">
                  <c:v>4</c:v>
                </c:pt>
                <c:pt idx="110">
                  <c:v>2</c:v>
                </c:pt>
                <c:pt idx="111">
                  <c:v>2</c:v>
                </c:pt>
                <c:pt idx="112">
                  <c:v>5</c:v>
                </c:pt>
                <c:pt idx="113">
                  <c:v>12</c:v>
                </c:pt>
                <c:pt idx="114">
                  <c:v>47</c:v>
                </c:pt>
                <c:pt idx="115">
                  <c:v>94</c:v>
                </c:pt>
                <c:pt idx="116">
                  <c:v>174</c:v>
                </c:pt>
                <c:pt idx="117">
                  <c:v>255</c:v>
                </c:pt>
                <c:pt idx="118">
                  <c:v>302</c:v>
                </c:pt>
                <c:pt idx="119">
                  <c:v>244</c:v>
                </c:pt>
                <c:pt idx="120">
                  <c:v>179</c:v>
                </c:pt>
                <c:pt idx="121">
                  <c:v>110</c:v>
                </c:pt>
                <c:pt idx="122">
                  <c:v>54</c:v>
                </c:pt>
                <c:pt idx="123">
                  <c:v>21</c:v>
                </c:pt>
                <c:pt idx="124">
                  <c:v>7</c:v>
                </c:pt>
                <c:pt idx="125">
                  <c:v>1</c:v>
                </c:pt>
                <c:pt idx="126">
                  <c:v>11</c:v>
                </c:pt>
                <c:pt idx="127">
                  <c:v>25</c:v>
                </c:pt>
                <c:pt idx="128">
                  <c:v>82</c:v>
                </c:pt>
                <c:pt idx="129">
                  <c:v>152</c:v>
                </c:pt>
                <c:pt idx="130">
                  <c:v>241</c:v>
                </c:pt>
                <c:pt idx="131">
                  <c:v>266</c:v>
                </c:pt>
                <c:pt idx="132">
                  <c:v>290</c:v>
                </c:pt>
                <c:pt idx="133">
                  <c:v>239</c:v>
                </c:pt>
                <c:pt idx="134">
                  <c:v>157</c:v>
                </c:pt>
                <c:pt idx="135">
                  <c:v>86</c:v>
                </c:pt>
                <c:pt idx="136">
                  <c:v>30</c:v>
                </c:pt>
                <c:pt idx="137">
                  <c:v>10</c:v>
                </c:pt>
                <c:pt idx="138">
                  <c:v>6</c:v>
                </c:pt>
                <c:pt idx="139">
                  <c:v>3</c:v>
                </c:pt>
                <c:pt idx="140">
                  <c:v>4</c:v>
                </c:pt>
                <c:pt idx="141">
                  <c:v>12</c:v>
                </c:pt>
                <c:pt idx="142">
                  <c:v>45</c:v>
                </c:pt>
                <c:pt idx="143">
                  <c:v>73</c:v>
                </c:pt>
                <c:pt idx="144">
                  <c:v>151</c:v>
                </c:pt>
                <c:pt idx="145">
                  <c:v>207</c:v>
                </c:pt>
                <c:pt idx="146">
                  <c:v>250</c:v>
                </c:pt>
                <c:pt idx="147">
                  <c:v>273</c:v>
                </c:pt>
                <c:pt idx="148">
                  <c:v>212</c:v>
                </c:pt>
                <c:pt idx="149">
                  <c:v>135</c:v>
                </c:pt>
                <c:pt idx="150">
                  <c:v>61</c:v>
                </c:pt>
                <c:pt idx="151">
                  <c:v>23</c:v>
                </c:pt>
                <c:pt idx="152">
                  <c:v>4</c:v>
                </c:pt>
                <c:pt idx="153">
                  <c:v>1</c:v>
                </c:pt>
                <c:pt idx="154">
                  <c:v>1</c:v>
                </c:pt>
                <c:pt idx="155">
                  <c:v>9</c:v>
                </c:pt>
                <c:pt idx="156">
                  <c:v>29</c:v>
                </c:pt>
                <c:pt idx="157">
                  <c:v>58</c:v>
                </c:pt>
                <c:pt idx="158">
                  <c:v>96</c:v>
                </c:pt>
                <c:pt idx="159">
                  <c:v>152</c:v>
                </c:pt>
                <c:pt idx="160">
                  <c:v>211</c:v>
                </c:pt>
                <c:pt idx="161">
                  <c:v>238</c:v>
                </c:pt>
                <c:pt idx="162">
                  <c:v>213</c:v>
                </c:pt>
                <c:pt idx="163">
                  <c:v>164</c:v>
                </c:pt>
                <c:pt idx="164">
                  <c:v>84</c:v>
                </c:pt>
                <c:pt idx="165">
                  <c:v>27</c:v>
                </c:pt>
                <c:pt idx="166">
                  <c:v>9</c:v>
                </c:pt>
                <c:pt idx="167">
                  <c:v>1</c:v>
                </c:pt>
                <c:pt idx="168">
                  <c:v>3</c:v>
                </c:pt>
                <c:pt idx="169">
                  <c:v>8</c:v>
                </c:pt>
                <c:pt idx="170">
                  <c:v>11</c:v>
                </c:pt>
                <c:pt idx="171">
                  <c:v>44</c:v>
                </c:pt>
                <c:pt idx="172">
                  <c:v>89</c:v>
                </c:pt>
                <c:pt idx="173">
                  <c:v>156</c:v>
                </c:pt>
                <c:pt idx="174">
                  <c:v>180</c:v>
                </c:pt>
                <c:pt idx="175">
                  <c:v>214</c:v>
                </c:pt>
                <c:pt idx="176">
                  <c:v>183</c:v>
                </c:pt>
                <c:pt idx="177">
                  <c:v>121</c:v>
                </c:pt>
                <c:pt idx="178">
                  <c:v>55</c:v>
                </c:pt>
                <c:pt idx="179">
                  <c:v>15</c:v>
                </c:pt>
                <c:pt idx="180">
                  <c:v>2</c:v>
                </c:pt>
                <c:pt idx="181">
                  <c:v>1</c:v>
                </c:pt>
                <c:pt idx="182">
                  <c:v>1</c:v>
                </c:pt>
                <c:pt idx="183">
                  <c:v>4</c:v>
                </c:pt>
                <c:pt idx="184">
                  <c:v>7</c:v>
                </c:pt>
                <c:pt idx="185">
                  <c:v>12</c:v>
                </c:pt>
                <c:pt idx="186">
                  <c:v>44</c:v>
                </c:pt>
                <c:pt idx="187">
                  <c:v>82</c:v>
                </c:pt>
                <c:pt idx="188">
                  <c:v>139</c:v>
                </c:pt>
                <c:pt idx="189">
                  <c:v>173</c:v>
                </c:pt>
                <c:pt idx="190">
                  <c:v>201</c:v>
                </c:pt>
                <c:pt idx="191">
                  <c:v>133</c:v>
                </c:pt>
                <c:pt idx="192">
                  <c:v>72</c:v>
                </c:pt>
                <c:pt idx="193">
                  <c:v>27</c:v>
                </c:pt>
                <c:pt idx="194">
                  <c:v>3</c:v>
                </c:pt>
                <c:pt idx="195">
                  <c:v>2</c:v>
                </c:pt>
                <c:pt idx="196">
                  <c:v>2</c:v>
                </c:pt>
                <c:pt idx="197">
                  <c:v>6</c:v>
                </c:pt>
                <c:pt idx="198">
                  <c:v>17</c:v>
                </c:pt>
                <c:pt idx="199">
                  <c:v>32</c:v>
                </c:pt>
                <c:pt idx="200">
                  <c:v>57</c:v>
                </c:pt>
                <c:pt idx="201">
                  <c:v>117</c:v>
                </c:pt>
                <c:pt idx="202">
                  <c:v>138</c:v>
                </c:pt>
                <c:pt idx="203">
                  <c:v>127</c:v>
                </c:pt>
                <c:pt idx="204">
                  <c:v>84</c:v>
                </c:pt>
                <c:pt idx="205">
                  <c:v>30</c:v>
                </c:pt>
                <c:pt idx="206">
                  <c:v>3</c:v>
                </c:pt>
                <c:pt idx="207">
                  <c:v>2</c:v>
                </c:pt>
                <c:pt idx="208">
                  <c:v>5</c:v>
                </c:pt>
                <c:pt idx="209">
                  <c:v>13</c:v>
                </c:pt>
                <c:pt idx="210">
                  <c:v>34</c:v>
                </c:pt>
                <c:pt idx="211">
                  <c:v>63</c:v>
                </c:pt>
                <c:pt idx="212">
                  <c:v>107</c:v>
                </c:pt>
                <c:pt idx="213">
                  <c:v>93</c:v>
                </c:pt>
                <c:pt idx="214">
                  <c:v>80</c:v>
                </c:pt>
                <c:pt idx="215">
                  <c:v>42</c:v>
                </c:pt>
                <c:pt idx="216">
                  <c:v>9</c:v>
                </c:pt>
                <c:pt idx="217">
                  <c:v>2</c:v>
                </c:pt>
                <c:pt idx="218">
                  <c:v>1</c:v>
                </c:pt>
                <c:pt idx="219">
                  <c:v>14</c:v>
                </c:pt>
                <c:pt idx="220">
                  <c:v>36</c:v>
                </c:pt>
                <c:pt idx="221">
                  <c:v>45</c:v>
                </c:pt>
                <c:pt idx="222">
                  <c:v>77</c:v>
                </c:pt>
                <c:pt idx="223">
                  <c:v>90</c:v>
                </c:pt>
                <c:pt idx="224">
                  <c:v>41</c:v>
                </c:pt>
                <c:pt idx="225">
                  <c:v>10</c:v>
                </c:pt>
                <c:pt idx="226">
                  <c:v>1</c:v>
                </c:pt>
                <c:pt idx="227">
                  <c:v>9</c:v>
                </c:pt>
                <c:pt idx="228">
                  <c:v>21</c:v>
                </c:pt>
                <c:pt idx="229">
                  <c:v>38</c:v>
                </c:pt>
                <c:pt idx="230">
                  <c:v>43</c:v>
                </c:pt>
                <c:pt idx="231">
                  <c:v>36</c:v>
                </c:pt>
                <c:pt idx="232">
                  <c:v>10</c:v>
                </c:pt>
                <c:pt idx="233">
                  <c:v>2</c:v>
                </c:pt>
                <c:pt idx="234">
                  <c:v>2</c:v>
                </c:pt>
                <c:pt idx="235">
                  <c:v>6</c:v>
                </c:pt>
                <c:pt idx="236">
                  <c:v>13</c:v>
                </c:pt>
                <c:pt idx="237">
                  <c:v>12</c:v>
                </c:pt>
                <c:pt idx="238">
                  <c:v>22</c:v>
                </c:pt>
                <c:pt idx="239">
                  <c:v>10</c:v>
                </c:pt>
                <c:pt idx="240">
                  <c:v>1</c:v>
                </c:pt>
                <c:pt idx="241">
                  <c:v>2</c:v>
                </c:pt>
                <c:pt idx="242">
                  <c:v>3</c:v>
                </c:pt>
                <c:pt idx="243">
                  <c:v>5</c:v>
                </c:pt>
                <c:pt idx="244">
                  <c:v>8</c:v>
                </c:pt>
                <c:pt idx="245">
                  <c:v>1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5"/>
        <c:showNegBubbles val="0"/>
        <c:axId val="61787520"/>
        <c:axId val="62473728"/>
      </c:bubbleChart>
      <c:valAx>
        <c:axId val="61787520"/>
        <c:scaling>
          <c:orientation val="minMax"/>
          <c:max val="21"/>
          <c:min val="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Note au contrôle continu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2473728"/>
        <c:crosses val="autoZero"/>
        <c:crossBetween val="midCat"/>
        <c:majorUnit val="5"/>
        <c:minorUnit val="1"/>
      </c:valAx>
      <c:valAx>
        <c:axId val="62473728"/>
        <c:scaling>
          <c:orientation val="minMax"/>
          <c:max val="21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Note à l'écrit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61787520"/>
        <c:crosses val="autoZero"/>
        <c:crossBetween val="midCat"/>
        <c:majorUnit val="5"/>
        <c:min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Mathématiques</a:t>
            </a:r>
          </a:p>
        </c:rich>
      </c:tx>
      <c:overlay val="0"/>
    </c:title>
    <c:autoTitleDeleted val="0"/>
    <c:plotArea>
      <c:layout/>
      <c:bubbleChart>
        <c:varyColors val="0"/>
        <c:ser>
          <c:idx val="0"/>
          <c:order val="0"/>
          <c:tx>
            <c:strRef>
              <c:f>'A22'!$E$4</c:f>
              <c:strCache>
                <c:ptCount val="1"/>
                <c:pt idx="0">
                  <c:v>Mathématiques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solidFill>
                <a:schemeClr val="bg1"/>
              </a:solidFill>
            </a:ln>
          </c:spPr>
          <c:invertIfNegative val="0"/>
          <c:xVal>
            <c:numRef>
              <c:f>'A22'!$F$6:$F$273</c:f>
              <c:numCache>
                <c:formatCode>0</c:formatCode>
                <c:ptCount val="2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11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</c:v>
                </c:pt>
                <c:pt idx="28">
                  <c:v>2</c:v>
                </c:pt>
                <c:pt idx="29">
                  <c:v>3</c:v>
                </c:pt>
                <c:pt idx="30">
                  <c:v>4</c:v>
                </c:pt>
                <c:pt idx="31">
                  <c:v>5</c:v>
                </c:pt>
                <c:pt idx="32">
                  <c:v>6</c:v>
                </c:pt>
                <c:pt idx="33">
                  <c:v>7</c:v>
                </c:pt>
                <c:pt idx="34">
                  <c:v>8</c:v>
                </c:pt>
                <c:pt idx="35">
                  <c:v>9</c:v>
                </c:pt>
                <c:pt idx="36">
                  <c:v>10</c:v>
                </c:pt>
                <c:pt idx="37">
                  <c:v>11</c:v>
                </c:pt>
                <c:pt idx="38">
                  <c:v>12</c:v>
                </c:pt>
                <c:pt idx="39">
                  <c:v>13</c:v>
                </c:pt>
                <c:pt idx="40">
                  <c:v>1</c:v>
                </c:pt>
                <c:pt idx="41">
                  <c:v>2</c:v>
                </c:pt>
                <c:pt idx="42">
                  <c:v>3</c:v>
                </c:pt>
                <c:pt idx="43">
                  <c:v>4</c:v>
                </c:pt>
                <c:pt idx="44">
                  <c:v>5</c:v>
                </c:pt>
                <c:pt idx="45">
                  <c:v>6</c:v>
                </c:pt>
                <c:pt idx="46">
                  <c:v>7</c:v>
                </c:pt>
                <c:pt idx="47">
                  <c:v>8</c:v>
                </c:pt>
                <c:pt idx="48">
                  <c:v>9</c:v>
                </c:pt>
                <c:pt idx="49">
                  <c:v>10</c:v>
                </c:pt>
                <c:pt idx="50">
                  <c:v>11</c:v>
                </c:pt>
                <c:pt idx="51">
                  <c:v>12</c:v>
                </c:pt>
                <c:pt idx="52">
                  <c:v>13</c:v>
                </c:pt>
                <c:pt idx="53">
                  <c:v>2</c:v>
                </c:pt>
                <c:pt idx="54">
                  <c:v>3</c:v>
                </c:pt>
                <c:pt idx="55">
                  <c:v>4</c:v>
                </c:pt>
                <c:pt idx="56">
                  <c:v>5</c:v>
                </c:pt>
                <c:pt idx="57">
                  <c:v>6</c:v>
                </c:pt>
                <c:pt idx="58">
                  <c:v>7</c:v>
                </c:pt>
                <c:pt idx="59">
                  <c:v>8</c:v>
                </c:pt>
                <c:pt idx="60">
                  <c:v>9</c:v>
                </c:pt>
                <c:pt idx="61">
                  <c:v>10</c:v>
                </c:pt>
                <c:pt idx="62">
                  <c:v>11</c:v>
                </c:pt>
                <c:pt idx="63">
                  <c:v>12</c:v>
                </c:pt>
                <c:pt idx="64">
                  <c:v>13</c:v>
                </c:pt>
                <c:pt idx="65">
                  <c:v>2</c:v>
                </c:pt>
                <c:pt idx="66">
                  <c:v>3</c:v>
                </c:pt>
                <c:pt idx="67">
                  <c:v>4</c:v>
                </c:pt>
                <c:pt idx="68">
                  <c:v>5</c:v>
                </c:pt>
                <c:pt idx="69">
                  <c:v>6</c:v>
                </c:pt>
                <c:pt idx="70">
                  <c:v>7</c:v>
                </c:pt>
                <c:pt idx="71">
                  <c:v>8</c:v>
                </c:pt>
                <c:pt idx="72">
                  <c:v>9</c:v>
                </c:pt>
                <c:pt idx="73">
                  <c:v>10</c:v>
                </c:pt>
                <c:pt idx="74">
                  <c:v>11</c:v>
                </c:pt>
                <c:pt idx="75">
                  <c:v>12</c:v>
                </c:pt>
                <c:pt idx="76">
                  <c:v>13</c:v>
                </c:pt>
                <c:pt idx="77">
                  <c:v>14</c:v>
                </c:pt>
                <c:pt idx="78">
                  <c:v>3</c:v>
                </c:pt>
                <c:pt idx="79">
                  <c:v>4</c:v>
                </c:pt>
                <c:pt idx="80">
                  <c:v>5</c:v>
                </c:pt>
                <c:pt idx="81">
                  <c:v>6</c:v>
                </c:pt>
                <c:pt idx="82">
                  <c:v>7</c:v>
                </c:pt>
                <c:pt idx="83">
                  <c:v>8</c:v>
                </c:pt>
                <c:pt idx="84">
                  <c:v>9</c:v>
                </c:pt>
                <c:pt idx="85">
                  <c:v>10</c:v>
                </c:pt>
                <c:pt idx="86">
                  <c:v>11</c:v>
                </c:pt>
                <c:pt idx="87">
                  <c:v>12</c:v>
                </c:pt>
                <c:pt idx="88">
                  <c:v>13</c:v>
                </c:pt>
                <c:pt idx="89">
                  <c:v>14</c:v>
                </c:pt>
                <c:pt idx="90">
                  <c:v>15</c:v>
                </c:pt>
                <c:pt idx="91">
                  <c:v>3</c:v>
                </c:pt>
                <c:pt idx="92">
                  <c:v>4</c:v>
                </c:pt>
                <c:pt idx="93">
                  <c:v>5</c:v>
                </c:pt>
                <c:pt idx="94">
                  <c:v>6</c:v>
                </c:pt>
                <c:pt idx="95">
                  <c:v>7</c:v>
                </c:pt>
                <c:pt idx="96">
                  <c:v>8</c:v>
                </c:pt>
                <c:pt idx="97">
                  <c:v>9</c:v>
                </c:pt>
                <c:pt idx="98">
                  <c:v>10</c:v>
                </c:pt>
                <c:pt idx="99">
                  <c:v>11</c:v>
                </c:pt>
                <c:pt idx="100">
                  <c:v>12</c:v>
                </c:pt>
                <c:pt idx="101">
                  <c:v>13</c:v>
                </c:pt>
                <c:pt idx="102">
                  <c:v>14</c:v>
                </c:pt>
                <c:pt idx="103">
                  <c:v>15</c:v>
                </c:pt>
                <c:pt idx="104">
                  <c:v>16</c:v>
                </c:pt>
                <c:pt idx="105">
                  <c:v>2</c:v>
                </c:pt>
                <c:pt idx="106">
                  <c:v>3</c:v>
                </c:pt>
                <c:pt idx="107">
                  <c:v>4</c:v>
                </c:pt>
                <c:pt idx="108">
                  <c:v>5</c:v>
                </c:pt>
                <c:pt idx="109">
                  <c:v>6</c:v>
                </c:pt>
                <c:pt idx="110">
                  <c:v>7</c:v>
                </c:pt>
                <c:pt idx="111">
                  <c:v>8</c:v>
                </c:pt>
                <c:pt idx="112">
                  <c:v>9</c:v>
                </c:pt>
                <c:pt idx="113">
                  <c:v>10</c:v>
                </c:pt>
                <c:pt idx="114">
                  <c:v>11</c:v>
                </c:pt>
                <c:pt idx="115">
                  <c:v>12</c:v>
                </c:pt>
                <c:pt idx="116">
                  <c:v>13</c:v>
                </c:pt>
                <c:pt idx="117">
                  <c:v>14</c:v>
                </c:pt>
                <c:pt idx="118">
                  <c:v>15</c:v>
                </c:pt>
                <c:pt idx="119">
                  <c:v>16</c:v>
                </c:pt>
                <c:pt idx="120">
                  <c:v>17</c:v>
                </c:pt>
                <c:pt idx="121">
                  <c:v>18</c:v>
                </c:pt>
                <c:pt idx="122">
                  <c:v>3</c:v>
                </c:pt>
                <c:pt idx="123">
                  <c:v>4</c:v>
                </c:pt>
                <c:pt idx="124">
                  <c:v>5</c:v>
                </c:pt>
                <c:pt idx="125">
                  <c:v>6</c:v>
                </c:pt>
                <c:pt idx="126">
                  <c:v>7</c:v>
                </c:pt>
                <c:pt idx="127">
                  <c:v>8</c:v>
                </c:pt>
                <c:pt idx="128">
                  <c:v>9</c:v>
                </c:pt>
                <c:pt idx="129">
                  <c:v>10</c:v>
                </c:pt>
                <c:pt idx="130">
                  <c:v>11</c:v>
                </c:pt>
                <c:pt idx="131">
                  <c:v>12</c:v>
                </c:pt>
                <c:pt idx="132">
                  <c:v>13</c:v>
                </c:pt>
                <c:pt idx="133">
                  <c:v>14</c:v>
                </c:pt>
                <c:pt idx="134">
                  <c:v>15</c:v>
                </c:pt>
                <c:pt idx="135">
                  <c:v>16</c:v>
                </c:pt>
                <c:pt idx="136">
                  <c:v>17</c:v>
                </c:pt>
                <c:pt idx="137">
                  <c:v>5</c:v>
                </c:pt>
                <c:pt idx="138">
                  <c:v>6</c:v>
                </c:pt>
                <c:pt idx="139">
                  <c:v>7</c:v>
                </c:pt>
                <c:pt idx="140">
                  <c:v>8</c:v>
                </c:pt>
                <c:pt idx="141">
                  <c:v>9</c:v>
                </c:pt>
                <c:pt idx="142">
                  <c:v>10</c:v>
                </c:pt>
                <c:pt idx="143">
                  <c:v>11</c:v>
                </c:pt>
                <c:pt idx="144">
                  <c:v>12</c:v>
                </c:pt>
                <c:pt idx="145">
                  <c:v>13</c:v>
                </c:pt>
                <c:pt idx="146">
                  <c:v>14</c:v>
                </c:pt>
                <c:pt idx="147">
                  <c:v>15</c:v>
                </c:pt>
                <c:pt idx="148">
                  <c:v>16</c:v>
                </c:pt>
                <c:pt idx="149">
                  <c:v>17</c:v>
                </c:pt>
                <c:pt idx="150">
                  <c:v>19</c:v>
                </c:pt>
                <c:pt idx="151">
                  <c:v>5</c:v>
                </c:pt>
                <c:pt idx="152">
                  <c:v>6</c:v>
                </c:pt>
                <c:pt idx="153">
                  <c:v>7</c:v>
                </c:pt>
                <c:pt idx="154">
                  <c:v>8</c:v>
                </c:pt>
                <c:pt idx="155">
                  <c:v>9</c:v>
                </c:pt>
                <c:pt idx="156">
                  <c:v>10</c:v>
                </c:pt>
                <c:pt idx="157">
                  <c:v>11</c:v>
                </c:pt>
                <c:pt idx="158">
                  <c:v>12</c:v>
                </c:pt>
                <c:pt idx="159">
                  <c:v>13</c:v>
                </c:pt>
                <c:pt idx="160">
                  <c:v>14</c:v>
                </c:pt>
                <c:pt idx="161">
                  <c:v>15</c:v>
                </c:pt>
                <c:pt idx="162">
                  <c:v>16</c:v>
                </c:pt>
                <c:pt idx="163">
                  <c:v>17</c:v>
                </c:pt>
                <c:pt idx="164">
                  <c:v>5</c:v>
                </c:pt>
                <c:pt idx="165">
                  <c:v>6</c:v>
                </c:pt>
                <c:pt idx="166">
                  <c:v>7</c:v>
                </c:pt>
                <c:pt idx="167">
                  <c:v>8</c:v>
                </c:pt>
                <c:pt idx="168">
                  <c:v>9</c:v>
                </c:pt>
                <c:pt idx="169">
                  <c:v>10</c:v>
                </c:pt>
                <c:pt idx="170">
                  <c:v>11</c:v>
                </c:pt>
                <c:pt idx="171">
                  <c:v>12</c:v>
                </c:pt>
                <c:pt idx="172">
                  <c:v>13</c:v>
                </c:pt>
                <c:pt idx="173">
                  <c:v>14</c:v>
                </c:pt>
                <c:pt idx="174">
                  <c:v>15</c:v>
                </c:pt>
                <c:pt idx="175">
                  <c:v>16</c:v>
                </c:pt>
                <c:pt idx="176">
                  <c:v>17</c:v>
                </c:pt>
                <c:pt idx="177">
                  <c:v>18</c:v>
                </c:pt>
                <c:pt idx="178">
                  <c:v>19</c:v>
                </c:pt>
                <c:pt idx="179">
                  <c:v>5</c:v>
                </c:pt>
                <c:pt idx="180">
                  <c:v>6</c:v>
                </c:pt>
                <c:pt idx="181">
                  <c:v>7</c:v>
                </c:pt>
                <c:pt idx="182">
                  <c:v>8</c:v>
                </c:pt>
                <c:pt idx="183">
                  <c:v>9</c:v>
                </c:pt>
                <c:pt idx="184">
                  <c:v>10</c:v>
                </c:pt>
                <c:pt idx="185">
                  <c:v>11</c:v>
                </c:pt>
                <c:pt idx="186">
                  <c:v>12</c:v>
                </c:pt>
                <c:pt idx="187">
                  <c:v>13</c:v>
                </c:pt>
                <c:pt idx="188">
                  <c:v>14</c:v>
                </c:pt>
                <c:pt idx="189">
                  <c:v>15</c:v>
                </c:pt>
                <c:pt idx="190">
                  <c:v>16</c:v>
                </c:pt>
                <c:pt idx="191">
                  <c:v>17</c:v>
                </c:pt>
                <c:pt idx="192">
                  <c:v>18</c:v>
                </c:pt>
                <c:pt idx="193">
                  <c:v>19</c:v>
                </c:pt>
                <c:pt idx="194">
                  <c:v>6</c:v>
                </c:pt>
                <c:pt idx="195">
                  <c:v>7</c:v>
                </c:pt>
                <c:pt idx="196">
                  <c:v>8</c:v>
                </c:pt>
                <c:pt idx="197">
                  <c:v>9</c:v>
                </c:pt>
                <c:pt idx="198">
                  <c:v>10</c:v>
                </c:pt>
                <c:pt idx="199">
                  <c:v>11</c:v>
                </c:pt>
                <c:pt idx="200">
                  <c:v>12</c:v>
                </c:pt>
                <c:pt idx="201">
                  <c:v>13</c:v>
                </c:pt>
                <c:pt idx="202">
                  <c:v>14</c:v>
                </c:pt>
                <c:pt idx="203">
                  <c:v>15</c:v>
                </c:pt>
                <c:pt idx="204">
                  <c:v>16</c:v>
                </c:pt>
                <c:pt idx="205">
                  <c:v>17</c:v>
                </c:pt>
                <c:pt idx="206">
                  <c:v>18</c:v>
                </c:pt>
                <c:pt idx="207">
                  <c:v>19</c:v>
                </c:pt>
                <c:pt idx="208">
                  <c:v>7</c:v>
                </c:pt>
                <c:pt idx="209">
                  <c:v>8</c:v>
                </c:pt>
                <c:pt idx="210">
                  <c:v>9</c:v>
                </c:pt>
                <c:pt idx="211">
                  <c:v>10</c:v>
                </c:pt>
                <c:pt idx="212">
                  <c:v>11</c:v>
                </c:pt>
                <c:pt idx="213">
                  <c:v>12</c:v>
                </c:pt>
                <c:pt idx="214">
                  <c:v>13</c:v>
                </c:pt>
                <c:pt idx="215">
                  <c:v>14</c:v>
                </c:pt>
                <c:pt idx="216">
                  <c:v>15</c:v>
                </c:pt>
                <c:pt idx="217">
                  <c:v>16</c:v>
                </c:pt>
                <c:pt idx="218">
                  <c:v>17</c:v>
                </c:pt>
                <c:pt idx="219">
                  <c:v>18</c:v>
                </c:pt>
                <c:pt idx="220">
                  <c:v>19</c:v>
                </c:pt>
                <c:pt idx="221">
                  <c:v>8</c:v>
                </c:pt>
                <c:pt idx="222">
                  <c:v>9</c:v>
                </c:pt>
                <c:pt idx="223">
                  <c:v>10</c:v>
                </c:pt>
                <c:pt idx="224">
                  <c:v>11</c:v>
                </c:pt>
                <c:pt idx="225">
                  <c:v>12</c:v>
                </c:pt>
                <c:pt idx="226">
                  <c:v>13</c:v>
                </c:pt>
                <c:pt idx="227">
                  <c:v>14</c:v>
                </c:pt>
                <c:pt idx="228">
                  <c:v>15</c:v>
                </c:pt>
                <c:pt idx="229">
                  <c:v>16</c:v>
                </c:pt>
                <c:pt idx="230">
                  <c:v>17</c:v>
                </c:pt>
                <c:pt idx="231">
                  <c:v>18</c:v>
                </c:pt>
                <c:pt idx="232">
                  <c:v>19</c:v>
                </c:pt>
                <c:pt idx="233">
                  <c:v>20</c:v>
                </c:pt>
                <c:pt idx="234">
                  <c:v>9</c:v>
                </c:pt>
                <c:pt idx="235">
                  <c:v>10</c:v>
                </c:pt>
                <c:pt idx="236">
                  <c:v>11</c:v>
                </c:pt>
                <c:pt idx="237">
                  <c:v>12</c:v>
                </c:pt>
                <c:pt idx="238">
                  <c:v>13</c:v>
                </c:pt>
                <c:pt idx="239">
                  <c:v>14</c:v>
                </c:pt>
                <c:pt idx="240">
                  <c:v>15</c:v>
                </c:pt>
                <c:pt idx="241">
                  <c:v>16</c:v>
                </c:pt>
                <c:pt idx="242">
                  <c:v>17</c:v>
                </c:pt>
                <c:pt idx="243">
                  <c:v>18</c:v>
                </c:pt>
                <c:pt idx="244">
                  <c:v>19</c:v>
                </c:pt>
                <c:pt idx="245">
                  <c:v>20</c:v>
                </c:pt>
                <c:pt idx="246">
                  <c:v>9</c:v>
                </c:pt>
                <c:pt idx="247">
                  <c:v>10</c:v>
                </c:pt>
                <c:pt idx="248">
                  <c:v>11</c:v>
                </c:pt>
                <c:pt idx="249">
                  <c:v>12</c:v>
                </c:pt>
                <c:pt idx="250">
                  <c:v>13</c:v>
                </c:pt>
                <c:pt idx="251">
                  <c:v>14</c:v>
                </c:pt>
                <c:pt idx="252">
                  <c:v>15</c:v>
                </c:pt>
                <c:pt idx="253">
                  <c:v>16</c:v>
                </c:pt>
                <c:pt idx="254">
                  <c:v>17</c:v>
                </c:pt>
                <c:pt idx="255">
                  <c:v>18</c:v>
                </c:pt>
                <c:pt idx="256">
                  <c:v>19</c:v>
                </c:pt>
                <c:pt idx="257">
                  <c:v>20</c:v>
                </c:pt>
                <c:pt idx="258">
                  <c:v>10</c:v>
                </c:pt>
                <c:pt idx="259">
                  <c:v>12</c:v>
                </c:pt>
                <c:pt idx="260">
                  <c:v>13</c:v>
                </c:pt>
                <c:pt idx="261">
                  <c:v>14</c:v>
                </c:pt>
                <c:pt idx="262">
                  <c:v>15</c:v>
                </c:pt>
                <c:pt idx="263">
                  <c:v>16</c:v>
                </c:pt>
                <c:pt idx="264">
                  <c:v>17</c:v>
                </c:pt>
                <c:pt idx="265">
                  <c:v>18</c:v>
                </c:pt>
                <c:pt idx="266">
                  <c:v>19</c:v>
                </c:pt>
                <c:pt idx="267">
                  <c:v>20</c:v>
                </c:pt>
              </c:numCache>
            </c:numRef>
          </c:xVal>
          <c:yVal>
            <c:numRef>
              <c:f>'A22'!$E$6:$E$273</c:f>
              <c:numCache>
                <c:formatCode>0</c:formatCode>
                <c:ptCount val="26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8</c:v>
                </c:pt>
                <c:pt idx="92">
                  <c:v>8</c:v>
                </c:pt>
                <c:pt idx="93">
                  <c:v>8</c:v>
                </c:pt>
                <c:pt idx="94">
                  <c:v>8</c:v>
                </c:pt>
                <c:pt idx="95">
                  <c:v>8</c:v>
                </c:pt>
                <c:pt idx="96">
                  <c:v>8</c:v>
                </c:pt>
                <c:pt idx="97">
                  <c:v>8</c:v>
                </c:pt>
                <c:pt idx="98">
                  <c:v>8</c:v>
                </c:pt>
                <c:pt idx="99">
                  <c:v>8</c:v>
                </c:pt>
                <c:pt idx="100">
                  <c:v>8</c:v>
                </c:pt>
                <c:pt idx="101">
                  <c:v>8</c:v>
                </c:pt>
                <c:pt idx="102">
                  <c:v>8</c:v>
                </c:pt>
                <c:pt idx="103">
                  <c:v>8</c:v>
                </c:pt>
                <c:pt idx="104">
                  <c:v>8</c:v>
                </c:pt>
                <c:pt idx="105">
                  <c:v>9</c:v>
                </c:pt>
                <c:pt idx="106">
                  <c:v>9</c:v>
                </c:pt>
                <c:pt idx="107">
                  <c:v>9</c:v>
                </c:pt>
                <c:pt idx="108">
                  <c:v>9</c:v>
                </c:pt>
                <c:pt idx="109">
                  <c:v>9</c:v>
                </c:pt>
                <c:pt idx="110">
                  <c:v>9</c:v>
                </c:pt>
                <c:pt idx="111">
                  <c:v>9</c:v>
                </c:pt>
                <c:pt idx="112">
                  <c:v>9</c:v>
                </c:pt>
                <c:pt idx="113">
                  <c:v>9</c:v>
                </c:pt>
                <c:pt idx="114">
                  <c:v>9</c:v>
                </c:pt>
                <c:pt idx="115">
                  <c:v>9</c:v>
                </c:pt>
                <c:pt idx="116">
                  <c:v>9</c:v>
                </c:pt>
                <c:pt idx="117">
                  <c:v>9</c:v>
                </c:pt>
                <c:pt idx="118">
                  <c:v>9</c:v>
                </c:pt>
                <c:pt idx="119">
                  <c:v>9</c:v>
                </c:pt>
                <c:pt idx="120">
                  <c:v>9</c:v>
                </c:pt>
                <c:pt idx="121">
                  <c:v>9</c:v>
                </c:pt>
                <c:pt idx="122">
                  <c:v>10</c:v>
                </c:pt>
                <c:pt idx="123">
                  <c:v>10</c:v>
                </c:pt>
                <c:pt idx="124">
                  <c:v>10</c:v>
                </c:pt>
                <c:pt idx="125">
                  <c:v>10</c:v>
                </c:pt>
                <c:pt idx="126">
                  <c:v>10</c:v>
                </c:pt>
                <c:pt idx="127">
                  <c:v>10</c:v>
                </c:pt>
                <c:pt idx="128">
                  <c:v>10</c:v>
                </c:pt>
                <c:pt idx="129">
                  <c:v>10</c:v>
                </c:pt>
                <c:pt idx="130">
                  <c:v>10</c:v>
                </c:pt>
                <c:pt idx="131">
                  <c:v>10</c:v>
                </c:pt>
                <c:pt idx="132">
                  <c:v>10</c:v>
                </c:pt>
                <c:pt idx="133">
                  <c:v>10</c:v>
                </c:pt>
                <c:pt idx="134">
                  <c:v>10</c:v>
                </c:pt>
                <c:pt idx="135">
                  <c:v>10</c:v>
                </c:pt>
                <c:pt idx="136">
                  <c:v>10</c:v>
                </c:pt>
                <c:pt idx="137">
                  <c:v>11</c:v>
                </c:pt>
                <c:pt idx="138">
                  <c:v>11</c:v>
                </c:pt>
                <c:pt idx="139">
                  <c:v>11</c:v>
                </c:pt>
                <c:pt idx="140">
                  <c:v>11</c:v>
                </c:pt>
                <c:pt idx="141">
                  <c:v>11</c:v>
                </c:pt>
                <c:pt idx="142">
                  <c:v>11</c:v>
                </c:pt>
                <c:pt idx="143">
                  <c:v>11</c:v>
                </c:pt>
                <c:pt idx="144">
                  <c:v>11</c:v>
                </c:pt>
                <c:pt idx="145">
                  <c:v>11</c:v>
                </c:pt>
                <c:pt idx="146">
                  <c:v>11</c:v>
                </c:pt>
                <c:pt idx="147">
                  <c:v>11</c:v>
                </c:pt>
                <c:pt idx="148">
                  <c:v>11</c:v>
                </c:pt>
                <c:pt idx="149">
                  <c:v>11</c:v>
                </c:pt>
                <c:pt idx="150">
                  <c:v>11</c:v>
                </c:pt>
                <c:pt idx="151">
                  <c:v>12</c:v>
                </c:pt>
                <c:pt idx="152">
                  <c:v>12</c:v>
                </c:pt>
                <c:pt idx="153">
                  <c:v>12</c:v>
                </c:pt>
                <c:pt idx="154">
                  <c:v>12</c:v>
                </c:pt>
                <c:pt idx="155">
                  <c:v>12</c:v>
                </c:pt>
                <c:pt idx="156">
                  <c:v>12</c:v>
                </c:pt>
                <c:pt idx="157">
                  <c:v>12</c:v>
                </c:pt>
                <c:pt idx="158">
                  <c:v>12</c:v>
                </c:pt>
                <c:pt idx="159">
                  <c:v>12</c:v>
                </c:pt>
                <c:pt idx="160">
                  <c:v>12</c:v>
                </c:pt>
                <c:pt idx="161">
                  <c:v>12</c:v>
                </c:pt>
                <c:pt idx="162">
                  <c:v>12</c:v>
                </c:pt>
                <c:pt idx="163">
                  <c:v>12</c:v>
                </c:pt>
                <c:pt idx="164">
                  <c:v>13</c:v>
                </c:pt>
                <c:pt idx="165">
                  <c:v>13</c:v>
                </c:pt>
                <c:pt idx="166">
                  <c:v>13</c:v>
                </c:pt>
                <c:pt idx="167">
                  <c:v>13</c:v>
                </c:pt>
                <c:pt idx="168">
                  <c:v>13</c:v>
                </c:pt>
                <c:pt idx="169">
                  <c:v>13</c:v>
                </c:pt>
                <c:pt idx="170">
                  <c:v>13</c:v>
                </c:pt>
                <c:pt idx="171">
                  <c:v>13</c:v>
                </c:pt>
                <c:pt idx="172">
                  <c:v>13</c:v>
                </c:pt>
                <c:pt idx="173">
                  <c:v>13</c:v>
                </c:pt>
                <c:pt idx="174">
                  <c:v>13</c:v>
                </c:pt>
                <c:pt idx="175">
                  <c:v>13</c:v>
                </c:pt>
                <c:pt idx="176">
                  <c:v>13</c:v>
                </c:pt>
                <c:pt idx="177">
                  <c:v>13</c:v>
                </c:pt>
                <c:pt idx="178">
                  <c:v>13</c:v>
                </c:pt>
                <c:pt idx="179">
                  <c:v>14</c:v>
                </c:pt>
                <c:pt idx="180">
                  <c:v>14</c:v>
                </c:pt>
                <c:pt idx="181">
                  <c:v>14</c:v>
                </c:pt>
                <c:pt idx="182">
                  <c:v>14</c:v>
                </c:pt>
                <c:pt idx="183">
                  <c:v>14</c:v>
                </c:pt>
                <c:pt idx="184">
                  <c:v>14</c:v>
                </c:pt>
                <c:pt idx="185">
                  <c:v>14</c:v>
                </c:pt>
                <c:pt idx="186">
                  <c:v>14</c:v>
                </c:pt>
                <c:pt idx="187">
                  <c:v>14</c:v>
                </c:pt>
                <c:pt idx="188">
                  <c:v>14</c:v>
                </c:pt>
                <c:pt idx="189">
                  <c:v>14</c:v>
                </c:pt>
                <c:pt idx="190">
                  <c:v>14</c:v>
                </c:pt>
                <c:pt idx="191">
                  <c:v>14</c:v>
                </c:pt>
                <c:pt idx="192">
                  <c:v>14</c:v>
                </c:pt>
                <c:pt idx="193">
                  <c:v>14</c:v>
                </c:pt>
                <c:pt idx="194">
                  <c:v>15</c:v>
                </c:pt>
                <c:pt idx="195">
                  <c:v>15</c:v>
                </c:pt>
                <c:pt idx="196">
                  <c:v>15</c:v>
                </c:pt>
                <c:pt idx="197">
                  <c:v>15</c:v>
                </c:pt>
                <c:pt idx="198">
                  <c:v>15</c:v>
                </c:pt>
                <c:pt idx="199">
                  <c:v>15</c:v>
                </c:pt>
                <c:pt idx="200">
                  <c:v>15</c:v>
                </c:pt>
                <c:pt idx="201">
                  <c:v>15</c:v>
                </c:pt>
                <c:pt idx="202">
                  <c:v>15</c:v>
                </c:pt>
                <c:pt idx="203">
                  <c:v>15</c:v>
                </c:pt>
                <c:pt idx="204">
                  <c:v>15</c:v>
                </c:pt>
                <c:pt idx="205">
                  <c:v>15</c:v>
                </c:pt>
                <c:pt idx="206">
                  <c:v>15</c:v>
                </c:pt>
                <c:pt idx="207">
                  <c:v>15</c:v>
                </c:pt>
                <c:pt idx="208">
                  <c:v>16</c:v>
                </c:pt>
                <c:pt idx="209">
                  <c:v>16</c:v>
                </c:pt>
                <c:pt idx="210">
                  <c:v>16</c:v>
                </c:pt>
                <c:pt idx="211">
                  <c:v>16</c:v>
                </c:pt>
                <c:pt idx="212">
                  <c:v>16</c:v>
                </c:pt>
                <c:pt idx="213">
                  <c:v>16</c:v>
                </c:pt>
                <c:pt idx="214">
                  <c:v>16</c:v>
                </c:pt>
                <c:pt idx="215">
                  <c:v>16</c:v>
                </c:pt>
                <c:pt idx="216">
                  <c:v>16</c:v>
                </c:pt>
                <c:pt idx="217">
                  <c:v>16</c:v>
                </c:pt>
                <c:pt idx="218">
                  <c:v>16</c:v>
                </c:pt>
                <c:pt idx="219">
                  <c:v>16</c:v>
                </c:pt>
                <c:pt idx="220">
                  <c:v>16</c:v>
                </c:pt>
                <c:pt idx="221">
                  <c:v>17</c:v>
                </c:pt>
                <c:pt idx="222">
                  <c:v>17</c:v>
                </c:pt>
                <c:pt idx="223">
                  <c:v>17</c:v>
                </c:pt>
                <c:pt idx="224">
                  <c:v>17</c:v>
                </c:pt>
                <c:pt idx="225">
                  <c:v>17</c:v>
                </c:pt>
                <c:pt idx="226">
                  <c:v>17</c:v>
                </c:pt>
                <c:pt idx="227">
                  <c:v>17</c:v>
                </c:pt>
                <c:pt idx="228">
                  <c:v>17</c:v>
                </c:pt>
                <c:pt idx="229">
                  <c:v>17</c:v>
                </c:pt>
                <c:pt idx="230">
                  <c:v>17</c:v>
                </c:pt>
                <c:pt idx="231">
                  <c:v>17</c:v>
                </c:pt>
                <c:pt idx="232">
                  <c:v>17</c:v>
                </c:pt>
                <c:pt idx="233">
                  <c:v>17</c:v>
                </c:pt>
                <c:pt idx="234">
                  <c:v>18</c:v>
                </c:pt>
                <c:pt idx="235">
                  <c:v>18</c:v>
                </c:pt>
                <c:pt idx="236">
                  <c:v>18</c:v>
                </c:pt>
                <c:pt idx="237">
                  <c:v>18</c:v>
                </c:pt>
                <c:pt idx="238">
                  <c:v>18</c:v>
                </c:pt>
                <c:pt idx="239">
                  <c:v>18</c:v>
                </c:pt>
                <c:pt idx="240">
                  <c:v>18</c:v>
                </c:pt>
                <c:pt idx="241">
                  <c:v>18</c:v>
                </c:pt>
                <c:pt idx="242">
                  <c:v>18</c:v>
                </c:pt>
                <c:pt idx="243">
                  <c:v>18</c:v>
                </c:pt>
                <c:pt idx="244">
                  <c:v>18</c:v>
                </c:pt>
                <c:pt idx="245">
                  <c:v>18</c:v>
                </c:pt>
                <c:pt idx="246">
                  <c:v>19</c:v>
                </c:pt>
                <c:pt idx="247">
                  <c:v>19</c:v>
                </c:pt>
                <c:pt idx="248">
                  <c:v>19</c:v>
                </c:pt>
                <c:pt idx="249">
                  <c:v>19</c:v>
                </c:pt>
                <c:pt idx="250">
                  <c:v>19</c:v>
                </c:pt>
                <c:pt idx="251">
                  <c:v>19</c:v>
                </c:pt>
                <c:pt idx="252">
                  <c:v>19</c:v>
                </c:pt>
                <c:pt idx="253">
                  <c:v>19</c:v>
                </c:pt>
                <c:pt idx="254">
                  <c:v>19</c:v>
                </c:pt>
                <c:pt idx="255">
                  <c:v>19</c:v>
                </c:pt>
                <c:pt idx="256">
                  <c:v>19</c:v>
                </c:pt>
                <c:pt idx="257">
                  <c:v>19</c:v>
                </c:pt>
                <c:pt idx="258">
                  <c:v>20</c:v>
                </c:pt>
                <c:pt idx="259">
                  <c:v>20</c:v>
                </c:pt>
                <c:pt idx="260">
                  <c:v>20</c:v>
                </c:pt>
                <c:pt idx="261">
                  <c:v>20</c:v>
                </c:pt>
                <c:pt idx="262">
                  <c:v>20</c:v>
                </c:pt>
                <c:pt idx="263">
                  <c:v>20</c:v>
                </c:pt>
                <c:pt idx="264">
                  <c:v>20</c:v>
                </c:pt>
                <c:pt idx="265">
                  <c:v>20</c:v>
                </c:pt>
                <c:pt idx="266">
                  <c:v>20</c:v>
                </c:pt>
                <c:pt idx="267">
                  <c:v>20</c:v>
                </c:pt>
              </c:numCache>
            </c:numRef>
          </c:yVal>
          <c:bubbleSize>
            <c:numRef>
              <c:f>'A22'!$G$6:$G$273</c:f>
              <c:numCache>
                <c:formatCode>0</c:formatCode>
                <c:ptCount val="268"/>
                <c:pt idx="0">
                  <c:v>5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1</c:v>
                </c:pt>
                <c:pt idx="6">
                  <c:v>5</c:v>
                </c:pt>
                <c:pt idx="7">
                  <c:v>22</c:v>
                </c:pt>
                <c:pt idx="8">
                  <c:v>24</c:v>
                </c:pt>
                <c:pt idx="9">
                  <c:v>24</c:v>
                </c:pt>
                <c:pt idx="10">
                  <c:v>17</c:v>
                </c:pt>
                <c:pt idx="11">
                  <c:v>10</c:v>
                </c:pt>
                <c:pt idx="12">
                  <c:v>5</c:v>
                </c:pt>
                <c:pt idx="13">
                  <c:v>5</c:v>
                </c:pt>
                <c:pt idx="14">
                  <c:v>1</c:v>
                </c:pt>
                <c:pt idx="15">
                  <c:v>2</c:v>
                </c:pt>
                <c:pt idx="16">
                  <c:v>4</c:v>
                </c:pt>
                <c:pt idx="17">
                  <c:v>23</c:v>
                </c:pt>
                <c:pt idx="18">
                  <c:v>36</c:v>
                </c:pt>
                <c:pt idx="19">
                  <c:v>41</c:v>
                </c:pt>
                <c:pt idx="20">
                  <c:v>33</c:v>
                </c:pt>
                <c:pt idx="21">
                  <c:v>22</c:v>
                </c:pt>
                <c:pt idx="22">
                  <c:v>25</c:v>
                </c:pt>
                <c:pt idx="23">
                  <c:v>10</c:v>
                </c:pt>
                <c:pt idx="24">
                  <c:v>9</c:v>
                </c:pt>
                <c:pt idx="25">
                  <c:v>2</c:v>
                </c:pt>
                <c:pt idx="26">
                  <c:v>1</c:v>
                </c:pt>
                <c:pt idx="27">
                  <c:v>4</c:v>
                </c:pt>
                <c:pt idx="28">
                  <c:v>14</c:v>
                </c:pt>
                <c:pt idx="29">
                  <c:v>31</c:v>
                </c:pt>
                <c:pt idx="30">
                  <c:v>59</c:v>
                </c:pt>
                <c:pt idx="31">
                  <c:v>68</c:v>
                </c:pt>
                <c:pt idx="32">
                  <c:v>46</c:v>
                </c:pt>
                <c:pt idx="33">
                  <c:v>23</c:v>
                </c:pt>
                <c:pt idx="34">
                  <c:v>23</c:v>
                </c:pt>
                <c:pt idx="35">
                  <c:v>15</c:v>
                </c:pt>
                <c:pt idx="36">
                  <c:v>3</c:v>
                </c:pt>
                <c:pt idx="37">
                  <c:v>4</c:v>
                </c:pt>
                <c:pt idx="38">
                  <c:v>1</c:v>
                </c:pt>
                <c:pt idx="39">
                  <c:v>2</c:v>
                </c:pt>
                <c:pt idx="40">
                  <c:v>2</c:v>
                </c:pt>
                <c:pt idx="41">
                  <c:v>10</c:v>
                </c:pt>
                <c:pt idx="42">
                  <c:v>26</c:v>
                </c:pt>
                <c:pt idx="43">
                  <c:v>42</c:v>
                </c:pt>
                <c:pt idx="44">
                  <c:v>54</c:v>
                </c:pt>
                <c:pt idx="45">
                  <c:v>65</c:v>
                </c:pt>
                <c:pt idx="46">
                  <c:v>42</c:v>
                </c:pt>
                <c:pt idx="47">
                  <c:v>42</c:v>
                </c:pt>
                <c:pt idx="48">
                  <c:v>22</c:v>
                </c:pt>
                <c:pt idx="49">
                  <c:v>17</c:v>
                </c:pt>
                <c:pt idx="50">
                  <c:v>10</c:v>
                </c:pt>
                <c:pt idx="51">
                  <c:v>3</c:v>
                </c:pt>
                <c:pt idx="52">
                  <c:v>2</c:v>
                </c:pt>
                <c:pt idx="53">
                  <c:v>3</c:v>
                </c:pt>
                <c:pt idx="54">
                  <c:v>14</c:v>
                </c:pt>
                <c:pt idx="55">
                  <c:v>36</c:v>
                </c:pt>
                <c:pt idx="56">
                  <c:v>58</c:v>
                </c:pt>
                <c:pt idx="57">
                  <c:v>73</c:v>
                </c:pt>
                <c:pt idx="58">
                  <c:v>74</c:v>
                </c:pt>
                <c:pt idx="59">
                  <c:v>69</c:v>
                </c:pt>
                <c:pt idx="60">
                  <c:v>51</c:v>
                </c:pt>
                <c:pt idx="61">
                  <c:v>29</c:v>
                </c:pt>
                <c:pt idx="62">
                  <c:v>7</c:v>
                </c:pt>
                <c:pt idx="63">
                  <c:v>4</c:v>
                </c:pt>
                <c:pt idx="64">
                  <c:v>1</c:v>
                </c:pt>
                <c:pt idx="65">
                  <c:v>3</c:v>
                </c:pt>
                <c:pt idx="66">
                  <c:v>7</c:v>
                </c:pt>
                <c:pt idx="67">
                  <c:v>23</c:v>
                </c:pt>
                <c:pt idx="68">
                  <c:v>63</c:v>
                </c:pt>
                <c:pt idx="69">
                  <c:v>86</c:v>
                </c:pt>
                <c:pt idx="70">
                  <c:v>71</c:v>
                </c:pt>
                <c:pt idx="71">
                  <c:v>84</c:v>
                </c:pt>
                <c:pt idx="72">
                  <c:v>61</c:v>
                </c:pt>
                <c:pt idx="73">
                  <c:v>53</c:v>
                </c:pt>
                <c:pt idx="74">
                  <c:v>27</c:v>
                </c:pt>
                <c:pt idx="75">
                  <c:v>17</c:v>
                </c:pt>
                <c:pt idx="76">
                  <c:v>7</c:v>
                </c:pt>
                <c:pt idx="77">
                  <c:v>5</c:v>
                </c:pt>
                <c:pt idx="78">
                  <c:v>4</c:v>
                </c:pt>
                <c:pt idx="79">
                  <c:v>17</c:v>
                </c:pt>
                <c:pt idx="80">
                  <c:v>50</c:v>
                </c:pt>
                <c:pt idx="81">
                  <c:v>80</c:v>
                </c:pt>
                <c:pt idx="82">
                  <c:v>99</c:v>
                </c:pt>
                <c:pt idx="83">
                  <c:v>105</c:v>
                </c:pt>
                <c:pt idx="84">
                  <c:v>105</c:v>
                </c:pt>
                <c:pt idx="85">
                  <c:v>84</c:v>
                </c:pt>
                <c:pt idx="86">
                  <c:v>44</c:v>
                </c:pt>
                <c:pt idx="87">
                  <c:v>23</c:v>
                </c:pt>
                <c:pt idx="88">
                  <c:v>10</c:v>
                </c:pt>
                <c:pt idx="89">
                  <c:v>3</c:v>
                </c:pt>
                <c:pt idx="90">
                  <c:v>1</c:v>
                </c:pt>
                <c:pt idx="91">
                  <c:v>2</c:v>
                </c:pt>
                <c:pt idx="92">
                  <c:v>17</c:v>
                </c:pt>
                <c:pt idx="93">
                  <c:v>36</c:v>
                </c:pt>
                <c:pt idx="94">
                  <c:v>58</c:v>
                </c:pt>
                <c:pt idx="95">
                  <c:v>96</c:v>
                </c:pt>
                <c:pt idx="96">
                  <c:v>114</c:v>
                </c:pt>
                <c:pt idx="97">
                  <c:v>121</c:v>
                </c:pt>
                <c:pt idx="98">
                  <c:v>88</c:v>
                </c:pt>
                <c:pt idx="99">
                  <c:v>67</c:v>
                </c:pt>
                <c:pt idx="100">
                  <c:v>36</c:v>
                </c:pt>
                <c:pt idx="101">
                  <c:v>24</c:v>
                </c:pt>
                <c:pt idx="102">
                  <c:v>5</c:v>
                </c:pt>
                <c:pt idx="103">
                  <c:v>3</c:v>
                </c:pt>
                <c:pt idx="104">
                  <c:v>4</c:v>
                </c:pt>
                <c:pt idx="105">
                  <c:v>1</c:v>
                </c:pt>
                <c:pt idx="106">
                  <c:v>1</c:v>
                </c:pt>
                <c:pt idx="107">
                  <c:v>6</c:v>
                </c:pt>
                <c:pt idx="108">
                  <c:v>31</c:v>
                </c:pt>
                <c:pt idx="109">
                  <c:v>55</c:v>
                </c:pt>
                <c:pt idx="110">
                  <c:v>78</c:v>
                </c:pt>
                <c:pt idx="111">
                  <c:v>143</c:v>
                </c:pt>
                <c:pt idx="112">
                  <c:v>134</c:v>
                </c:pt>
                <c:pt idx="113">
                  <c:v>139</c:v>
                </c:pt>
                <c:pt idx="114">
                  <c:v>109</c:v>
                </c:pt>
                <c:pt idx="115">
                  <c:v>69</c:v>
                </c:pt>
                <c:pt idx="116">
                  <c:v>31</c:v>
                </c:pt>
                <c:pt idx="117">
                  <c:v>16</c:v>
                </c:pt>
                <c:pt idx="118">
                  <c:v>4</c:v>
                </c:pt>
                <c:pt idx="119">
                  <c:v>3</c:v>
                </c:pt>
                <c:pt idx="120">
                  <c:v>1</c:v>
                </c:pt>
                <c:pt idx="121">
                  <c:v>2</c:v>
                </c:pt>
                <c:pt idx="122">
                  <c:v>2</c:v>
                </c:pt>
                <c:pt idx="123">
                  <c:v>4</c:v>
                </c:pt>
                <c:pt idx="124">
                  <c:v>12</c:v>
                </c:pt>
                <c:pt idx="125">
                  <c:v>39</c:v>
                </c:pt>
                <c:pt idx="126">
                  <c:v>69</c:v>
                </c:pt>
                <c:pt idx="127">
                  <c:v>117</c:v>
                </c:pt>
                <c:pt idx="128">
                  <c:v>138</c:v>
                </c:pt>
                <c:pt idx="129">
                  <c:v>138</c:v>
                </c:pt>
                <c:pt idx="130">
                  <c:v>123</c:v>
                </c:pt>
                <c:pt idx="131">
                  <c:v>88</c:v>
                </c:pt>
                <c:pt idx="132">
                  <c:v>69</c:v>
                </c:pt>
                <c:pt idx="133">
                  <c:v>28</c:v>
                </c:pt>
                <c:pt idx="134">
                  <c:v>12</c:v>
                </c:pt>
                <c:pt idx="135">
                  <c:v>3</c:v>
                </c:pt>
                <c:pt idx="136">
                  <c:v>3</c:v>
                </c:pt>
                <c:pt idx="137">
                  <c:v>14</c:v>
                </c:pt>
                <c:pt idx="138">
                  <c:v>13</c:v>
                </c:pt>
                <c:pt idx="139">
                  <c:v>45</c:v>
                </c:pt>
                <c:pt idx="140">
                  <c:v>82</c:v>
                </c:pt>
                <c:pt idx="141">
                  <c:v>124</c:v>
                </c:pt>
                <c:pt idx="142">
                  <c:v>131</c:v>
                </c:pt>
                <c:pt idx="143">
                  <c:v>149</c:v>
                </c:pt>
                <c:pt idx="144">
                  <c:v>111</c:v>
                </c:pt>
                <c:pt idx="145">
                  <c:v>94</c:v>
                </c:pt>
                <c:pt idx="146">
                  <c:v>55</c:v>
                </c:pt>
                <c:pt idx="147">
                  <c:v>29</c:v>
                </c:pt>
                <c:pt idx="148">
                  <c:v>17</c:v>
                </c:pt>
                <c:pt idx="149">
                  <c:v>5</c:v>
                </c:pt>
                <c:pt idx="150">
                  <c:v>1</c:v>
                </c:pt>
                <c:pt idx="151">
                  <c:v>1</c:v>
                </c:pt>
                <c:pt idx="152">
                  <c:v>18</c:v>
                </c:pt>
                <c:pt idx="153">
                  <c:v>20</c:v>
                </c:pt>
                <c:pt idx="154">
                  <c:v>64</c:v>
                </c:pt>
                <c:pt idx="155">
                  <c:v>91</c:v>
                </c:pt>
                <c:pt idx="156">
                  <c:v>118</c:v>
                </c:pt>
                <c:pt idx="157">
                  <c:v>169</c:v>
                </c:pt>
                <c:pt idx="158">
                  <c:v>155</c:v>
                </c:pt>
                <c:pt idx="159">
                  <c:v>116</c:v>
                </c:pt>
                <c:pt idx="160">
                  <c:v>72</c:v>
                </c:pt>
                <c:pt idx="161">
                  <c:v>35</c:v>
                </c:pt>
                <c:pt idx="162">
                  <c:v>20</c:v>
                </c:pt>
                <c:pt idx="163">
                  <c:v>6</c:v>
                </c:pt>
                <c:pt idx="164">
                  <c:v>3</c:v>
                </c:pt>
                <c:pt idx="165">
                  <c:v>4</c:v>
                </c:pt>
                <c:pt idx="166">
                  <c:v>21</c:v>
                </c:pt>
                <c:pt idx="167">
                  <c:v>44</c:v>
                </c:pt>
                <c:pt idx="168">
                  <c:v>74</c:v>
                </c:pt>
                <c:pt idx="169">
                  <c:v>111</c:v>
                </c:pt>
                <c:pt idx="170">
                  <c:v>145</c:v>
                </c:pt>
                <c:pt idx="171">
                  <c:v>137</c:v>
                </c:pt>
                <c:pt idx="172">
                  <c:v>147</c:v>
                </c:pt>
                <c:pt idx="173">
                  <c:v>131</c:v>
                </c:pt>
                <c:pt idx="174">
                  <c:v>86</c:v>
                </c:pt>
                <c:pt idx="175">
                  <c:v>33</c:v>
                </c:pt>
                <c:pt idx="176">
                  <c:v>14</c:v>
                </c:pt>
                <c:pt idx="177">
                  <c:v>6</c:v>
                </c:pt>
                <c:pt idx="178">
                  <c:v>1</c:v>
                </c:pt>
                <c:pt idx="179">
                  <c:v>2</c:v>
                </c:pt>
                <c:pt idx="180">
                  <c:v>3</c:v>
                </c:pt>
                <c:pt idx="181">
                  <c:v>12</c:v>
                </c:pt>
                <c:pt idx="182">
                  <c:v>25</c:v>
                </c:pt>
                <c:pt idx="183">
                  <c:v>60</c:v>
                </c:pt>
                <c:pt idx="184">
                  <c:v>101</c:v>
                </c:pt>
                <c:pt idx="185">
                  <c:v>137</c:v>
                </c:pt>
                <c:pt idx="186">
                  <c:v>175</c:v>
                </c:pt>
                <c:pt idx="187">
                  <c:v>180</c:v>
                </c:pt>
                <c:pt idx="188">
                  <c:v>115</c:v>
                </c:pt>
                <c:pt idx="189">
                  <c:v>105</c:v>
                </c:pt>
                <c:pt idx="190">
                  <c:v>59</c:v>
                </c:pt>
                <c:pt idx="191">
                  <c:v>38</c:v>
                </c:pt>
                <c:pt idx="192">
                  <c:v>5</c:v>
                </c:pt>
                <c:pt idx="193">
                  <c:v>3</c:v>
                </c:pt>
                <c:pt idx="194">
                  <c:v>1</c:v>
                </c:pt>
                <c:pt idx="195">
                  <c:v>2</c:v>
                </c:pt>
                <c:pt idx="196">
                  <c:v>10</c:v>
                </c:pt>
                <c:pt idx="197">
                  <c:v>34</c:v>
                </c:pt>
                <c:pt idx="198">
                  <c:v>57</c:v>
                </c:pt>
                <c:pt idx="199">
                  <c:v>107</c:v>
                </c:pt>
                <c:pt idx="200">
                  <c:v>133</c:v>
                </c:pt>
                <c:pt idx="201">
                  <c:v>176</c:v>
                </c:pt>
                <c:pt idx="202">
                  <c:v>181</c:v>
                </c:pt>
                <c:pt idx="203">
                  <c:v>136</c:v>
                </c:pt>
                <c:pt idx="204">
                  <c:v>101</c:v>
                </c:pt>
                <c:pt idx="205">
                  <c:v>62</c:v>
                </c:pt>
                <c:pt idx="206">
                  <c:v>12</c:v>
                </c:pt>
                <c:pt idx="207">
                  <c:v>4</c:v>
                </c:pt>
                <c:pt idx="208">
                  <c:v>1</c:v>
                </c:pt>
                <c:pt idx="209">
                  <c:v>7</c:v>
                </c:pt>
                <c:pt idx="210">
                  <c:v>6</c:v>
                </c:pt>
                <c:pt idx="211">
                  <c:v>37</c:v>
                </c:pt>
                <c:pt idx="212">
                  <c:v>60</c:v>
                </c:pt>
                <c:pt idx="213">
                  <c:v>140</c:v>
                </c:pt>
                <c:pt idx="214">
                  <c:v>170</c:v>
                </c:pt>
                <c:pt idx="215">
                  <c:v>186</c:v>
                </c:pt>
                <c:pt idx="216">
                  <c:v>204</c:v>
                </c:pt>
                <c:pt idx="217">
                  <c:v>165</c:v>
                </c:pt>
                <c:pt idx="218">
                  <c:v>84</c:v>
                </c:pt>
                <c:pt idx="219">
                  <c:v>51</c:v>
                </c:pt>
                <c:pt idx="220">
                  <c:v>10</c:v>
                </c:pt>
                <c:pt idx="221">
                  <c:v>2</c:v>
                </c:pt>
                <c:pt idx="222">
                  <c:v>8</c:v>
                </c:pt>
                <c:pt idx="223">
                  <c:v>15</c:v>
                </c:pt>
                <c:pt idx="224">
                  <c:v>39</c:v>
                </c:pt>
                <c:pt idx="225">
                  <c:v>68</c:v>
                </c:pt>
                <c:pt idx="226">
                  <c:v>109</c:v>
                </c:pt>
                <c:pt idx="227">
                  <c:v>155</c:v>
                </c:pt>
                <c:pt idx="228">
                  <c:v>188</c:v>
                </c:pt>
                <c:pt idx="229">
                  <c:v>163</c:v>
                </c:pt>
                <c:pt idx="230">
                  <c:v>149</c:v>
                </c:pt>
                <c:pt idx="231">
                  <c:v>78</c:v>
                </c:pt>
                <c:pt idx="232">
                  <c:v>23</c:v>
                </c:pt>
                <c:pt idx="233">
                  <c:v>4</c:v>
                </c:pt>
                <c:pt idx="234">
                  <c:v>1</c:v>
                </c:pt>
                <c:pt idx="235">
                  <c:v>3</c:v>
                </c:pt>
                <c:pt idx="236">
                  <c:v>18</c:v>
                </c:pt>
                <c:pt idx="237">
                  <c:v>30</c:v>
                </c:pt>
                <c:pt idx="238">
                  <c:v>57</c:v>
                </c:pt>
                <c:pt idx="239">
                  <c:v>102</c:v>
                </c:pt>
                <c:pt idx="240">
                  <c:v>158</c:v>
                </c:pt>
                <c:pt idx="241">
                  <c:v>193</c:v>
                </c:pt>
                <c:pt idx="242">
                  <c:v>173</c:v>
                </c:pt>
                <c:pt idx="243">
                  <c:v>129</c:v>
                </c:pt>
                <c:pt idx="244">
                  <c:v>52</c:v>
                </c:pt>
                <c:pt idx="245">
                  <c:v>12</c:v>
                </c:pt>
                <c:pt idx="246">
                  <c:v>1</c:v>
                </c:pt>
                <c:pt idx="247">
                  <c:v>2</c:v>
                </c:pt>
                <c:pt idx="248">
                  <c:v>3</c:v>
                </c:pt>
                <c:pt idx="249">
                  <c:v>11</c:v>
                </c:pt>
                <c:pt idx="250">
                  <c:v>22</c:v>
                </c:pt>
                <c:pt idx="251">
                  <c:v>48</c:v>
                </c:pt>
                <c:pt idx="252">
                  <c:v>65</c:v>
                </c:pt>
                <c:pt idx="253">
                  <c:v>97</c:v>
                </c:pt>
                <c:pt idx="254">
                  <c:v>134</c:v>
                </c:pt>
                <c:pt idx="255">
                  <c:v>184</c:v>
                </c:pt>
                <c:pt idx="256">
                  <c:v>98</c:v>
                </c:pt>
                <c:pt idx="257">
                  <c:v>25</c:v>
                </c:pt>
                <c:pt idx="258">
                  <c:v>1</c:v>
                </c:pt>
                <c:pt idx="259">
                  <c:v>2</c:v>
                </c:pt>
                <c:pt idx="260">
                  <c:v>1</c:v>
                </c:pt>
                <c:pt idx="261">
                  <c:v>1</c:v>
                </c:pt>
                <c:pt idx="262">
                  <c:v>22</c:v>
                </c:pt>
                <c:pt idx="263">
                  <c:v>47</c:v>
                </c:pt>
                <c:pt idx="264">
                  <c:v>49</c:v>
                </c:pt>
                <c:pt idx="265">
                  <c:v>70</c:v>
                </c:pt>
                <c:pt idx="266">
                  <c:v>81</c:v>
                </c:pt>
                <c:pt idx="267">
                  <c:v>33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5"/>
        <c:showNegBubbles val="0"/>
        <c:axId val="62499072"/>
        <c:axId val="62501248"/>
      </c:bubbleChart>
      <c:valAx>
        <c:axId val="62499072"/>
        <c:scaling>
          <c:orientation val="minMax"/>
          <c:max val="21"/>
          <c:min val="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Note au contrôle continu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62501248"/>
        <c:crosses val="autoZero"/>
        <c:crossBetween val="midCat"/>
        <c:majorUnit val="5"/>
        <c:minorUnit val="1"/>
      </c:valAx>
      <c:valAx>
        <c:axId val="62501248"/>
        <c:scaling>
          <c:orientation val="minMax"/>
          <c:max val="21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Note à l'écrit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crossAx val="62499072"/>
        <c:crosses val="autoZero"/>
        <c:crossBetween val="midCat"/>
        <c:majorUnit val="5"/>
        <c:min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7</xdr:row>
      <xdr:rowOff>114300</xdr:rowOff>
    </xdr:from>
    <xdr:to>
      <xdr:col>12</xdr:col>
      <xdr:colOff>257925</xdr:colOff>
      <xdr:row>20</xdr:row>
      <xdr:rowOff>9525</xdr:rowOff>
    </xdr:to>
    <xdr:graphicFrame macro="">
      <xdr:nvGraphicFramePr>
        <xdr:cNvPr id="3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0.025</cdr:x>
      <cdr:y>0.89583</cdr:y>
    </cdr:from>
    <cdr:to>
      <cdr:x>0.99128</cdr:x>
      <cdr:y>0.98958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81915" y="2457450"/>
          <a:ext cx="3166110" cy="2571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 i="1">
              <a:solidFill>
                <a:schemeClr val="tx1">
                  <a:lumMod val="65000"/>
                  <a:lumOff val="35000"/>
                </a:schemeClr>
              </a:solidFill>
            </a:rPr>
            <a:t>Sources : [1] [2] [3]	Champ : toute série, tout candidat.         2015 pour</a:t>
          </a:r>
          <a:r>
            <a:rPr lang="fr-FR" sz="800" i="1" baseline="0">
              <a:solidFill>
                <a:schemeClr val="tx1">
                  <a:lumMod val="65000"/>
                  <a:lumOff val="35000"/>
                </a:schemeClr>
              </a:solidFill>
            </a:rPr>
            <a:t> la</a:t>
          </a:r>
          <a:r>
            <a:rPr lang="fr-FR" sz="800" i="1">
              <a:solidFill>
                <a:schemeClr val="tx1">
                  <a:lumMod val="65000"/>
                  <a:lumOff val="35000"/>
                </a:schemeClr>
              </a:solidFill>
            </a:rPr>
            <a:t> France : résultats</a:t>
          </a:r>
          <a:r>
            <a:rPr lang="fr-FR" sz="800" i="1" baseline="0">
              <a:solidFill>
                <a:schemeClr val="tx1">
                  <a:lumMod val="65000"/>
                  <a:lumOff val="35000"/>
                </a:schemeClr>
              </a:solidFill>
            </a:rPr>
            <a:t> provisoires.</a:t>
          </a:r>
          <a:endParaRPr lang="fr-FR" sz="800" i="1">
            <a:solidFill>
              <a:schemeClr val="tx1">
                <a:lumMod val="65000"/>
                <a:lumOff val="35000"/>
              </a:schemeClr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161924</xdr:rowOff>
    </xdr:from>
    <xdr:to>
      <xdr:col>3</xdr:col>
      <xdr:colOff>0</xdr:colOff>
      <xdr:row>83</xdr:row>
      <xdr:rowOff>38099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238125</xdr:colOff>
      <xdr:row>3</xdr:row>
      <xdr:rowOff>0</xdr:rowOff>
    </xdr:from>
    <xdr:to>
      <xdr:col>12</xdr:col>
      <xdr:colOff>304800</xdr:colOff>
      <xdr:row>23</xdr:row>
      <xdr:rowOff>28575</xdr:rowOff>
    </xdr:to>
    <xdr:graphicFrame macro="">
      <xdr:nvGraphicFramePr>
        <xdr:cNvPr id="3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3</xdr:row>
      <xdr:rowOff>152400</xdr:rowOff>
    </xdr:from>
    <xdr:to>
      <xdr:col>12</xdr:col>
      <xdr:colOff>638925</xdr:colOff>
      <xdr:row>20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1</xdr:row>
      <xdr:rowOff>152400</xdr:rowOff>
    </xdr:from>
    <xdr:to>
      <xdr:col>12</xdr:col>
      <xdr:colOff>152400</xdr:colOff>
      <xdr:row>28</xdr:row>
      <xdr:rowOff>76200</xdr:rowOff>
    </xdr:to>
    <xdr:grpSp>
      <xdr:nvGrpSpPr>
        <xdr:cNvPr id="2" name="Groupe 1"/>
        <xdr:cNvGrpSpPr>
          <a:grpSpLocks/>
        </xdr:cNvGrpSpPr>
      </xdr:nvGrpSpPr>
      <xdr:grpSpPr bwMode="auto">
        <a:xfrm>
          <a:off x="5619750" y="342900"/>
          <a:ext cx="3219450" cy="4476750"/>
          <a:chOff x="5905500" y="581025"/>
          <a:chExt cx="5448300" cy="5543550"/>
        </a:xfrm>
      </xdr:grpSpPr>
      <xdr:graphicFrame macro="">
        <xdr:nvGraphicFramePr>
          <xdr:cNvPr id="3" name="Graphique 1"/>
          <xdr:cNvGraphicFramePr>
            <a:graphicFrameLocks/>
          </xdr:cNvGraphicFramePr>
        </xdr:nvGraphicFramePr>
        <xdr:xfrm>
          <a:off x="5905500" y="581025"/>
          <a:ext cx="5448300" cy="27432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Graphique 1"/>
          <xdr:cNvGraphicFramePr>
            <a:graphicFrameLocks/>
          </xdr:cNvGraphicFramePr>
        </xdr:nvGraphicFramePr>
        <xdr:xfrm>
          <a:off x="5905500" y="3381375"/>
          <a:ext cx="5448300" cy="2743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18</xdr:row>
      <xdr:rowOff>114300</xdr:rowOff>
    </xdr:from>
    <xdr:to>
      <xdr:col>7</xdr:col>
      <xdr:colOff>466725</xdr:colOff>
      <xdr:row>33</xdr:row>
      <xdr:rowOff>114300</xdr:rowOff>
    </xdr:to>
    <xdr:graphicFrame macro="">
      <xdr:nvGraphicFramePr>
        <xdr:cNvPr id="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0.01054</cdr:x>
      <cdr:y>0.91135</cdr:y>
    </cdr:from>
    <cdr:to>
      <cdr:x>0.98418</cdr:x>
      <cdr:y>0.99399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63750" y="2447926"/>
          <a:ext cx="5888940" cy="2219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11</xdr:row>
      <xdr:rowOff>152400</xdr:rowOff>
    </xdr:from>
    <xdr:to>
      <xdr:col>9</xdr:col>
      <xdr:colOff>50206</xdr:colOff>
      <xdr:row>40</xdr:row>
      <xdr:rowOff>53357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1952625"/>
          <a:ext cx="7803556" cy="459678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86968</xdr:colOff>
      <xdr:row>12</xdr:row>
      <xdr:rowOff>111608</xdr:rowOff>
    </xdr:from>
    <xdr:to>
      <xdr:col>6</xdr:col>
      <xdr:colOff>145360</xdr:colOff>
      <xdr:row>19</xdr:row>
      <xdr:rowOff>49696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504827</xdr:colOff>
      <xdr:row>11</xdr:row>
      <xdr:rowOff>52387</xdr:rowOff>
    </xdr:from>
    <xdr:to>
      <xdr:col>3</xdr:col>
      <xdr:colOff>123826</xdr:colOff>
      <xdr:row>21</xdr:row>
      <xdr:rowOff>9525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2</xdr:row>
      <xdr:rowOff>123825</xdr:rowOff>
    </xdr:from>
    <xdr:to>
      <xdr:col>12</xdr:col>
      <xdr:colOff>590550</xdr:colOff>
      <xdr:row>19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0</xdr:rowOff>
    </xdr:from>
    <xdr:to>
      <xdr:col>12</xdr:col>
      <xdr:colOff>190500</xdr:colOff>
      <xdr:row>22</xdr:row>
      <xdr:rowOff>104775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295275</xdr:colOff>
      <xdr:row>4</xdr:row>
      <xdr:rowOff>0</xdr:rowOff>
    </xdr:from>
    <xdr:to>
      <xdr:col>16</xdr:col>
      <xdr:colOff>485775</xdr:colOff>
      <xdr:row>23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0.17051</cdr:x>
      <cdr:y>0.13229</cdr:y>
    </cdr:from>
    <cdr:to>
      <cdr:x>0.94074</cdr:x>
      <cdr:y>0.82903</cdr:y>
    </cdr:to>
    <cdr:cxnSp macro="">
      <cdr:nvCxnSpPr>
        <cdr:cNvPr id="3" name="Connecteur droit 2"/>
        <cdr:cNvCxnSpPr/>
      </cdr:nvCxnSpPr>
      <cdr:spPr>
        <a:xfrm xmlns:a="http://schemas.openxmlformats.org/drawingml/2006/main" flipV="1">
          <a:off x="552451" y="428625"/>
          <a:ext cx="2495550" cy="2257425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0.17051</cdr:x>
      <cdr:y>0.13229</cdr:y>
    </cdr:from>
    <cdr:to>
      <cdr:x>0.94074</cdr:x>
      <cdr:y>0.82903</cdr:y>
    </cdr:to>
    <cdr:cxnSp macro="">
      <cdr:nvCxnSpPr>
        <cdr:cNvPr id="3" name="Connecteur droit 2"/>
        <cdr:cNvCxnSpPr/>
      </cdr:nvCxnSpPr>
      <cdr:spPr>
        <a:xfrm xmlns:a="http://schemas.openxmlformats.org/drawingml/2006/main" flipV="1">
          <a:off x="552451" y="428625"/>
          <a:ext cx="2495550" cy="2257425"/>
        </a:xfrm>
        <a:prstGeom xmlns:a="http://schemas.openxmlformats.org/drawingml/2006/main" prst="line">
          <a:avLst/>
        </a:prstGeom>
        <a:ln xmlns:a="http://schemas.openxmlformats.org/drawingml/2006/main" w="19050"/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17"/>
  <sheetViews>
    <sheetView showGridLines="0" workbookViewId="0">
      <selection activeCell="A7" sqref="A7"/>
    </sheetView>
  </sheetViews>
  <sheetFormatPr baseColWidth="10" defaultRowHeight="15" x14ac:dyDescent="0.25"/>
  <cols>
    <col min="1" max="1" width="149.5703125" bestFit="1" customWidth="1"/>
  </cols>
  <sheetData>
    <row r="1" spans="1:1" ht="36" x14ac:dyDescent="0.25">
      <c r="A1" s="28" t="s">
        <v>25</v>
      </c>
    </row>
    <row r="2" spans="1:1" ht="26.25" x14ac:dyDescent="0.25">
      <c r="A2" s="29" t="s">
        <v>17</v>
      </c>
    </row>
    <row r="3" spans="1:1" x14ac:dyDescent="0.25">
      <c r="A3" s="31" t="s">
        <v>24</v>
      </c>
    </row>
    <row r="4" spans="1:1" x14ac:dyDescent="0.25">
      <c r="A4" s="358"/>
    </row>
    <row r="5" spans="1:1" x14ac:dyDescent="0.25">
      <c r="A5" s="31" t="s">
        <v>26</v>
      </c>
    </row>
    <row r="6" spans="1:1" x14ac:dyDescent="0.25">
      <c r="A6" s="357" t="s">
        <v>898</v>
      </c>
    </row>
    <row r="7" spans="1:1" x14ac:dyDescent="0.25">
      <c r="A7" s="358"/>
    </row>
    <row r="8" spans="1:1" x14ac:dyDescent="0.25">
      <c r="A8" s="31" t="s">
        <v>18</v>
      </c>
    </row>
    <row r="9" spans="1:1" ht="38.25" x14ac:dyDescent="0.25">
      <c r="A9" s="357" t="s">
        <v>19</v>
      </c>
    </row>
    <row r="10" spans="1:1" x14ac:dyDescent="0.25">
      <c r="A10" s="357" t="s">
        <v>20</v>
      </c>
    </row>
    <row r="11" spans="1:1" x14ac:dyDescent="0.25">
      <c r="A11" s="357" t="s">
        <v>21</v>
      </c>
    </row>
    <row r="12" spans="1:1" x14ac:dyDescent="0.25">
      <c r="A12" s="357" t="s">
        <v>895</v>
      </c>
    </row>
    <row r="13" spans="1:1" x14ac:dyDescent="0.25">
      <c r="A13" s="357" t="s">
        <v>22</v>
      </c>
    </row>
    <row r="14" spans="1:1" x14ac:dyDescent="0.25">
      <c r="A14" s="357" t="s">
        <v>896</v>
      </c>
    </row>
    <row r="15" spans="1:1" ht="25.5" x14ac:dyDescent="0.25">
      <c r="A15" s="357" t="s">
        <v>897</v>
      </c>
    </row>
    <row r="16" spans="1:1" ht="25.5" x14ac:dyDescent="0.25">
      <c r="A16" s="357" t="s">
        <v>23</v>
      </c>
    </row>
    <row r="17" spans="1:1" x14ac:dyDescent="0.25">
      <c r="A17" s="3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8"/>
  <sheetViews>
    <sheetView showGridLines="0" tabSelected="1" workbookViewId="0">
      <selection activeCell="A9" sqref="A9"/>
    </sheetView>
  </sheetViews>
  <sheetFormatPr baseColWidth="10" defaultRowHeight="15" x14ac:dyDescent="0.25"/>
  <cols>
    <col min="1" max="1" width="19" customWidth="1"/>
    <col min="2" max="2" width="6.85546875" bestFit="1" customWidth="1"/>
    <col min="3" max="3" width="7.85546875" bestFit="1" customWidth="1"/>
    <col min="4" max="4" width="6.85546875" bestFit="1" customWidth="1"/>
    <col min="5" max="5" width="7.42578125" bestFit="1" customWidth="1"/>
    <col min="6" max="6" width="11.7109375" bestFit="1" customWidth="1"/>
    <col min="7" max="7" width="11.28515625" bestFit="1" customWidth="1"/>
  </cols>
  <sheetData>
    <row r="1" spans="1:7" x14ac:dyDescent="0.25">
      <c r="A1" s="320" t="s">
        <v>10</v>
      </c>
    </row>
    <row r="3" spans="1:7" ht="26.25" x14ac:dyDescent="0.2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4" t="s">
        <v>5</v>
      </c>
      <c r="G3" s="5" t="s">
        <v>6</v>
      </c>
    </row>
    <row r="4" spans="1:7" x14ac:dyDescent="0.25">
      <c r="A4" s="6" t="s">
        <v>7</v>
      </c>
      <c r="B4" s="7">
        <v>13929</v>
      </c>
      <c r="C4" s="7">
        <v>13719</v>
      </c>
      <c r="D4" s="7">
        <v>12214</v>
      </c>
      <c r="E4" s="8">
        <v>0.89029812668561847</v>
      </c>
      <c r="F4" s="9">
        <v>0.874</v>
      </c>
      <c r="G4" s="10">
        <v>0.87222927084110757</v>
      </c>
    </row>
    <row r="5" spans="1:7" x14ac:dyDescent="0.25">
      <c r="A5" s="6" t="s">
        <v>8</v>
      </c>
      <c r="B5" s="7">
        <v>1852</v>
      </c>
      <c r="C5" s="7">
        <v>1609</v>
      </c>
      <c r="D5" s="7">
        <v>1276</v>
      </c>
      <c r="E5" s="8">
        <v>0.79303915475450593</v>
      </c>
      <c r="F5" s="11">
        <v>0.77100000000000002</v>
      </c>
      <c r="G5" s="12">
        <v>0.76566416040100249</v>
      </c>
    </row>
    <row r="6" spans="1:7" x14ac:dyDescent="0.25">
      <c r="A6" s="13" t="s">
        <v>9</v>
      </c>
      <c r="B6" s="14">
        <v>15781</v>
      </c>
      <c r="C6" s="14">
        <v>15328</v>
      </c>
      <c r="D6" s="14">
        <v>13490</v>
      </c>
      <c r="E6" s="15">
        <v>0.88008872651356995</v>
      </c>
      <c r="F6" s="16">
        <v>0.86499999999999999</v>
      </c>
      <c r="G6" s="17">
        <v>0.86088696232077355</v>
      </c>
    </row>
    <row r="7" spans="1:7" x14ac:dyDescent="0.25">
      <c r="A7" s="318" t="s">
        <v>11</v>
      </c>
    </row>
    <row r="8" spans="1:7" x14ac:dyDescent="0.25">
      <c r="A8" s="318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T6"/>
  <sheetViews>
    <sheetView showGridLines="0" workbookViewId="0">
      <selection activeCell="A6" sqref="A6"/>
    </sheetView>
  </sheetViews>
  <sheetFormatPr baseColWidth="10" defaultRowHeight="15" x14ac:dyDescent="0.25"/>
  <cols>
    <col min="1" max="1" width="19.140625" customWidth="1"/>
    <col min="2" max="20" width="6.7109375" customWidth="1"/>
  </cols>
  <sheetData>
    <row r="1" spans="1:20" x14ac:dyDescent="0.25">
      <c r="A1" s="320" t="s">
        <v>834</v>
      </c>
    </row>
    <row r="3" spans="1:20" x14ac:dyDescent="0.25">
      <c r="A3" s="21"/>
      <c r="B3" s="22">
        <v>1997</v>
      </c>
      <c r="C3" s="22">
        <v>1998</v>
      </c>
      <c r="D3" s="22">
        <v>1999</v>
      </c>
      <c r="E3" s="22">
        <v>2000</v>
      </c>
      <c r="F3" s="22">
        <v>2001</v>
      </c>
      <c r="G3" s="22">
        <v>2002</v>
      </c>
      <c r="H3" s="22">
        <v>2003</v>
      </c>
      <c r="I3" s="22">
        <v>2004</v>
      </c>
      <c r="J3" s="22">
        <v>2005</v>
      </c>
      <c r="K3" s="22">
        <v>2006</v>
      </c>
      <c r="L3" s="22">
        <v>2007</v>
      </c>
      <c r="M3" s="22">
        <v>2008</v>
      </c>
      <c r="N3" s="22">
        <v>2009</v>
      </c>
      <c r="O3" s="22">
        <v>2010</v>
      </c>
      <c r="P3" s="22">
        <v>2011</v>
      </c>
      <c r="Q3" s="22">
        <v>2012</v>
      </c>
      <c r="R3" s="22">
        <v>2013</v>
      </c>
      <c r="S3" s="22">
        <v>2014</v>
      </c>
      <c r="T3" s="22">
        <v>2015</v>
      </c>
    </row>
    <row r="4" spans="1:20" x14ac:dyDescent="0.25">
      <c r="A4" s="23" t="s">
        <v>13</v>
      </c>
      <c r="B4" s="24">
        <v>78.173928341054349</v>
      </c>
      <c r="C4" s="24">
        <v>72.926315789473676</v>
      </c>
      <c r="D4" s="24">
        <v>70.897851398391552</v>
      </c>
      <c r="E4" s="24">
        <v>74.97669214991609</v>
      </c>
      <c r="F4" s="24">
        <v>78.833680088116509</v>
      </c>
      <c r="G4" s="24">
        <v>76.68620796050601</v>
      </c>
      <c r="H4" s="24">
        <v>74.780256930358348</v>
      </c>
      <c r="I4" s="24">
        <v>76.290141197051113</v>
      </c>
      <c r="J4" s="24">
        <v>79.595331726500063</v>
      </c>
      <c r="K4" s="24">
        <v>81.462174189446912</v>
      </c>
      <c r="L4" s="24">
        <v>82.2</v>
      </c>
      <c r="M4" s="24">
        <v>83.71979326721609</v>
      </c>
      <c r="N4" s="24">
        <v>84.319208431920842</v>
      </c>
      <c r="O4" s="24">
        <v>86.454126815444567</v>
      </c>
      <c r="P4" s="24">
        <v>84.941520467836256</v>
      </c>
      <c r="Q4" s="24">
        <v>85.2</v>
      </c>
      <c r="R4" s="24">
        <v>85.1</v>
      </c>
      <c r="S4" s="24">
        <v>86.1</v>
      </c>
      <c r="T4" s="24">
        <v>88</v>
      </c>
    </row>
    <row r="5" spans="1:20" x14ac:dyDescent="0.25">
      <c r="A5" s="23" t="s">
        <v>148</v>
      </c>
      <c r="B5" s="24">
        <v>74.645903455112375</v>
      </c>
      <c r="C5" s="24">
        <v>74.125326268989866</v>
      </c>
      <c r="D5" s="24">
        <v>75.156497931402285</v>
      </c>
      <c r="E5" s="24">
        <v>78.186641748161989</v>
      </c>
      <c r="F5" s="24">
        <v>78.175367595668064</v>
      </c>
      <c r="G5" s="24">
        <v>78.629762309791133</v>
      </c>
      <c r="H5" s="24">
        <v>78.345791693752446</v>
      </c>
      <c r="I5" s="24">
        <v>79.231414931010974</v>
      </c>
      <c r="J5" s="24">
        <v>79.449822994923252</v>
      </c>
      <c r="K5" s="24">
        <v>79.060208637530508</v>
      </c>
      <c r="L5" s="24">
        <v>82</v>
      </c>
      <c r="M5" s="24">
        <v>82.487165097956421</v>
      </c>
      <c r="N5" s="24">
        <v>83.036993842595791</v>
      </c>
      <c r="O5" s="24">
        <v>83.795528506708067</v>
      </c>
      <c r="P5" s="24">
        <v>83.680221177711218</v>
      </c>
      <c r="Q5" s="24">
        <v>85</v>
      </c>
      <c r="R5" s="24">
        <v>84.958572767629605</v>
      </c>
      <c r="S5" s="24">
        <v>85.665172353127204</v>
      </c>
      <c r="T5" s="24">
        <v>86.5</v>
      </c>
    </row>
    <row r="6" spans="1:20" x14ac:dyDescent="0.25">
      <c r="A6" s="25" t="s">
        <v>16</v>
      </c>
      <c r="B6" s="26"/>
      <c r="C6" s="25" t="s">
        <v>14</v>
      </c>
      <c r="D6" s="26"/>
      <c r="E6" s="26"/>
      <c r="F6" s="26"/>
      <c r="G6" s="26"/>
      <c r="H6" s="25" t="s">
        <v>15</v>
      </c>
      <c r="I6" s="26"/>
      <c r="J6" s="26"/>
      <c r="K6" s="26"/>
      <c r="L6" s="26"/>
      <c r="M6" s="26"/>
      <c r="N6" s="26"/>
      <c r="O6" s="26"/>
      <c r="P6" s="26"/>
      <c r="Q6" s="26"/>
      <c r="R6" s="2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31"/>
  <sheetViews>
    <sheetView showGridLines="0" workbookViewId="0">
      <selection activeCell="A32" sqref="A32"/>
    </sheetView>
  </sheetViews>
  <sheetFormatPr baseColWidth="10" defaultRowHeight="15" x14ac:dyDescent="0.25"/>
  <cols>
    <col min="1" max="1" width="18.42578125" style="19" customWidth="1"/>
    <col min="2" max="2" width="13.7109375" style="20" bestFit="1" customWidth="1"/>
    <col min="3" max="3" width="20.85546875" style="20" bestFit="1" customWidth="1"/>
    <col min="4" max="16384" width="11.42578125" style="20"/>
  </cols>
  <sheetData>
    <row r="1" spans="1:3" x14ac:dyDescent="0.25">
      <c r="A1" s="320" t="s">
        <v>56</v>
      </c>
    </row>
    <row r="3" spans="1:3" x14ac:dyDescent="0.25">
      <c r="A3" s="1" t="s">
        <v>54</v>
      </c>
      <c r="B3" s="347" t="s">
        <v>4</v>
      </c>
      <c r="C3" s="348" t="s">
        <v>55</v>
      </c>
    </row>
    <row r="4" spans="1:3" x14ac:dyDescent="0.25">
      <c r="A4" s="6" t="s">
        <v>27</v>
      </c>
      <c r="B4" s="119">
        <v>0.88258000000000003</v>
      </c>
      <c r="C4" s="349">
        <v>11.403700000000001</v>
      </c>
    </row>
    <row r="5" spans="1:3" x14ac:dyDescent="0.25">
      <c r="A5" s="6" t="s">
        <v>28</v>
      </c>
      <c r="B5" s="119">
        <v>0.84933999999999998</v>
      </c>
      <c r="C5" s="349">
        <v>10.385</v>
      </c>
    </row>
    <row r="6" spans="1:3" x14ac:dyDescent="0.25">
      <c r="A6" s="6" t="s">
        <v>29</v>
      </c>
      <c r="B6" s="119">
        <v>0.85740000000000005</v>
      </c>
      <c r="C6" s="349">
        <v>11.099399999999999</v>
      </c>
    </row>
    <row r="7" spans="1:3" x14ac:dyDescent="0.25">
      <c r="A7" s="6" t="s">
        <v>30</v>
      </c>
      <c r="B7" s="119">
        <v>0.86404000000000003</v>
      </c>
      <c r="C7" s="349">
        <v>10.965</v>
      </c>
    </row>
    <row r="8" spans="1:3" x14ac:dyDescent="0.25">
      <c r="A8" s="6" t="s">
        <v>31</v>
      </c>
      <c r="B8" s="119">
        <v>0.82352000000000003</v>
      </c>
      <c r="C8" s="349">
        <v>10.9018</v>
      </c>
    </row>
    <row r="9" spans="1:3" x14ac:dyDescent="0.25">
      <c r="A9" s="6" t="s">
        <v>32</v>
      </c>
      <c r="B9" s="119">
        <v>0.87314000000000003</v>
      </c>
      <c r="C9" s="349">
        <v>10.7705</v>
      </c>
    </row>
    <row r="10" spans="1:3" x14ac:dyDescent="0.25">
      <c r="A10" s="6" t="s">
        <v>33</v>
      </c>
      <c r="B10" s="119">
        <v>0.8488</v>
      </c>
      <c r="C10" s="349">
        <v>10.708</v>
      </c>
    </row>
    <row r="11" spans="1:3" x14ac:dyDescent="0.25">
      <c r="A11" s="6" t="s">
        <v>34</v>
      </c>
      <c r="B11" s="119">
        <v>0.88675000000000004</v>
      </c>
      <c r="C11" s="349">
        <v>10.9419</v>
      </c>
    </row>
    <row r="12" spans="1:3" x14ac:dyDescent="0.25">
      <c r="A12" s="6" t="s">
        <v>35</v>
      </c>
      <c r="B12" s="119">
        <v>0.86068999999999996</v>
      </c>
      <c r="C12" s="349">
        <v>10.4467</v>
      </c>
    </row>
    <row r="13" spans="1:3" x14ac:dyDescent="0.25">
      <c r="A13" s="6" t="s">
        <v>36</v>
      </c>
      <c r="B13" s="119">
        <v>0.8831</v>
      </c>
      <c r="C13" s="349">
        <v>10.873900000000001</v>
      </c>
    </row>
    <row r="14" spans="1:3" x14ac:dyDescent="0.25">
      <c r="A14" s="6" t="s">
        <v>37</v>
      </c>
      <c r="B14" s="119">
        <v>0.81406000000000001</v>
      </c>
      <c r="C14" s="349">
        <v>10.2782</v>
      </c>
    </row>
    <row r="15" spans="1:3" x14ac:dyDescent="0.25">
      <c r="A15" s="6" t="s">
        <v>38</v>
      </c>
      <c r="B15" s="119">
        <v>0.86362000000000005</v>
      </c>
      <c r="C15" s="349">
        <v>10.761200000000001</v>
      </c>
    </row>
    <row r="16" spans="1:3" x14ac:dyDescent="0.25">
      <c r="A16" s="6" t="s">
        <v>39</v>
      </c>
      <c r="B16" s="119">
        <v>0.86326999999999998</v>
      </c>
      <c r="C16" s="349">
        <v>11.1568</v>
      </c>
    </row>
    <row r="17" spans="1:3" x14ac:dyDescent="0.25">
      <c r="A17" s="6" t="s">
        <v>40</v>
      </c>
      <c r="B17" s="119">
        <v>0.90600999999999998</v>
      </c>
      <c r="C17" s="349">
        <v>11.251899999999999</v>
      </c>
    </row>
    <row r="18" spans="1:3" x14ac:dyDescent="0.25">
      <c r="A18" s="6" t="s">
        <v>41</v>
      </c>
      <c r="B18" s="119">
        <v>0.85880999999999996</v>
      </c>
      <c r="C18" s="349">
        <v>10.8315</v>
      </c>
    </row>
    <row r="19" spans="1:3" x14ac:dyDescent="0.25">
      <c r="A19" s="6" t="s">
        <v>42</v>
      </c>
      <c r="B19" s="119">
        <v>0.89048000000000005</v>
      </c>
      <c r="C19" s="349">
        <v>10.956899999999999</v>
      </c>
    </row>
    <row r="20" spans="1:3" x14ac:dyDescent="0.25">
      <c r="A20" s="6" t="s">
        <v>43</v>
      </c>
      <c r="B20" s="119">
        <v>0.86426999999999998</v>
      </c>
      <c r="C20" s="349">
        <v>11.2905</v>
      </c>
    </row>
    <row r="21" spans="1:3" x14ac:dyDescent="0.25">
      <c r="A21" s="6" t="s">
        <v>44</v>
      </c>
      <c r="B21" s="119">
        <v>0.86236000000000002</v>
      </c>
      <c r="C21" s="349">
        <v>10.735799999999999</v>
      </c>
    </row>
    <row r="22" spans="1:3" x14ac:dyDescent="0.25">
      <c r="A22" s="6" t="s">
        <v>45</v>
      </c>
      <c r="B22" s="119">
        <v>0.81194999999999995</v>
      </c>
      <c r="C22" s="349">
        <v>10.1571</v>
      </c>
    </row>
    <row r="23" spans="1:3" x14ac:dyDescent="0.25">
      <c r="A23" s="6" t="s">
        <v>46</v>
      </c>
      <c r="B23" s="119">
        <v>0.83611000000000002</v>
      </c>
      <c r="C23" s="349">
        <v>10.6058</v>
      </c>
    </row>
    <row r="24" spans="1:3" x14ac:dyDescent="0.25">
      <c r="A24" s="6" t="s">
        <v>47</v>
      </c>
      <c r="B24" s="119">
        <v>0.87556999999999996</v>
      </c>
      <c r="C24" s="349">
        <v>10.6022</v>
      </c>
    </row>
    <row r="25" spans="1:3" x14ac:dyDescent="0.25">
      <c r="A25" s="6" t="s">
        <v>48</v>
      </c>
      <c r="B25" s="119">
        <v>0.83755999999999997</v>
      </c>
      <c r="C25" s="349">
        <v>10.5487</v>
      </c>
    </row>
    <row r="26" spans="1:3" x14ac:dyDescent="0.25">
      <c r="A26" s="6" t="s">
        <v>49</v>
      </c>
      <c r="B26" s="119">
        <v>0.85019999999999996</v>
      </c>
      <c r="C26" s="349">
        <v>10.2675</v>
      </c>
    </row>
    <row r="27" spans="1:3" x14ac:dyDescent="0.25">
      <c r="A27" s="6" t="s">
        <v>50</v>
      </c>
      <c r="B27" s="119">
        <v>0.84857000000000005</v>
      </c>
      <c r="C27" s="349">
        <v>10.1051</v>
      </c>
    </row>
    <row r="28" spans="1:3" x14ac:dyDescent="0.25">
      <c r="A28" s="6" t="s">
        <v>51</v>
      </c>
      <c r="B28" s="119">
        <v>0.88734999999999997</v>
      </c>
      <c r="C28" s="349">
        <v>10.7393</v>
      </c>
    </row>
    <row r="29" spans="1:3" x14ac:dyDescent="0.25">
      <c r="A29" s="6" t="s">
        <v>52</v>
      </c>
      <c r="B29" s="119">
        <v>0.90715999999999997</v>
      </c>
      <c r="C29" s="349">
        <v>10.530099999999999</v>
      </c>
    </row>
    <row r="30" spans="1:3" x14ac:dyDescent="0.25">
      <c r="A30" s="13" t="s">
        <v>53</v>
      </c>
      <c r="B30" s="121">
        <v>0.86456999999999995</v>
      </c>
      <c r="C30" s="350">
        <v>10.7424</v>
      </c>
    </row>
    <row r="31" spans="1:3" x14ac:dyDescent="0.25">
      <c r="A31" s="319" t="s">
        <v>57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29"/>
  <sheetViews>
    <sheetView showGridLines="0" workbookViewId="0">
      <selection activeCell="A30" sqref="A30"/>
    </sheetView>
  </sheetViews>
  <sheetFormatPr baseColWidth="10" defaultRowHeight="12.75" x14ac:dyDescent="0.2"/>
  <cols>
    <col min="1" max="1" width="11" style="32" customWidth="1"/>
    <col min="2" max="2" width="8.42578125" style="32" bestFit="1" customWidth="1"/>
    <col min="3" max="3" width="10.42578125" style="32" bestFit="1" customWidth="1"/>
    <col min="4" max="4" width="9.5703125" style="32" bestFit="1" customWidth="1"/>
    <col min="5" max="259" width="11.42578125" style="32"/>
    <col min="260" max="260" width="12.28515625" style="32" bestFit="1" customWidth="1"/>
    <col min="261" max="515" width="11.42578125" style="32"/>
    <col min="516" max="516" width="12.28515625" style="32" bestFit="1" customWidth="1"/>
    <col min="517" max="771" width="11.42578125" style="32"/>
    <col min="772" max="772" width="12.28515625" style="32" bestFit="1" customWidth="1"/>
    <col min="773" max="1027" width="11.42578125" style="32"/>
    <col min="1028" max="1028" width="12.28515625" style="32" bestFit="1" customWidth="1"/>
    <col min="1029" max="1283" width="11.42578125" style="32"/>
    <col min="1284" max="1284" width="12.28515625" style="32" bestFit="1" customWidth="1"/>
    <col min="1285" max="1539" width="11.42578125" style="32"/>
    <col min="1540" max="1540" width="12.28515625" style="32" bestFit="1" customWidth="1"/>
    <col min="1541" max="1795" width="11.42578125" style="32"/>
    <col min="1796" max="1796" width="12.28515625" style="32" bestFit="1" customWidth="1"/>
    <col min="1797" max="2051" width="11.42578125" style="32"/>
    <col min="2052" max="2052" width="12.28515625" style="32" bestFit="1" customWidth="1"/>
    <col min="2053" max="2307" width="11.42578125" style="32"/>
    <col min="2308" max="2308" width="12.28515625" style="32" bestFit="1" customWidth="1"/>
    <col min="2309" max="2563" width="11.42578125" style="32"/>
    <col min="2564" max="2564" width="12.28515625" style="32" bestFit="1" customWidth="1"/>
    <col min="2565" max="2819" width="11.42578125" style="32"/>
    <col min="2820" max="2820" width="12.28515625" style="32" bestFit="1" customWidth="1"/>
    <col min="2821" max="3075" width="11.42578125" style="32"/>
    <col min="3076" max="3076" width="12.28515625" style="32" bestFit="1" customWidth="1"/>
    <col min="3077" max="3331" width="11.42578125" style="32"/>
    <col min="3332" max="3332" width="12.28515625" style="32" bestFit="1" customWidth="1"/>
    <col min="3333" max="3587" width="11.42578125" style="32"/>
    <col min="3588" max="3588" width="12.28515625" style="32" bestFit="1" customWidth="1"/>
    <col min="3589" max="3843" width="11.42578125" style="32"/>
    <col min="3844" max="3844" width="12.28515625" style="32" bestFit="1" customWidth="1"/>
    <col min="3845" max="4099" width="11.42578125" style="32"/>
    <col min="4100" max="4100" width="12.28515625" style="32" bestFit="1" customWidth="1"/>
    <col min="4101" max="4355" width="11.42578125" style="32"/>
    <col min="4356" max="4356" width="12.28515625" style="32" bestFit="1" customWidth="1"/>
    <col min="4357" max="4611" width="11.42578125" style="32"/>
    <col min="4612" max="4612" width="12.28515625" style="32" bestFit="1" customWidth="1"/>
    <col min="4613" max="4867" width="11.42578125" style="32"/>
    <col min="4868" max="4868" width="12.28515625" style="32" bestFit="1" customWidth="1"/>
    <col min="4869" max="5123" width="11.42578125" style="32"/>
    <col min="5124" max="5124" width="12.28515625" style="32" bestFit="1" customWidth="1"/>
    <col min="5125" max="5379" width="11.42578125" style="32"/>
    <col min="5380" max="5380" width="12.28515625" style="32" bestFit="1" customWidth="1"/>
    <col min="5381" max="5635" width="11.42578125" style="32"/>
    <col min="5636" max="5636" width="12.28515625" style="32" bestFit="1" customWidth="1"/>
    <col min="5637" max="5891" width="11.42578125" style="32"/>
    <col min="5892" max="5892" width="12.28515625" style="32" bestFit="1" customWidth="1"/>
    <col min="5893" max="6147" width="11.42578125" style="32"/>
    <col min="6148" max="6148" width="12.28515625" style="32" bestFit="1" customWidth="1"/>
    <col min="6149" max="6403" width="11.42578125" style="32"/>
    <col min="6404" max="6404" width="12.28515625" style="32" bestFit="1" customWidth="1"/>
    <col min="6405" max="6659" width="11.42578125" style="32"/>
    <col min="6660" max="6660" width="12.28515625" style="32" bestFit="1" customWidth="1"/>
    <col min="6661" max="6915" width="11.42578125" style="32"/>
    <col min="6916" max="6916" width="12.28515625" style="32" bestFit="1" customWidth="1"/>
    <col min="6917" max="7171" width="11.42578125" style="32"/>
    <col min="7172" max="7172" width="12.28515625" style="32" bestFit="1" customWidth="1"/>
    <col min="7173" max="7427" width="11.42578125" style="32"/>
    <col min="7428" max="7428" width="12.28515625" style="32" bestFit="1" customWidth="1"/>
    <col min="7429" max="7683" width="11.42578125" style="32"/>
    <col min="7684" max="7684" width="12.28515625" style="32" bestFit="1" customWidth="1"/>
    <col min="7685" max="7939" width="11.42578125" style="32"/>
    <col min="7940" max="7940" width="12.28515625" style="32" bestFit="1" customWidth="1"/>
    <col min="7941" max="8195" width="11.42578125" style="32"/>
    <col min="8196" max="8196" width="12.28515625" style="32" bestFit="1" customWidth="1"/>
    <col min="8197" max="8451" width="11.42578125" style="32"/>
    <col min="8452" max="8452" width="12.28515625" style="32" bestFit="1" customWidth="1"/>
    <col min="8453" max="8707" width="11.42578125" style="32"/>
    <col min="8708" max="8708" width="12.28515625" style="32" bestFit="1" customWidth="1"/>
    <col min="8709" max="8963" width="11.42578125" style="32"/>
    <col min="8964" max="8964" width="12.28515625" style="32" bestFit="1" customWidth="1"/>
    <col min="8965" max="9219" width="11.42578125" style="32"/>
    <col min="9220" max="9220" width="12.28515625" style="32" bestFit="1" customWidth="1"/>
    <col min="9221" max="9475" width="11.42578125" style="32"/>
    <col min="9476" max="9476" width="12.28515625" style="32" bestFit="1" customWidth="1"/>
    <col min="9477" max="9731" width="11.42578125" style="32"/>
    <col min="9732" max="9732" width="12.28515625" style="32" bestFit="1" customWidth="1"/>
    <col min="9733" max="9987" width="11.42578125" style="32"/>
    <col min="9988" max="9988" width="12.28515625" style="32" bestFit="1" customWidth="1"/>
    <col min="9989" max="10243" width="11.42578125" style="32"/>
    <col min="10244" max="10244" width="12.28515625" style="32" bestFit="1" customWidth="1"/>
    <col min="10245" max="10499" width="11.42578125" style="32"/>
    <col min="10500" max="10500" width="12.28515625" style="32" bestFit="1" customWidth="1"/>
    <col min="10501" max="10755" width="11.42578125" style="32"/>
    <col min="10756" max="10756" width="12.28515625" style="32" bestFit="1" customWidth="1"/>
    <col min="10757" max="11011" width="11.42578125" style="32"/>
    <col min="11012" max="11012" width="12.28515625" style="32" bestFit="1" customWidth="1"/>
    <col min="11013" max="11267" width="11.42578125" style="32"/>
    <col min="11268" max="11268" width="12.28515625" style="32" bestFit="1" customWidth="1"/>
    <col min="11269" max="11523" width="11.42578125" style="32"/>
    <col min="11524" max="11524" width="12.28515625" style="32" bestFit="1" customWidth="1"/>
    <col min="11525" max="11779" width="11.42578125" style="32"/>
    <col min="11780" max="11780" width="12.28515625" style="32" bestFit="1" customWidth="1"/>
    <col min="11781" max="12035" width="11.42578125" style="32"/>
    <col min="12036" max="12036" width="12.28515625" style="32" bestFit="1" customWidth="1"/>
    <col min="12037" max="12291" width="11.42578125" style="32"/>
    <col min="12292" max="12292" width="12.28515625" style="32" bestFit="1" customWidth="1"/>
    <col min="12293" max="12547" width="11.42578125" style="32"/>
    <col min="12548" max="12548" width="12.28515625" style="32" bestFit="1" customWidth="1"/>
    <col min="12549" max="12803" width="11.42578125" style="32"/>
    <col min="12804" max="12804" width="12.28515625" style="32" bestFit="1" customWidth="1"/>
    <col min="12805" max="13059" width="11.42578125" style="32"/>
    <col min="13060" max="13060" width="12.28515625" style="32" bestFit="1" customWidth="1"/>
    <col min="13061" max="13315" width="11.42578125" style="32"/>
    <col min="13316" max="13316" width="12.28515625" style="32" bestFit="1" customWidth="1"/>
    <col min="13317" max="13571" width="11.42578125" style="32"/>
    <col min="13572" max="13572" width="12.28515625" style="32" bestFit="1" customWidth="1"/>
    <col min="13573" max="13827" width="11.42578125" style="32"/>
    <col min="13828" max="13828" width="12.28515625" style="32" bestFit="1" customWidth="1"/>
    <col min="13829" max="14083" width="11.42578125" style="32"/>
    <col min="14084" max="14084" width="12.28515625" style="32" bestFit="1" customWidth="1"/>
    <col min="14085" max="14339" width="11.42578125" style="32"/>
    <col min="14340" max="14340" width="12.28515625" style="32" bestFit="1" customWidth="1"/>
    <col min="14341" max="14595" width="11.42578125" style="32"/>
    <col min="14596" max="14596" width="12.28515625" style="32" bestFit="1" customWidth="1"/>
    <col min="14597" max="14851" width="11.42578125" style="32"/>
    <col min="14852" max="14852" width="12.28515625" style="32" bestFit="1" customWidth="1"/>
    <col min="14853" max="15107" width="11.42578125" style="32"/>
    <col min="15108" max="15108" width="12.28515625" style="32" bestFit="1" customWidth="1"/>
    <col min="15109" max="15363" width="11.42578125" style="32"/>
    <col min="15364" max="15364" width="12.28515625" style="32" bestFit="1" customWidth="1"/>
    <col min="15365" max="15619" width="11.42578125" style="32"/>
    <col min="15620" max="15620" width="12.28515625" style="32" bestFit="1" customWidth="1"/>
    <col min="15621" max="15875" width="11.42578125" style="32"/>
    <col min="15876" max="15876" width="12.28515625" style="32" bestFit="1" customWidth="1"/>
    <col min="15877" max="16131" width="11.42578125" style="32"/>
    <col min="16132" max="16132" width="12.28515625" style="32" bestFit="1" customWidth="1"/>
    <col min="16133" max="16384" width="11.42578125" style="32"/>
  </cols>
  <sheetData>
    <row r="1" spans="1:4" ht="15" x14ac:dyDescent="0.25">
      <c r="A1" s="320" t="s">
        <v>839</v>
      </c>
    </row>
    <row r="3" spans="1:4" ht="63.75" x14ac:dyDescent="0.2">
      <c r="A3" s="1" t="s">
        <v>835</v>
      </c>
      <c r="B3" s="321" t="s">
        <v>836</v>
      </c>
      <c r="C3" s="2" t="s">
        <v>837</v>
      </c>
      <c r="D3" s="3" t="s">
        <v>838</v>
      </c>
    </row>
    <row r="4" spans="1:4" x14ac:dyDescent="0.2">
      <c r="A4" s="6" t="s">
        <v>58</v>
      </c>
      <c r="B4" s="326">
        <v>0</v>
      </c>
      <c r="C4" s="7">
        <v>1</v>
      </c>
      <c r="D4" s="322">
        <f>C4/SUM(C$4:C$24)</f>
        <v>6.7019636753568794E-5</v>
      </c>
    </row>
    <row r="5" spans="1:4" x14ac:dyDescent="0.2">
      <c r="A5" s="6" t="s">
        <v>59</v>
      </c>
      <c r="B5" s="326">
        <v>1</v>
      </c>
      <c r="C5" s="7">
        <v>5</v>
      </c>
      <c r="D5" s="322">
        <f t="shared" ref="D5:D23" si="0">C5/SUM(C$4:C$24)</f>
        <v>3.3509818376784397E-4</v>
      </c>
    </row>
    <row r="6" spans="1:4" x14ac:dyDescent="0.2">
      <c r="A6" s="6" t="s">
        <v>60</v>
      </c>
      <c r="B6" s="326">
        <v>2</v>
      </c>
      <c r="C6" s="7">
        <v>5</v>
      </c>
      <c r="D6" s="322">
        <f t="shared" si="0"/>
        <v>3.3509818376784397E-4</v>
      </c>
    </row>
    <row r="7" spans="1:4" x14ac:dyDescent="0.2">
      <c r="A7" s="6" t="s">
        <v>61</v>
      </c>
      <c r="B7" s="326">
        <v>3</v>
      </c>
      <c r="C7" s="7">
        <v>18</v>
      </c>
      <c r="D7" s="322">
        <f t="shared" si="0"/>
        <v>1.2063534615642383E-3</v>
      </c>
    </row>
    <row r="8" spans="1:4" x14ac:dyDescent="0.2">
      <c r="A8" s="6" t="s">
        <v>62</v>
      </c>
      <c r="B8" s="326">
        <v>4</v>
      </c>
      <c r="C8" s="7">
        <v>51</v>
      </c>
      <c r="D8" s="322">
        <f t="shared" si="0"/>
        <v>3.4180014744320084E-3</v>
      </c>
    </row>
    <row r="9" spans="1:4" x14ac:dyDescent="0.2">
      <c r="A9" s="6" t="s">
        <v>63</v>
      </c>
      <c r="B9" s="326">
        <v>5</v>
      </c>
      <c r="C9" s="7">
        <v>116</v>
      </c>
      <c r="D9" s="322">
        <f t="shared" si="0"/>
        <v>7.7742778634139805E-3</v>
      </c>
    </row>
    <row r="10" spans="1:4" x14ac:dyDescent="0.2">
      <c r="A10" s="6" t="s">
        <v>64</v>
      </c>
      <c r="B10" s="326">
        <v>6</v>
      </c>
      <c r="C10" s="7">
        <v>227</v>
      </c>
      <c r="D10" s="322">
        <f t="shared" si="0"/>
        <v>1.5213457543060117E-2</v>
      </c>
    </row>
    <row r="11" spans="1:4" x14ac:dyDescent="0.2">
      <c r="A11" s="6" t="s">
        <v>65</v>
      </c>
      <c r="B11" s="326">
        <v>7</v>
      </c>
      <c r="C11" s="7">
        <v>461</v>
      </c>
      <c r="D11" s="322">
        <f t="shared" si="0"/>
        <v>3.0896052543395214E-2</v>
      </c>
    </row>
    <row r="12" spans="1:4" x14ac:dyDescent="0.2">
      <c r="A12" s="6" t="s">
        <v>66</v>
      </c>
      <c r="B12" s="326">
        <v>8</v>
      </c>
      <c r="C12" s="7">
        <v>628</v>
      </c>
      <c r="D12" s="322">
        <f t="shared" si="0"/>
        <v>4.2088331881241205E-2</v>
      </c>
    </row>
    <row r="13" spans="1:4" x14ac:dyDescent="0.2">
      <c r="A13" s="6" t="s">
        <v>67</v>
      </c>
      <c r="B13" s="326">
        <v>9</v>
      </c>
      <c r="C13" s="7">
        <v>152</v>
      </c>
      <c r="D13" s="322">
        <f t="shared" si="0"/>
        <v>1.0186984786542458E-2</v>
      </c>
    </row>
    <row r="14" spans="1:4" x14ac:dyDescent="0.2">
      <c r="A14" s="6" t="s">
        <v>68</v>
      </c>
      <c r="B14" s="326">
        <v>10</v>
      </c>
      <c r="C14" s="7">
        <v>2826</v>
      </c>
      <c r="D14" s="322">
        <f t="shared" si="0"/>
        <v>0.1893974934655854</v>
      </c>
    </row>
    <row r="15" spans="1:4" x14ac:dyDescent="0.2">
      <c r="A15" s="6" t="s">
        <v>69</v>
      </c>
      <c r="B15" s="326">
        <v>11</v>
      </c>
      <c r="C15" s="7">
        <v>1966</v>
      </c>
      <c r="D15" s="322">
        <f t="shared" si="0"/>
        <v>0.13176060585751626</v>
      </c>
    </row>
    <row r="16" spans="1:4" x14ac:dyDescent="0.2">
      <c r="A16" s="6" t="s">
        <v>70</v>
      </c>
      <c r="B16" s="326">
        <v>12</v>
      </c>
      <c r="C16" s="7">
        <v>2092</v>
      </c>
      <c r="D16" s="322">
        <f t="shared" si="0"/>
        <v>0.14020508008846591</v>
      </c>
    </row>
    <row r="17" spans="1:4" x14ac:dyDescent="0.2">
      <c r="A17" s="6" t="s">
        <v>71</v>
      </c>
      <c r="B17" s="326">
        <v>13</v>
      </c>
      <c r="C17" s="7">
        <v>1699</v>
      </c>
      <c r="D17" s="322">
        <f t="shared" si="0"/>
        <v>0.11386636284431338</v>
      </c>
    </row>
    <row r="18" spans="1:4" x14ac:dyDescent="0.2">
      <c r="A18" s="6" t="s">
        <v>72</v>
      </c>
      <c r="B18" s="326">
        <v>14</v>
      </c>
      <c r="C18" s="7">
        <v>1656</v>
      </c>
      <c r="D18" s="322">
        <f t="shared" si="0"/>
        <v>0.11098451846390993</v>
      </c>
    </row>
    <row r="19" spans="1:4" x14ac:dyDescent="0.2">
      <c r="A19" s="6" t="s">
        <v>73</v>
      </c>
      <c r="B19" s="326">
        <v>15</v>
      </c>
      <c r="C19" s="7">
        <v>1202</v>
      </c>
      <c r="D19" s="322">
        <f t="shared" si="0"/>
        <v>8.0557603377789694E-2</v>
      </c>
    </row>
    <row r="20" spans="1:4" x14ac:dyDescent="0.2">
      <c r="A20" s="6" t="s">
        <v>74</v>
      </c>
      <c r="B20" s="326">
        <v>16</v>
      </c>
      <c r="C20" s="7">
        <v>1031</v>
      </c>
      <c r="D20" s="322">
        <f t="shared" si="0"/>
        <v>6.9097245492929435E-2</v>
      </c>
    </row>
    <row r="21" spans="1:4" x14ac:dyDescent="0.2">
      <c r="A21" s="6" t="s">
        <v>75</v>
      </c>
      <c r="B21" s="326">
        <v>17</v>
      </c>
      <c r="C21" s="7">
        <v>542</v>
      </c>
      <c r="D21" s="322">
        <f t="shared" si="0"/>
        <v>3.6324643120434284E-2</v>
      </c>
    </row>
    <row r="22" spans="1:4" x14ac:dyDescent="0.2">
      <c r="A22" s="6" t="s">
        <v>76</v>
      </c>
      <c r="B22" s="326">
        <v>18</v>
      </c>
      <c r="C22" s="7">
        <v>218</v>
      </c>
      <c r="D22" s="322">
        <f t="shared" si="0"/>
        <v>1.4610280812277998E-2</v>
      </c>
    </row>
    <row r="23" spans="1:4" x14ac:dyDescent="0.2">
      <c r="A23" s="323" t="s">
        <v>77</v>
      </c>
      <c r="B23" s="327">
        <v>19</v>
      </c>
      <c r="C23" s="324">
        <v>25</v>
      </c>
      <c r="D23" s="325">
        <f t="shared" si="0"/>
        <v>1.67549091883922E-3</v>
      </c>
    </row>
    <row r="24" spans="1:4" x14ac:dyDescent="0.2">
      <c r="B24" s="326">
        <v>20</v>
      </c>
    </row>
    <row r="27" spans="1:4" x14ac:dyDescent="0.2">
      <c r="A27" s="319" t="s">
        <v>889</v>
      </c>
    </row>
    <row r="28" spans="1:4" x14ac:dyDescent="0.2">
      <c r="A28" s="319" t="s">
        <v>890</v>
      </c>
    </row>
    <row r="29" spans="1:4" x14ac:dyDescent="0.2">
      <c r="A29" s="319" t="s">
        <v>891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33"/>
  <sheetViews>
    <sheetView showGridLines="0" workbookViewId="0">
      <selection activeCell="A34" sqref="A34"/>
    </sheetView>
  </sheetViews>
  <sheetFormatPr baseColWidth="10" defaultRowHeight="12.75" x14ac:dyDescent="0.2"/>
  <cols>
    <col min="1" max="1" width="9.5703125" style="32" customWidth="1"/>
    <col min="2" max="2" width="8.85546875" style="32" customWidth="1"/>
    <col min="3" max="3" width="8.42578125" style="32" bestFit="1" customWidth="1"/>
    <col min="4" max="7" width="11.5703125" style="32" customWidth="1"/>
    <col min="8" max="16384" width="11.42578125" style="32"/>
  </cols>
  <sheetData>
    <row r="1" spans="1:7" ht="15" x14ac:dyDescent="0.25">
      <c r="A1" s="320" t="s">
        <v>79</v>
      </c>
    </row>
    <row r="2" spans="1:7" ht="13.5" thickBot="1" x14ac:dyDescent="0.25">
      <c r="A2" s="33"/>
    </row>
    <row r="3" spans="1:7" x14ac:dyDescent="0.2">
      <c r="A3" s="33"/>
      <c r="D3" s="359" t="s">
        <v>80</v>
      </c>
      <c r="E3" s="360"/>
      <c r="F3" s="359" t="s">
        <v>81</v>
      </c>
      <c r="G3" s="360"/>
    </row>
    <row r="4" spans="1:7" ht="25.5" x14ac:dyDescent="0.2">
      <c r="A4" s="1" t="s">
        <v>78</v>
      </c>
      <c r="B4" s="1" t="s">
        <v>835</v>
      </c>
      <c r="C4" s="321" t="s">
        <v>836</v>
      </c>
      <c r="D4" s="328" t="s">
        <v>82</v>
      </c>
      <c r="E4" s="329" t="s">
        <v>83</v>
      </c>
      <c r="F4" s="328" t="s">
        <v>82</v>
      </c>
      <c r="G4" s="329" t="s">
        <v>83</v>
      </c>
    </row>
    <row r="5" spans="1:7" x14ac:dyDescent="0.2">
      <c r="A5" s="6" t="s">
        <v>84</v>
      </c>
      <c r="B5" s="6" t="s">
        <v>58</v>
      </c>
      <c r="C5" s="326">
        <v>0</v>
      </c>
      <c r="D5" s="330">
        <v>24</v>
      </c>
      <c r="E5" s="331">
        <v>1</v>
      </c>
      <c r="F5" s="330">
        <v>85</v>
      </c>
      <c r="G5" s="331">
        <v>4</v>
      </c>
    </row>
    <row r="6" spans="1:7" x14ac:dyDescent="0.2">
      <c r="A6" s="6" t="s">
        <v>84</v>
      </c>
      <c r="B6" s="6" t="s">
        <v>59</v>
      </c>
      <c r="C6" s="326">
        <v>1</v>
      </c>
      <c r="D6" s="330">
        <v>67</v>
      </c>
      <c r="E6" s="331">
        <v>3</v>
      </c>
      <c r="F6" s="330">
        <v>162</v>
      </c>
      <c r="G6" s="331">
        <v>50</v>
      </c>
    </row>
    <row r="7" spans="1:7" x14ac:dyDescent="0.2">
      <c r="A7" s="6" t="s">
        <v>84</v>
      </c>
      <c r="B7" s="6" t="s">
        <v>60</v>
      </c>
      <c r="C7" s="326">
        <v>2</v>
      </c>
      <c r="D7" s="330">
        <v>126</v>
      </c>
      <c r="E7" s="331">
        <v>16</v>
      </c>
      <c r="F7" s="330">
        <v>238</v>
      </c>
      <c r="G7" s="331">
        <v>118</v>
      </c>
    </row>
    <row r="8" spans="1:7" x14ac:dyDescent="0.2">
      <c r="A8" s="6" t="s">
        <v>84</v>
      </c>
      <c r="B8" s="6" t="s">
        <v>61</v>
      </c>
      <c r="C8" s="326">
        <v>3</v>
      </c>
      <c r="D8" s="330">
        <v>220</v>
      </c>
      <c r="E8" s="331">
        <v>48</v>
      </c>
      <c r="F8" s="330">
        <v>328</v>
      </c>
      <c r="G8" s="331">
        <v>219</v>
      </c>
    </row>
    <row r="9" spans="1:7" x14ac:dyDescent="0.2">
      <c r="A9" s="6" t="s">
        <v>84</v>
      </c>
      <c r="B9" s="6" t="s">
        <v>62</v>
      </c>
      <c r="C9" s="326">
        <v>4</v>
      </c>
      <c r="D9" s="330">
        <v>391</v>
      </c>
      <c r="E9" s="331">
        <v>97</v>
      </c>
      <c r="F9" s="330">
        <v>352</v>
      </c>
      <c r="G9" s="331">
        <v>328</v>
      </c>
    </row>
    <row r="10" spans="1:7" x14ac:dyDescent="0.2">
      <c r="A10" s="6" t="s">
        <v>84</v>
      </c>
      <c r="B10" s="6" t="s">
        <v>63</v>
      </c>
      <c r="C10" s="326">
        <v>5</v>
      </c>
      <c r="D10" s="330">
        <v>588</v>
      </c>
      <c r="E10" s="331">
        <v>220</v>
      </c>
      <c r="F10" s="330">
        <v>473</v>
      </c>
      <c r="G10" s="331">
        <v>525</v>
      </c>
    </row>
    <row r="11" spans="1:7" x14ac:dyDescent="0.2">
      <c r="A11" s="6" t="s">
        <v>84</v>
      </c>
      <c r="B11" s="6" t="s">
        <v>64</v>
      </c>
      <c r="C11" s="326">
        <v>6</v>
      </c>
      <c r="D11" s="330">
        <v>880</v>
      </c>
      <c r="E11" s="331">
        <v>353</v>
      </c>
      <c r="F11" s="330">
        <v>566</v>
      </c>
      <c r="G11" s="331">
        <v>624</v>
      </c>
    </row>
    <row r="12" spans="1:7" x14ac:dyDescent="0.2">
      <c r="A12" s="6" t="s">
        <v>84</v>
      </c>
      <c r="B12" s="6" t="s">
        <v>65</v>
      </c>
      <c r="C12" s="326">
        <v>7</v>
      </c>
      <c r="D12" s="330">
        <v>1203</v>
      </c>
      <c r="E12" s="331">
        <v>655</v>
      </c>
      <c r="F12" s="330">
        <v>674</v>
      </c>
      <c r="G12" s="331">
        <v>819</v>
      </c>
    </row>
    <row r="13" spans="1:7" x14ac:dyDescent="0.2">
      <c r="A13" s="6" t="s">
        <v>84</v>
      </c>
      <c r="B13" s="6" t="s">
        <v>66</v>
      </c>
      <c r="C13" s="326">
        <v>8</v>
      </c>
      <c r="D13" s="330">
        <v>1456</v>
      </c>
      <c r="E13" s="331">
        <v>1000</v>
      </c>
      <c r="F13" s="330">
        <v>753</v>
      </c>
      <c r="G13" s="331">
        <v>1050</v>
      </c>
    </row>
    <row r="14" spans="1:7" x14ac:dyDescent="0.2">
      <c r="A14" s="6" t="s">
        <v>84</v>
      </c>
      <c r="B14" s="6" t="s">
        <v>67</v>
      </c>
      <c r="C14" s="326">
        <v>9</v>
      </c>
      <c r="D14" s="330">
        <v>1534</v>
      </c>
      <c r="E14" s="331">
        <v>1357</v>
      </c>
      <c r="F14" s="330">
        <v>774</v>
      </c>
      <c r="G14" s="331">
        <v>1052</v>
      </c>
    </row>
    <row r="15" spans="1:7" x14ac:dyDescent="0.2">
      <c r="A15" s="6" t="s">
        <v>84</v>
      </c>
      <c r="B15" s="6" t="s">
        <v>68</v>
      </c>
      <c r="C15" s="326">
        <v>10</v>
      </c>
      <c r="D15" s="330">
        <v>1563</v>
      </c>
      <c r="E15" s="331">
        <v>1587</v>
      </c>
      <c r="F15" s="330">
        <v>899</v>
      </c>
      <c r="G15" s="331">
        <v>1193</v>
      </c>
    </row>
    <row r="16" spans="1:7" x14ac:dyDescent="0.2">
      <c r="A16" s="6" t="s">
        <v>84</v>
      </c>
      <c r="B16" s="6" t="s">
        <v>69</v>
      </c>
      <c r="C16" s="326">
        <v>11</v>
      </c>
      <c r="D16" s="330">
        <v>1399</v>
      </c>
      <c r="E16" s="331">
        <v>1654</v>
      </c>
      <c r="F16" s="330">
        <v>884</v>
      </c>
      <c r="G16" s="331">
        <v>1224</v>
      </c>
    </row>
    <row r="17" spans="1:7" x14ac:dyDescent="0.2">
      <c r="A17" s="6" t="s">
        <v>84</v>
      </c>
      <c r="B17" s="6" t="s">
        <v>70</v>
      </c>
      <c r="C17" s="326">
        <v>12</v>
      </c>
      <c r="D17" s="330">
        <v>1207</v>
      </c>
      <c r="E17" s="331">
        <v>1673</v>
      </c>
      <c r="F17" s="330">
        <v>917</v>
      </c>
      <c r="G17" s="331">
        <v>1210</v>
      </c>
    </row>
    <row r="18" spans="1:7" x14ac:dyDescent="0.2">
      <c r="A18" s="6" t="s">
        <v>84</v>
      </c>
      <c r="B18" s="6" t="s">
        <v>71</v>
      </c>
      <c r="C18" s="326">
        <v>13</v>
      </c>
      <c r="D18" s="330">
        <v>969</v>
      </c>
      <c r="E18" s="331">
        <v>1484</v>
      </c>
      <c r="F18" s="330">
        <v>979</v>
      </c>
      <c r="G18" s="331">
        <v>1181</v>
      </c>
    </row>
    <row r="19" spans="1:7" x14ac:dyDescent="0.2">
      <c r="A19" s="6" t="s">
        <v>84</v>
      </c>
      <c r="B19" s="6" t="s">
        <v>72</v>
      </c>
      <c r="C19" s="326">
        <v>14</v>
      </c>
      <c r="D19" s="330">
        <v>760</v>
      </c>
      <c r="E19" s="331">
        <v>1311</v>
      </c>
      <c r="F19" s="330">
        <v>1030</v>
      </c>
      <c r="G19" s="331">
        <v>1031</v>
      </c>
    </row>
    <row r="20" spans="1:7" x14ac:dyDescent="0.2">
      <c r="A20" s="6" t="s">
        <v>84</v>
      </c>
      <c r="B20" s="6" t="s">
        <v>73</v>
      </c>
      <c r="C20" s="326">
        <v>15</v>
      </c>
      <c r="D20" s="330">
        <v>506</v>
      </c>
      <c r="E20" s="331">
        <v>1024</v>
      </c>
      <c r="F20" s="330">
        <v>1079</v>
      </c>
      <c r="G20" s="331">
        <v>1017</v>
      </c>
    </row>
    <row r="21" spans="1:7" x14ac:dyDescent="0.2">
      <c r="A21" s="6" t="s">
        <v>84</v>
      </c>
      <c r="B21" s="6" t="s">
        <v>74</v>
      </c>
      <c r="C21" s="326">
        <v>16</v>
      </c>
      <c r="D21" s="330">
        <v>390</v>
      </c>
      <c r="E21" s="331">
        <v>686</v>
      </c>
      <c r="F21" s="330">
        <v>1070</v>
      </c>
      <c r="G21" s="331">
        <v>823</v>
      </c>
    </row>
    <row r="22" spans="1:7" x14ac:dyDescent="0.2">
      <c r="A22" s="6" t="s">
        <v>84</v>
      </c>
      <c r="B22" s="6" t="s">
        <v>75</v>
      </c>
      <c r="C22" s="326">
        <v>17</v>
      </c>
      <c r="D22" s="330">
        <v>230</v>
      </c>
      <c r="E22" s="331">
        <v>365</v>
      </c>
      <c r="F22" s="330">
        <v>971</v>
      </c>
      <c r="G22" s="331">
        <v>618</v>
      </c>
    </row>
    <row r="23" spans="1:7" x14ac:dyDescent="0.2">
      <c r="A23" s="6" t="s">
        <v>84</v>
      </c>
      <c r="B23" s="6" t="s">
        <v>76</v>
      </c>
      <c r="C23" s="326">
        <v>18</v>
      </c>
      <c r="D23" s="330">
        <v>112</v>
      </c>
      <c r="E23" s="331">
        <v>123</v>
      </c>
      <c r="F23" s="330">
        <v>838</v>
      </c>
      <c r="G23" s="331">
        <v>407</v>
      </c>
    </row>
    <row r="24" spans="1:7" ht="13.5" thickBot="1" x14ac:dyDescent="0.25">
      <c r="A24" s="323" t="s">
        <v>84</v>
      </c>
      <c r="B24" s="323" t="s">
        <v>77</v>
      </c>
      <c r="C24" s="327">
        <v>19</v>
      </c>
      <c r="D24" s="332">
        <v>47</v>
      </c>
      <c r="E24" s="333">
        <v>19</v>
      </c>
      <c r="F24" s="332">
        <v>597</v>
      </c>
      <c r="G24" s="333">
        <v>182</v>
      </c>
    </row>
    <row r="25" spans="1:7" x14ac:dyDescent="0.2">
      <c r="C25" s="326">
        <v>20</v>
      </c>
    </row>
    <row r="30" spans="1:7" x14ac:dyDescent="0.2">
      <c r="A30" s="319" t="s">
        <v>885</v>
      </c>
    </row>
    <row r="31" spans="1:7" x14ac:dyDescent="0.2">
      <c r="A31" s="319" t="s">
        <v>886</v>
      </c>
    </row>
    <row r="32" spans="1:7" x14ac:dyDescent="0.2">
      <c r="A32" s="319" t="s">
        <v>887</v>
      </c>
    </row>
    <row r="33" spans="1:1" x14ac:dyDescent="0.2">
      <c r="A33" s="319" t="s">
        <v>888</v>
      </c>
    </row>
  </sheetData>
  <mergeCells count="2">
    <mergeCell ref="D3:E3"/>
    <mergeCell ref="F3:G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47"/>
  <sheetViews>
    <sheetView showGridLines="0" workbookViewId="0">
      <selection activeCell="A37" sqref="A37"/>
    </sheetView>
  </sheetViews>
  <sheetFormatPr baseColWidth="10" defaultColWidth="9.140625" defaultRowHeight="12.75" x14ac:dyDescent="0.2"/>
  <cols>
    <col min="1" max="1" width="37" style="32" customWidth="1"/>
    <col min="2" max="3" width="9.140625" style="32" customWidth="1"/>
    <col min="4" max="7" width="8.42578125" style="32" bestFit="1" customWidth="1"/>
    <col min="8" max="11" width="8.7109375" style="32" bestFit="1" customWidth="1"/>
    <col min="12" max="253" width="9.140625" style="32"/>
    <col min="254" max="254" width="48.140625" style="32" bestFit="1" customWidth="1"/>
    <col min="255" max="255" width="7.5703125" style="32" customWidth="1"/>
    <col min="256" max="256" width="7.85546875" style="32" bestFit="1" customWidth="1"/>
    <col min="257" max="257" width="6" style="32" bestFit="1" customWidth="1"/>
    <col min="258" max="258" width="8.7109375" style="32" bestFit="1" customWidth="1"/>
    <col min="259" max="259" width="8.7109375" style="32" customWidth="1"/>
    <col min="260" max="263" width="8.42578125" style="32" bestFit="1" customWidth="1"/>
    <col min="264" max="267" width="8.7109375" style="32" bestFit="1" customWidth="1"/>
    <col min="268" max="509" width="9.140625" style="32"/>
    <col min="510" max="510" width="48.140625" style="32" bestFit="1" customWidth="1"/>
    <col min="511" max="511" width="7.5703125" style="32" customWidth="1"/>
    <col min="512" max="512" width="7.85546875" style="32" bestFit="1" customWidth="1"/>
    <col min="513" max="513" width="6" style="32" bestFit="1" customWidth="1"/>
    <col min="514" max="514" width="8.7109375" style="32" bestFit="1" customWidth="1"/>
    <col min="515" max="515" width="8.7109375" style="32" customWidth="1"/>
    <col min="516" max="519" width="8.42578125" style="32" bestFit="1" customWidth="1"/>
    <col min="520" max="523" width="8.7109375" style="32" bestFit="1" customWidth="1"/>
    <col min="524" max="765" width="9.140625" style="32"/>
    <col min="766" max="766" width="48.140625" style="32" bestFit="1" customWidth="1"/>
    <col min="767" max="767" width="7.5703125" style="32" customWidth="1"/>
    <col min="768" max="768" width="7.85546875" style="32" bestFit="1" customWidth="1"/>
    <col min="769" max="769" width="6" style="32" bestFit="1" customWidth="1"/>
    <col min="770" max="770" width="8.7109375" style="32" bestFit="1" customWidth="1"/>
    <col min="771" max="771" width="8.7109375" style="32" customWidth="1"/>
    <col min="772" max="775" width="8.42578125" style="32" bestFit="1" customWidth="1"/>
    <col min="776" max="779" width="8.7109375" style="32" bestFit="1" customWidth="1"/>
    <col min="780" max="1021" width="9.140625" style="32"/>
    <col min="1022" max="1022" width="48.140625" style="32" bestFit="1" customWidth="1"/>
    <col min="1023" max="1023" width="7.5703125" style="32" customWidth="1"/>
    <col min="1024" max="1024" width="7.85546875" style="32" bestFit="1" customWidth="1"/>
    <col min="1025" max="1025" width="6" style="32" bestFit="1" customWidth="1"/>
    <col min="1026" max="1026" width="8.7109375" style="32" bestFit="1" customWidth="1"/>
    <col min="1027" max="1027" width="8.7109375" style="32" customWidth="1"/>
    <col min="1028" max="1031" width="8.42578125" style="32" bestFit="1" customWidth="1"/>
    <col min="1032" max="1035" width="8.7109375" style="32" bestFit="1" customWidth="1"/>
    <col min="1036" max="1277" width="9.140625" style="32"/>
    <col min="1278" max="1278" width="48.140625" style="32" bestFit="1" customWidth="1"/>
    <col min="1279" max="1279" width="7.5703125" style="32" customWidth="1"/>
    <col min="1280" max="1280" width="7.85546875" style="32" bestFit="1" customWidth="1"/>
    <col min="1281" max="1281" width="6" style="32" bestFit="1" customWidth="1"/>
    <col min="1282" max="1282" width="8.7109375" style="32" bestFit="1" customWidth="1"/>
    <col min="1283" max="1283" width="8.7109375" style="32" customWidth="1"/>
    <col min="1284" max="1287" width="8.42578125" style="32" bestFit="1" customWidth="1"/>
    <col min="1288" max="1291" width="8.7109375" style="32" bestFit="1" customWidth="1"/>
    <col min="1292" max="1533" width="9.140625" style="32"/>
    <col min="1534" max="1534" width="48.140625" style="32" bestFit="1" customWidth="1"/>
    <col min="1535" max="1535" width="7.5703125" style="32" customWidth="1"/>
    <col min="1536" max="1536" width="7.85546875" style="32" bestFit="1" customWidth="1"/>
    <col min="1537" max="1537" width="6" style="32" bestFit="1" customWidth="1"/>
    <col min="1538" max="1538" width="8.7109375" style="32" bestFit="1" customWidth="1"/>
    <col min="1539" max="1539" width="8.7109375" style="32" customWidth="1"/>
    <col min="1540" max="1543" width="8.42578125" style="32" bestFit="1" customWidth="1"/>
    <col min="1544" max="1547" width="8.7109375" style="32" bestFit="1" customWidth="1"/>
    <col min="1548" max="1789" width="9.140625" style="32"/>
    <col min="1790" max="1790" width="48.140625" style="32" bestFit="1" customWidth="1"/>
    <col min="1791" max="1791" width="7.5703125" style="32" customWidth="1"/>
    <col min="1792" max="1792" width="7.85546875" style="32" bestFit="1" customWidth="1"/>
    <col min="1793" max="1793" width="6" style="32" bestFit="1" customWidth="1"/>
    <col min="1794" max="1794" width="8.7109375" style="32" bestFit="1" customWidth="1"/>
    <col min="1795" max="1795" width="8.7109375" style="32" customWidth="1"/>
    <col min="1796" max="1799" width="8.42578125" style="32" bestFit="1" customWidth="1"/>
    <col min="1800" max="1803" width="8.7109375" style="32" bestFit="1" customWidth="1"/>
    <col min="1804" max="2045" width="9.140625" style="32"/>
    <col min="2046" max="2046" width="48.140625" style="32" bestFit="1" customWidth="1"/>
    <col min="2047" max="2047" width="7.5703125" style="32" customWidth="1"/>
    <col min="2048" max="2048" width="7.85546875" style="32" bestFit="1" customWidth="1"/>
    <col min="2049" max="2049" width="6" style="32" bestFit="1" customWidth="1"/>
    <col min="2050" max="2050" width="8.7109375" style="32" bestFit="1" customWidth="1"/>
    <col min="2051" max="2051" width="8.7109375" style="32" customWidth="1"/>
    <col min="2052" max="2055" width="8.42578125" style="32" bestFit="1" customWidth="1"/>
    <col min="2056" max="2059" width="8.7109375" style="32" bestFit="1" customWidth="1"/>
    <col min="2060" max="2301" width="9.140625" style="32"/>
    <col min="2302" max="2302" width="48.140625" style="32" bestFit="1" customWidth="1"/>
    <col min="2303" max="2303" width="7.5703125" style="32" customWidth="1"/>
    <col min="2304" max="2304" width="7.85546875" style="32" bestFit="1" customWidth="1"/>
    <col min="2305" max="2305" width="6" style="32" bestFit="1" customWidth="1"/>
    <col min="2306" max="2306" width="8.7109375" style="32" bestFit="1" customWidth="1"/>
    <col min="2307" max="2307" width="8.7109375" style="32" customWidth="1"/>
    <col min="2308" max="2311" width="8.42578125" style="32" bestFit="1" customWidth="1"/>
    <col min="2312" max="2315" width="8.7109375" style="32" bestFit="1" customWidth="1"/>
    <col min="2316" max="2557" width="9.140625" style="32"/>
    <col min="2558" max="2558" width="48.140625" style="32" bestFit="1" customWidth="1"/>
    <col min="2559" max="2559" width="7.5703125" style="32" customWidth="1"/>
    <col min="2560" max="2560" width="7.85546875" style="32" bestFit="1" customWidth="1"/>
    <col min="2561" max="2561" width="6" style="32" bestFit="1" customWidth="1"/>
    <col min="2562" max="2562" width="8.7109375" style="32" bestFit="1" customWidth="1"/>
    <col min="2563" max="2563" width="8.7109375" style="32" customWidth="1"/>
    <col min="2564" max="2567" width="8.42578125" style="32" bestFit="1" customWidth="1"/>
    <col min="2568" max="2571" width="8.7109375" style="32" bestFit="1" customWidth="1"/>
    <col min="2572" max="2813" width="9.140625" style="32"/>
    <col min="2814" max="2814" width="48.140625" style="32" bestFit="1" customWidth="1"/>
    <col min="2815" max="2815" width="7.5703125" style="32" customWidth="1"/>
    <col min="2816" max="2816" width="7.85546875" style="32" bestFit="1" customWidth="1"/>
    <col min="2817" max="2817" width="6" style="32" bestFit="1" customWidth="1"/>
    <col min="2818" max="2818" width="8.7109375" style="32" bestFit="1" customWidth="1"/>
    <col min="2819" max="2819" width="8.7109375" style="32" customWidth="1"/>
    <col min="2820" max="2823" width="8.42578125" style="32" bestFit="1" customWidth="1"/>
    <col min="2824" max="2827" width="8.7109375" style="32" bestFit="1" customWidth="1"/>
    <col min="2828" max="3069" width="9.140625" style="32"/>
    <col min="3070" max="3070" width="48.140625" style="32" bestFit="1" customWidth="1"/>
    <col min="3071" max="3071" width="7.5703125" style="32" customWidth="1"/>
    <col min="3072" max="3072" width="7.85546875" style="32" bestFit="1" customWidth="1"/>
    <col min="3073" max="3073" width="6" style="32" bestFit="1" customWidth="1"/>
    <col min="3074" max="3074" width="8.7109375" style="32" bestFit="1" customWidth="1"/>
    <col min="3075" max="3075" width="8.7109375" style="32" customWidth="1"/>
    <col min="3076" max="3079" width="8.42578125" style="32" bestFit="1" customWidth="1"/>
    <col min="3080" max="3083" width="8.7109375" style="32" bestFit="1" customWidth="1"/>
    <col min="3084" max="3325" width="9.140625" style="32"/>
    <col min="3326" max="3326" width="48.140625" style="32" bestFit="1" customWidth="1"/>
    <col min="3327" max="3327" width="7.5703125" style="32" customWidth="1"/>
    <col min="3328" max="3328" width="7.85546875" style="32" bestFit="1" customWidth="1"/>
    <col min="3329" max="3329" width="6" style="32" bestFit="1" customWidth="1"/>
    <col min="3330" max="3330" width="8.7109375" style="32" bestFit="1" customWidth="1"/>
    <col min="3331" max="3331" width="8.7109375" style="32" customWidth="1"/>
    <col min="3332" max="3335" width="8.42578125" style="32" bestFit="1" customWidth="1"/>
    <col min="3336" max="3339" width="8.7109375" style="32" bestFit="1" customWidth="1"/>
    <col min="3340" max="3581" width="9.140625" style="32"/>
    <col min="3582" max="3582" width="48.140625" style="32" bestFit="1" customWidth="1"/>
    <col min="3583" max="3583" width="7.5703125" style="32" customWidth="1"/>
    <col min="3584" max="3584" width="7.85546875" style="32" bestFit="1" customWidth="1"/>
    <col min="3585" max="3585" width="6" style="32" bestFit="1" customWidth="1"/>
    <col min="3586" max="3586" width="8.7109375" style="32" bestFit="1" customWidth="1"/>
    <col min="3587" max="3587" width="8.7109375" style="32" customWidth="1"/>
    <col min="3588" max="3591" width="8.42578125" style="32" bestFit="1" customWidth="1"/>
    <col min="3592" max="3595" width="8.7109375" style="32" bestFit="1" customWidth="1"/>
    <col min="3596" max="3837" width="9.140625" style="32"/>
    <col min="3838" max="3838" width="48.140625" style="32" bestFit="1" customWidth="1"/>
    <col min="3839" max="3839" width="7.5703125" style="32" customWidth="1"/>
    <col min="3840" max="3840" width="7.85546875" style="32" bestFit="1" customWidth="1"/>
    <col min="3841" max="3841" width="6" style="32" bestFit="1" customWidth="1"/>
    <col min="3842" max="3842" width="8.7109375" style="32" bestFit="1" customWidth="1"/>
    <col min="3843" max="3843" width="8.7109375" style="32" customWidth="1"/>
    <col min="3844" max="3847" width="8.42578125" style="32" bestFit="1" customWidth="1"/>
    <col min="3848" max="3851" width="8.7109375" style="32" bestFit="1" customWidth="1"/>
    <col min="3852" max="4093" width="9.140625" style="32"/>
    <col min="4094" max="4094" width="48.140625" style="32" bestFit="1" customWidth="1"/>
    <col min="4095" max="4095" width="7.5703125" style="32" customWidth="1"/>
    <col min="4096" max="4096" width="7.85546875" style="32" bestFit="1" customWidth="1"/>
    <col min="4097" max="4097" width="6" style="32" bestFit="1" customWidth="1"/>
    <col min="4098" max="4098" width="8.7109375" style="32" bestFit="1" customWidth="1"/>
    <col min="4099" max="4099" width="8.7109375" style="32" customWidth="1"/>
    <col min="4100" max="4103" width="8.42578125" style="32" bestFit="1" customWidth="1"/>
    <col min="4104" max="4107" width="8.7109375" style="32" bestFit="1" customWidth="1"/>
    <col min="4108" max="4349" width="9.140625" style="32"/>
    <col min="4350" max="4350" width="48.140625" style="32" bestFit="1" customWidth="1"/>
    <col min="4351" max="4351" width="7.5703125" style="32" customWidth="1"/>
    <col min="4352" max="4352" width="7.85546875" style="32" bestFit="1" customWidth="1"/>
    <col min="4353" max="4353" width="6" style="32" bestFit="1" customWidth="1"/>
    <col min="4354" max="4354" width="8.7109375" style="32" bestFit="1" customWidth="1"/>
    <col min="4355" max="4355" width="8.7109375" style="32" customWidth="1"/>
    <col min="4356" max="4359" width="8.42578125" style="32" bestFit="1" customWidth="1"/>
    <col min="4360" max="4363" width="8.7109375" style="32" bestFit="1" customWidth="1"/>
    <col min="4364" max="4605" width="9.140625" style="32"/>
    <col min="4606" max="4606" width="48.140625" style="32" bestFit="1" customWidth="1"/>
    <col min="4607" max="4607" width="7.5703125" style="32" customWidth="1"/>
    <col min="4608" max="4608" width="7.85546875" style="32" bestFit="1" customWidth="1"/>
    <col min="4609" max="4609" width="6" style="32" bestFit="1" customWidth="1"/>
    <col min="4610" max="4610" width="8.7109375" style="32" bestFit="1" customWidth="1"/>
    <col min="4611" max="4611" width="8.7109375" style="32" customWidth="1"/>
    <col min="4612" max="4615" width="8.42578125" style="32" bestFit="1" customWidth="1"/>
    <col min="4616" max="4619" width="8.7109375" style="32" bestFit="1" customWidth="1"/>
    <col min="4620" max="4861" width="9.140625" style="32"/>
    <col min="4862" max="4862" width="48.140625" style="32" bestFit="1" customWidth="1"/>
    <col min="4863" max="4863" width="7.5703125" style="32" customWidth="1"/>
    <col min="4864" max="4864" width="7.85546875" style="32" bestFit="1" customWidth="1"/>
    <col min="4865" max="4865" width="6" style="32" bestFit="1" customWidth="1"/>
    <col min="4866" max="4866" width="8.7109375" style="32" bestFit="1" customWidth="1"/>
    <col min="4867" max="4867" width="8.7109375" style="32" customWidth="1"/>
    <col min="4868" max="4871" width="8.42578125" style="32" bestFit="1" customWidth="1"/>
    <col min="4872" max="4875" width="8.7109375" style="32" bestFit="1" customWidth="1"/>
    <col min="4876" max="5117" width="9.140625" style="32"/>
    <col min="5118" max="5118" width="48.140625" style="32" bestFit="1" customWidth="1"/>
    <col min="5119" max="5119" width="7.5703125" style="32" customWidth="1"/>
    <col min="5120" max="5120" width="7.85546875" style="32" bestFit="1" customWidth="1"/>
    <col min="5121" max="5121" width="6" style="32" bestFit="1" customWidth="1"/>
    <col min="5122" max="5122" width="8.7109375" style="32" bestFit="1" customWidth="1"/>
    <col min="5123" max="5123" width="8.7109375" style="32" customWidth="1"/>
    <col min="5124" max="5127" width="8.42578125" style="32" bestFit="1" customWidth="1"/>
    <col min="5128" max="5131" width="8.7109375" style="32" bestFit="1" customWidth="1"/>
    <col min="5132" max="5373" width="9.140625" style="32"/>
    <col min="5374" max="5374" width="48.140625" style="32" bestFit="1" customWidth="1"/>
    <col min="5375" max="5375" width="7.5703125" style="32" customWidth="1"/>
    <col min="5376" max="5376" width="7.85546875" style="32" bestFit="1" customWidth="1"/>
    <col min="5377" max="5377" width="6" style="32" bestFit="1" customWidth="1"/>
    <col min="5378" max="5378" width="8.7109375" style="32" bestFit="1" customWidth="1"/>
    <col min="5379" max="5379" width="8.7109375" style="32" customWidth="1"/>
    <col min="5380" max="5383" width="8.42578125" style="32" bestFit="1" customWidth="1"/>
    <col min="5384" max="5387" width="8.7109375" style="32" bestFit="1" customWidth="1"/>
    <col min="5388" max="5629" width="9.140625" style="32"/>
    <col min="5630" max="5630" width="48.140625" style="32" bestFit="1" customWidth="1"/>
    <col min="5631" max="5631" width="7.5703125" style="32" customWidth="1"/>
    <col min="5632" max="5632" width="7.85546875" style="32" bestFit="1" customWidth="1"/>
    <col min="5633" max="5633" width="6" style="32" bestFit="1" customWidth="1"/>
    <col min="5634" max="5634" width="8.7109375" style="32" bestFit="1" customWidth="1"/>
    <col min="5635" max="5635" width="8.7109375" style="32" customWidth="1"/>
    <col min="5636" max="5639" width="8.42578125" style="32" bestFit="1" customWidth="1"/>
    <col min="5640" max="5643" width="8.7109375" style="32" bestFit="1" customWidth="1"/>
    <col min="5644" max="5885" width="9.140625" style="32"/>
    <col min="5886" max="5886" width="48.140625" style="32" bestFit="1" customWidth="1"/>
    <col min="5887" max="5887" width="7.5703125" style="32" customWidth="1"/>
    <col min="5888" max="5888" width="7.85546875" style="32" bestFit="1" customWidth="1"/>
    <col min="5889" max="5889" width="6" style="32" bestFit="1" customWidth="1"/>
    <col min="5890" max="5890" width="8.7109375" style="32" bestFit="1" customWidth="1"/>
    <col min="5891" max="5891" width="8.7109375" style="32" customWidth="1"/>
    <col min="5892" max="5895" width="8.42578125" style="32" bestFit="1" customWidth="1"/>
    <col min="5896" max="5899" width="8.7109375" style="32" bestFit="1" customWidth="1"/>
    <col min="5900" max="6141" width="9.140625" style="32"/>
    <col min="6142" max="6142" width="48.140625" style="32" bestFit="1" customWidth="1"/>
    <col min="6143" max="6143" width="7.5703125" style="32" customWidth="1"/>
    <col min="6144" max="6144" width="7.85546875" style="32" bestFit="1" customWidth="1"/>
    <col min="6145" max="6145" width="6" style="32" bestFit="1" customWidth="1"/>
    <col min="6146" max="6146" width="8.7109375" style="32" bestFit="1" customWidth="1"/>
    <col min="6147" max="6147" width="8.7109375" style="32" customWidth="1"/>
    <col min="6148" max="6151" width="8.42578125" style="32" bestFit="1" customWidth="1"/>
    <col min="6152" max="6155" width="8.7109375" style="32" bestFit="1" customWidth="1"/>
    <col min="6156" max="6397" width="9.140625" style="32"/>
    <col min="6398" max="6398" width="48.140625" style="32" bestFit="1" customWidth="1"/>
    <col min="6399" max="6399" width="7.5703125" style="32" customWidth="1"/>
    <col min="6400" max="6400" width="7.85546875" style="32" bestFit="1" customWidth="1"/>
    <col min="6401" max="6401" width="6" style="32" bestFit="1" customWidth="1"/>
    <col min="6402" max="6402" width="8.7109375" style="32" bestFit="1" customWidth="1"/>
    <col min="6403" max="6403" width="8.7109375" style="32" customWidth="1"/>
    <col min="6404" max="6407" width="8.42578125" style="32" bestFit="1" customWidth="1"/>
    <col min="6408" max="6411" width="8.7109375" style="32" bestFit="1" customWidth="1"/>
    <col min="6412" max="6653" width="9.140625" style="32"/>
    <col min="6654" max="6654" width="48.140625" style="32" bestFit="1" customWidth="1"/>
    <col min="6655" max="6655" width="7.5703125" style="32" customWidth="1"/>
    <col min="6656" max="6656" width="7.85546875" style="32" bestFit="1" customWidth="1"/>
    <col min="6657" max="6657" width="6" style="32" bestFit="1" customWidth="1"/>
    <col min="6658" max="6658" width="8.7109375" style="32" bestFit="1" customWidth="1"/>
    <col min="6659" max="6659" width="8.7109375" style="32" customWidth="1"/>
    <col min="6660" max="6663" width="8.42578125" style="32" bestFit="1" customWidth="1"/>
    <col min="6664" max="6667" width="8.7109375" style="32" bestFit="1" customWidth="1"/>
    <col min="6668" max="6909" width="9.140625" style="32"/>
    <col min="6910" max="6910" width="48.140625" style="32" bestFit="1" customWidth="1"/>
    <col min="6911" max="6911" width="7.5703125" style="32" customWidth="1"/>
    <col min="6912" max="6912" width="7.85546875" style="32" bestFit="1" customWidth="1"/>
    <col min="6913" max="6913" width="6" style="32" bestFit="1" customWidth="1"/>
    <col min="6914" max="6914" width="8.7109375" style="32" bestFit="1" customWidth="1"/>
    <col min="6915" max="6915" width="8.7109375" style="32" customWidth="1"/>
    <col min="6916" max="6919" width="8.42578125" style="32" bestFit="1" customWidth="1"/>
    <col min="6920" max="6923" width="8.7109375" style="32" bestFit="1" customWidth="1"/>
    <col min="6924" max="7165" width="9.140625" style="32"/>
    <col min="7166" max="7166" width="48.140625" style="32" bestFit="1" customWidth="1"/>
    <col min="7167" max="7167" width="7.5703125" style="32" customWidth="1"/>
    <col min="7168" max="7168" width="7.85546875" style="32" bestFit="1" customWidth="1"/>
    <col min="7169" max="7169" width="6" style="32" bestFit="1" customWidth="1"/>
    <col min="7170" max="7170" width="8.7109375" style="32" bestFit="1" customWidth="1"/>
    <col min="7171" max="7171" width="8.7109375" style="32" customWidth="1"/>
    <col min="7172" max="7175" width="8.42578125" style="32" bestFit="1" customWidth="1"/>
    <col min="7176" max="7179" width="8.7109375" style="32" bestFit="1" customWidth="1"/>
    <col min="7180" max="7421" width="9.140625" style="32"/>
    <col min="7422" max="7422" width="48.140625" style="32" bestFit="1" customWidth="1"/>
    <col min="7423" max="7423" width="7.5703125" style="32" customWidth="1"/>
    <col min="7424" max="7424" width="7.85546875" style="32" bestFit="1" customWidth="1"/>
    <col min="7425" max="7425" width="6" style="32" bestFit="1" customWidth="1"/>
    <col min="7426" max="7426" width="8.7109375" style="32" bestFit="1" customWidth="1"/>
    <col min="7427" max="7427" width="8.7109375" style="32" customWidth="1"/>
    <col min="7428" max="7431" width="8.42578125" style="32" bestFit="1" customWidth="1"/>
    <col min="7432" max="7435" width="8.7109375" style="32" bestFit="1" customWidth="1"/>
    <col min="7436" max="7677" width="9.140625" style="32"/>
    <col min="7678" max="7678" width="48.140625" style="32" bestFit="1" customWidth="1"/>
    <col min="7679" max="7679" width="7.5703125" style="32" customWidth="1"/>
    <col min="7680" max="7680" width="7.85546875" style="32" bestFit="1" customWidth="1"/>
    <col min="7681" max="7681" width="6" style="32" bestFit="1" customWidth="1"/>
    <col min="7682" max="7682" width="8.7109375" style="32" bestFit="1" customWidth="1"/>
    <col min="7683" max="7683" width="8.7109375" style="32" customWidth="1"/>
    <col min="7684" max="7687" width="8.42578125" style="32" bestFit="1" customWidth="1"/>
    <col min="7688" max="7691" width="8.7109375" style="32" bestFit="1" customWidth="1"/>
    <col min="7692" max="7933" width="9.140625" style="32"/>
    <col min="7934" max="7934" width="48.140625" style="32" bestFit="1" customWidth="1"/>
    <col min="7935" max="7935" width="7.5703125" style="32" customWidth="1"/>
    <col min="7936" max="7936" width="7.85546875" style="32" bestFit="1" customWidth="1"/>
    <col min="7937" max="7937" width="6" style="32" bestFit="1" customWidth="1"/>
    <col min="7938" max="7938" width="8.7109375" style="32" bestFit="1" customWidth="1"/>
    <col min="7939" max="7939" width="8.7109375" style="32" customWidth="1"/>
    <col min="7940" max="7943" width="8.42578125" style="32" bestFit="1" customWidth="1"/>
    <col min="7944" max="7947" width="8.7109375" style="32" bestFit="1" customWidth="1"/>
    <col min="7948" max="8189" width="9.140625" style="32"/>
    <col min="8190" max="8190" width="48.140625" style="32" bestFit="1" customWidth="1"/>
    <col min="8191" max="8191" width="7.5703125" style="32" customWidth="1"/>
    <col min="8192" max="8192" width="7.85546875" style="32" bestFit="1" customWidth="1"/>
    <col min="8193" max="8193" width="6" style="32" bestFit="1" customWidth="1"/>
    <col min="8194" max="8194" width="8.7109375" style="32" bestFit="1" customWidth="1"/>
    <col min="8195" max="8195" width="8.7109375" style="32" customWidth="1"/>
    <col min="8196" max="8199" width="8.42578125" style="32" bestFit="1" customWidth="1"/>
    <col min="8200" max="8203" width="8.7109375" style="32" bestFit="1" customWidth="1"/>
    <col min="8204" max="8445" width="9.140625" style="32"/>
    <col min="8446" max="8446" width="48.140625" style="32" bestFit="1" customWidth="1"/>
    <col min="8447" max="8447" width="7.5703125" style="32" customWidth="1"/>
    <col min="8448" max="8448" width="7.85546875" style="32" bestFit="1" customWidth="1"/>
    <col min="8449" max="8449" width="6" style="32" bestFit="1" customWidth="1"/>
    <col min="8450" max="8450" width="8.7109375" style="32" bestFit="1" customWidth="1"/>
    <col min="8451" max="8451" width="8.7109375" style="32" customWidth="1"/>
    <col min="8452" max="8455" width="8.42578125" style="32" bestFit="1" customWidth="1"/>
    <col min="8456" max="8459" width="8.7109375" style="32" bestFit="1" customWidth="1"/>
    <col min="8460" max="8701" width="9.140625" style="32"/>
    <col min="8702" max="8702" width="48.140625" style="32" bestFit="1" customWidth="1"/>
    <col min="8703" max="8703" width="7.5703125" style="32" customWidth="1"/>
    <col min="8704" max="8704" width="7.85546875" style="32" bestFit="1" customWidth="1"/>
    <col min="8705" max="8705" width="6" style="32" bestFit="1" customWidth="1"/>
    <col min="8706" max="8706" width="8.7109375" style="32" bestFit="1" customWidth="1"/>
    <col min="8707" max="8707" width="8.7109375" style="32" customWidth="1"/>
    <col min="8708" max="8711" width="8.42578125" style="32" bestFit="1" customWidth="1"/>
    <col min="8712" max="8715" width="8.7109375" style="32" bestFit="1" customWidth="1"/>
    <col min="8716" max="8957" width="9.140625" style="32"/>
    <col min="8958" max="8958" width="48.140625" style="32" bestFit="1" customWidth="1"/>
    <col min="8959" max="8959" width="7.5703125" style="32" customWidth="1"/>
    <col min="8960" max="8960" width="7.85546875" style="32" bestFit="1" customWidth="1"/>
    <col min="8961" max="8961" width="6" style="32" bestFit="1" customWidth="1"/>
    <col min="8962" max="8962" width="8.7109375" style="32" bestFit="1" customWidth="1"/>
    <col min="8963" max="8963" width="8.7109375" style="32" customWidth="1"/>
    <col min="8964" max="8967" width="8.42578125" style="32" bestFit="1" customWidth="1"/>
    <col min="8968" max="8971" width="8.7109375" style="32" bestFit="1" customWidth="1"/>
    <col min="8972" max="9213" width="9.140625" style="32"/>
    <col min="9214" max="9214" width="48.140625" style="32" bestFit="1" customWidth="1"/>
    <col min="9215" max="9215" width="7.5703125" style="32" customWidth="1"/>
    <col min="9216" max="9216" width="7.85546875" style="32" bestFit="1" customWidth="1"/>
    <col min="9217" max="9217" width="6" style="32" bestFit="1" customWidth="1"/>
    <col min="9218" max="9218" width="8.7109375" style="32" bestFit="1" customWidth="1"/>
    <col min="9219" max="9219" width="8.7109375" style="32" customWidth="1"/>
    <col min="9220" max="9223" width="8.42578125" style="32" bestFit="1" customWidth="1"/>
    <col min="9224" max="9227" width="8.7109375" style="32" bestFit="1" customWidth="1"/>
    <col min="9228" max="9469" width="9.140625" style="32"/>
    <col min="9470" max="9470" width="48.140625" style="32" bestFit="1" customWidth="1"/>
    <col min="9471" max="9471" width="7.5703125" style="32" customWidth="1"/>
    <col min="9472" max="9472" width="7.85546875" style="32" bestFit="1" customWidth="1"/>
    <col min="9473" max="9473" width="6" style="32" bestFit="1" customWidth="1"/>
    <col min="9474" max="9474" width="8.7109375" style="32" bestFit="1" customWidth="1"/>
    <col min="9475" max="9475" width="8.7109375" style="32" customWidth="1"/>
    <col min="9476" max="9479" width="8.42578125" style="32" bestFit="1" customWidth="1"/>
    <col min="9480" max="9483" width="8.7109375" style="32" bestFit="1" customWidth="1"/>
    <col min="9484" max="9725" width="9.140625" style="32"/>
    <col min="9726" max="9726" width="48.140625" style="32" bestFit="1" customWidth="1"/>
    <col min="9727" max="9727" width="7.5703125" style="32" customWidth="1"/>
    <col min="9728" max="9728" width="7.85546875" style="32" bestFit="1" customWidth="1"/>
    <col min="9729" max="9729" width="6" style="32" bestFit="1" customWidth="1"/>
    <col min="9730" max="9730" width="8.7109375" style="32" bestFit="1" customWidth="1"/>
    <col min="9731" max="9731" width="8.7109375" style="32" customWidth="1"/>
    <col min="9732" max="9735" width="8.42578125" style="32" bestFit="1" customWidth="1"/>
    <col min="9736" max="9739" width="8.7109375" style="32" bestFit="1" customWidth="1"/>
    <col min="9740" max="9981" width="9.140625" style="32"/>
    <col min="9982" max="9982" width="48.140625" style="32" bestFit="1" customWidth="1"/>
    <col min="9983" max="9983" width="7.5703125" style="32" customWidth="1"/>
    <col min="9984" max="9984" width="7.85546875" style="32" bestFit="1" customWidth="1"/>
    <col min="9985" max="9985" width="6" style="32" bestFit="1" customWidth="1"/>
    <col min="9986" max="9986" width="8.7109375" style="32" bestFit="1" customWidth="1"/>
    <col min="9987" max="9987" width="8.7109375" style="32" customWidth="1"/>
    <col min="9988" max="9991" width="8.42578125" style="32" bestFit="1" customWidth="1"/>
    <col min="9992" max="9995" width="8.7109375" style="32" bestFit="1" customWidth="1"/>
    <col min="9996" max="10237" width="9.140625" style="32"/>
    <col min="10238" max="10238" width="48.140625" style="32" bestFit="1" customWidth="1"/>
    <col min="10239" max="10239" width="7.5703125" style="32" customWidth="1"/>
    <col min="10240" max="10240" width="7.85546875" style="32" bestFit="1" customWidth="1"/>
    <col min="10241" max="10241" width="6" style="32" bestFit="1" customWidth="1"/>
    <col min="10242" max="10242" width="8.7109375" style="32" bestFit="1" customWidth="1"/>
    <col min="10243" max="10243" width="8.7109375" style="32" customWidth="1"/>
    <col min="10244" max="10247" width="8.42578125" style="32" bestFit="1" customWidth="1"/>
    <col min="10248" max="10251" width="8.7109375" style="32" bestFit="1" customWidth="1"/>
    <col min="10252" max="10493" width="9.140625" style="32"/>
    <col min="10494" max="10494" width="48.140625" style="32" bestFit="1" customWidth="1"/>
    <col min="10495" max="10495" width="7.5703125" style="32" customWidth="1"/>
    <col min="10496" max="10496" width="7.85546875" style="32" bestFit="1" customWidth="1"/>
    <col min="10497" max="10497" width="6" style="32" bestFit="1" customWidth="1"/>
    <col min="10498" max="10498" width="8.7109375" style="32" bestFit="1" customWidth="1"/>
    <col min="10499" max="10499" width="8.7109375" style="32" customWidth="1"/>
    <col min="10500" max="10503" width="8.42578125" style="32" bestFit="1" customWidth="1"/>
    <col min="10504" max="10507" width="8.7109375" style="32" bestFit="1" customWidth="1"/>
    <col min="10508" max="10749" width="9.140625" style="32"/>
    <col min="10750" max="10750" width="48.140625" style="32" bestFit="1" customWidth="1"/>
    <col min="10751" max="10751" width="7.5703125" style="32" customWidth="1"/>
    <col min="10752" max="10752" width="7.85546875" style="32" bestFit="1" customWidth="1"/>
    <col min="10753" max="10753" width="6" style="32" bestFit="1" customWidth="1"/>
    <col min="10754" max="10754" width="8.7109375" style="32" bestFit="1" customWidth="1"/>
    <col min="10755" max="10755" width="8.7109375" style="32" customWidth="1"/>
    <col min="10756" max="10759" width="8.42578125" style="32" bestFit="1" customWidth="1"/>
    <col min="10760" max="10763" width="8.7109375" style="32" bestFit="1" customWidth="1"/>
    <col min="10764" max="11005" width="9.140625" style="32"/>
    <col min="11006" max="11006" width="48.140625" style="32" bestFit="1" customWidth="1"/>
    <col min="11007" max="11007" width="7.5703125" style="32" customWidth="1"/>
    <col min="11008" max="11008" width="7.85546875" style="32" bestFit="1" customWidth="1"/>
    <col min="11009" max="11009" width="6" style="32" bestFit="1" customWidth="1"/>
    <col min="11010" max="11010" width="8.7109375" style="32" bestFit="1" customWidth="1"/>
    <col min="11011" max="11011" width="8.7109375" style="32" customWidth="1"/>
    <col min="11012" max="11015" width="8.42578125" style="32" bestFit="1" customWidth="1"/>
    <col min="11016" max="11019" width="8.7109375" style="32" bestFit="1" customWidth="1"/>
    <col min="11020" max="11261" width="9.140625" style="32"/>
    <col min="11262" max="11262" width="48.140625" style="32" bestFit="1" customWidth="1"/>
    <col min="11263" max="11263" width="7.5703125" style="32" customWidth="1"/>
    <col min="11264" max="11264" width="7.85546875" style="32" bestFit="1" customWidth="1"/>
    <col min="11265" max="11265" width="6" style="32" bestFit="1" customWidth="1"/>
    <col min="11266" max="11266" width="8.7109375" style="32" bestFit="1" customWidth="1"/>
    <col min="11267" max="11267" width="8.7109375" style="32" customWidth="1"/>
    <col min="11268" max="11271" width="8.42578125" style="32" bestFit="1" customWidth="1"/>
    <col min="11272" max="11275" width="8.7109375" style="32" bestFit="1" customWidth="1"/>
    <col min="11276" max="11517" width="9.140625" style="32"/>
    <col min="11518" max="11518" width="48.140625" style="32" bestFit="1" customWidth="1"/>
    <col min="11519" max="11519" width="7.5703125" style="32" customWidth="1"/>
    <col min="11520" max="11520" width="7.85546875" style="32" bestFit="1" customWidth="1"/>
    <col min="11521" max="11521" width="6" style="32" bestFit="1" customWidth="1"/>
    <col min="11522" max="11522" width="8.7109375" style="32" bestFit="1" customWidth="1"/>
    <col min="11523" max="11523" width="8.7109375" style="32" customWidth="1"/>
    <col min="11524" max="11527" width="8.42578125" style="32" bestFit="1" customWidth="1"/>
    <col min="11528" max="11531" width="8.7109375" style="32" bestFit="1" customWidth="1"/>
    <col min="11532" max="11773" width="9.140625" style="32"/>
    <col min="11774" max="11774" width="48.140625" style="32" bestFit="1" customWidth="1"/>
    <col min="11775" max="11775" width="7.5703125" style="32" customWidth="1"/>
    <col min="11776" max="11776" width="7.85546875" style="32" bestFit="1" customWidth="1"/>
    <col min="11777" max="11777" width="6" style="32" bestFit="1" customWidth="1"/>
    <col min="11778" max="11778" width="8.7109375" style="32" bestFit="1" customWidth="1"/>
    <col min="11779" max="11779" width="8.7109375" style="32" customWidth="1"/>
    <col min="11780" max="11783" width="8.42578125" style="32" bestFit="1" customWidth="1"/>
    <col min="11784" max="11787" width="8.7109375" style="32" bestFit="1" customWidth="1"/>
    <col min="11788" max="12029" width="9.140625" style="32"/>
    <col min="12030" max="12030" width="48.140625" style="32" bestFit="1" customWidth="1"/>
    <col min="12031" max="12031" width="7.5703125" style="32" customWidth="1"/>
    <col min="12032" max="12032" width="7.85546875" style="32" bestFit="1" customWidth="1"/>
    <col min="12033" max="12033" width="6" style="32" bestFit="1" customWidth="1"/>
    <col min="12034" max="12034" width="8.7109375" style="32" bestFit="1" customWidth="1"/>
    <col min="12035" max="12035" width="8.7109375" style="32" customWidth="1"/>
    <col min="12036" max="12039" width="8.42578125" style="32" bestFit="1" customWidth="1"/>
    <col min="12040" max="12043" width="8.7109375" style="32" bestFit="1" customWidth="1"/>
    <col min="12044" max="12285" width="9.140625" style="32"/>
    <col min="12286" max="12286" width="48.140625" style="32" bestFit="1" customWidth="1"/>
    <col min="12287" max="12287" width="7.5703125" style="32" customWidth="1"/>
    <col min="12288" max="12288" width="7.85546875" style="32" bestFit="1" customWidth="1"/>
    <col min="12289" max="12289" width="6" style="32" bestFit="1" customWidth="1"/>
    <col min="12290" max="12290" width="8.7109375" style="32" bestFit="1" customWidth="1"/>
    <col min="12291" max="12291" width="8.7109375" style="32" customWidth="1"/>
    <col min="12292" max="12295" width="8.42578125" style="32" bestFit="1" customWidth="1"/>
    <col min="12296" max="12299" width="8.7109375" style="32" bestFit="1" customWidth="1"/>
    <col min="12300" max="12541" width="9.140625" style="32"/>
    <col min="12542" max="12542" width="48.140625" style="32" bestFit="1" customWidth="1"/>
    <col min="12543" max="12543" width="7.5703125" style="32" customWidth="1"/>
    <col min="12544" max="12544" width="7.85546875" style="32" bestFit="1" customWidth="1"/>
    <col min="12545" max="12545" width="6" style="32" bestFit="1" customWidth="1"/>
    <col min="12546" max="12546" width="8.7109375" style="32" bestFit="1" customWidth="1"/>
    <col min="12547" max="12547" width="8.7109375" style="32" customWidth="1"/>
    <col min="12548" max="12551" width="8.42578125" style="32" bestFit="1" customWidth="1"/>
    <col min="12552" max="12555" width="8.7109375" style="32" bestFit="1" customWidth="1"/>
    <col min="12556" max="12797" width="9.140625" style="32"/>
    <col min="12798" max="12798" width="48.140625" style="32" bestFit="1" customWidth="1"/>
    <col min="12799" max="12799" width="7.5703125" style="32" customWidth="1"/>
    <col min="12800" max="12800" width="7.85546875" style="32" bestFit="1" customWidth="1"/>
    <col min="12801" max="12801" width="6" style="32" bestFit="1" customWidth="1"/>
    <col min="12802" max="12802" width="8.7109375" style="32" bestFit="1" customWidth="1"/>
    <col min="12803" max="12803" width="8.7109375" style="32" customWidth="1"/>
    <col min="12804" max="12807" width="8.42578125" style="32" bestFit="1" customWidth="1"/>
    <col min="12808" max="12811" width="8.7109375" style="32" bestFit="1" customWidth="1"/>
    <col min="12812" max="13053" width="9.140625" style="32"/>
    <col min="13054" max="13054" width="48.140625" style="32" bestFit="1" customWidth="1"/>
    <col min="13055" max="13055" width="7.5703125" style="32" customWidth="1"/>
    <col min="13056" max="13056" width="7.85546875" style="32" bestFit="1" customWidth="1"/>
    <col min="13057" max="13057" width="6" style="32" bestFit="1" customWidth="1"/>
    <col min="13058" max="13058" width="8.7109375" style="32" bestFit="1" customWidth="1"/>
    <col min="13059" max="13059" width="8.7109375" style="32" customWidth="1"/>
    <col min="13060" max="13063" width="8.42578125" style="32" bestFit="1" customWidth="1"/>
    <col min="13064" max="13067" width="8.7109375" style="32" bestFit="1" customWidth="1"/>
    <col min="13068" max="13309" width="9.140625" style="32"/>
    <col min="13310" max="13310" width="48.140625" style="32" bestFit="1" customWidth="1"/>
    <col min="13311" max="13311" width="7.5703125" style="32" customWidth="1"/>
    <col min="13312" max="13312" width="7.85546875" style="32" bestFit="1" customWidth="1"/>
    <col min="13313" max="13313" width="6" style="32" bestFit="1" customWidth="1"/>
    <col min="13314" max="13314" width="8.7109375" style="32" bestFit="1" customWidth="1"/>
    <col min="13315" max="13315" width="8.7109375" style="32" customWidth="1"/>
    <col min="13316" max="13319" width="8.42578125" style="32" bestFit="1" customWidth="1"/>
    <col min="13320" max="13323" width="8.7109375" style="32" bestFit="1" customWidth="1"/>
    <col min="13324" max="13565" width="9.140625" style="32"/>
    <col min="13566" max="13566" width="48.140625" style="32" bestFit="1" customWidth="1"/>
    <col min="13567" max="13567" width="7.5703125" style="32" customWidth="1"/>
    <col min="13568" max="13568" width="7.85546875" style="32" bestFit="1" customWidth="1"/>
    <col min="13569" max="13569" width="6" style="32" bestFit="1" customWidth="1"/>
    <col min="13570" max="13570" width="8.7109375" style="32" bestFit="1" customWidth="1"/>
    <col min="13571" max="13571" width="8.7109375" style="32" customWidth="1"/>
    <col min="13572" max="13575" width="8.42578125" style="32" bestFit="1" customWidth="1"/>
    <col min="13576" max="13579" width="8.7109375" style="32" bestFit="1" customWidth="1"/>
    <col min="13580" max="13821" width="9.140625" style="32"/>
    <col min="13822" max="13822" width="48.140625" style="32" bestFit="1" customWidth="1"/>
    <col min="13823" max="13823" width="7.5703125" style="32" customWidth="1"/>
    <col min="13824" max="13824" width="7.85546875" style="32" bestFit="1" customWidth="1"/>
    <col min="13825" max="13825" width="6" style="32" bestFit="1" customWidth="1"/>
    <col min="13826" max="13826" width="8.7109375" style="32" bestFit="1" customWidth="1"/>
    <col min="13827" max="13827" width="8.7109375" style="32" customWidth="1"/>
    <col min="13828" max="13831" width="8.42578125" style="32" bestFit="1" customWidth="1"/>
    <col min="13832" max="13835" width="8.7109375" style="32" bestFit="1" customWidth="1"/>
    <col min="13836" max="14077" width="9.140625" style="32"/>
    <col min="14078" max="14078" width="48.140625" style="32" bestFit="1" customWidth="1"/>
    <col min="14079" max="14079" width="7.5703125" style="32" customWidth="1"/>
    <col min="14080" max="14080" width="7.85546875" style="32" bestFit="1" customWidth="1"/>
    <col min="14081" max="14081" width="6" style="32" bestFit="1" customWidth="1"/>
    <col min="14082" max="14082" width="8.7109375" style="32" bestFit="1" customWidth="1"/>
    <col min="14083" max="14083" width="8.7109375" style="32" customWidth="1"/>
    <col min="14084" max="14087" width="8.42578125" style="32" bestFit="1" customWidth="1"/>
    <col min="14088" max="14091" width="8.7109375" style="32" bestFit="1" customWidth="1"/>
    <col min="14092" max="14333" width="9.140625" style="32"/>
    <col min="14334" max="14334" width="48.140625" style="32" bestFit="1" customWidth="1"/>
    <col min="14335" max="14335" width="7.5703125" style="32" customWidth="1"/>
    <col min="14336" max="14336" width="7.85546875" style="32" bestFit="1" customWidth="1"/>
    <col min="14337" max="14337" width="6" style="32" bestFit="1" customWidth="1"/>
    <col min="14338" max="14338" width="8.7109375" style="32" bestFit="1" customWidth="1"/>
    <col min="14339" max="14339" width="8.7109375" style="32" customWidth="1"/>
    <col min="14340" max="14343" width="8.42578125" style="32" bestFit="1" customWidth="1"/>
    <col min="14344" max="14347" width="8.7109375" style="32" bestFit="1" customWidth="1"/>
    <col min="14348" max="14589" width="9.140625" style="32"/>
    <col min="14590" max="14590" width="48.140625" style="32" bestFit="1" customWidth="1"/>
    <col min="14591" max="14591" width="7.5703125" style="32" customWidth="1"/>
    <col min="14592" max="14592" width="7.85546875" style="32" bestFit="1" customWidth="1"/>
    <col min="14593" max="14593" width="6" style="32" bestFit="1" customWidth="1"/>
    <col min="14594" max="14594" width="8.7109375" style="32" bestFit="1" customWidth="1"/>
    <col min="14595" max="14595" width="8.7109375" style="32" customWidth="1"/>
    <col min="14596" max="14599" width="8.42578125" style="32" bestFit="1" customWidth="1"/>
    <col min="14600" max="14603" width="8.7109375" style="32" bestFit="1" customWidth="1"/>
    <col min="14604" max="14845" width="9.140625" style="32"/>
    <col min="14846" max="14846" width="48.140625" style="32" bestFit="1" customWidth="1"/>
    <col min="14847" max="14847" width="7.5703125" style="32" customWidth="1"/>
    <col min="14848" max="14848" width="7.85546875" style="32" bestFit="1" customWidth="1"/>
    <col min="14849" max="14849" width="6" style="32" bestFit="1" customWidth="1"/>
    <col min="14850" max="14850" width="8.7109375" style="32" bestFit="1" customWidth="1"/>
    <col min="14851" max="14851" width="8.7109375" style="32" customWidth="1"/>
    <col min="14852" max="14855" width="8.42578125" style="32" bestFit="1" customWidth="1"/>
    <col min="14856" max="14859" width="8.7109375" style="32" bestFit="1" customWidth="1"/>
    <col min="14860" max="15101" width="9.140625" style="32"/>
    <col min="15102" max="15102" width="48.140625" style="32" bestFit="1" customWidth="1"/>
    <col min="15103" max="15103" width="7.5703125" style="32" customWidth="1"/>
    <col min="15104" max="15104" width="7.85546875" style="32" bestFit="1" customWidth="1"/>
    <col min="15105" max="15105" width="6" style="32" bestFit="1" customWidth="1"/>
    <col min="15106" max="15106" width="8.7109375" style="32" bestFit="1" customWidth="1"/>
    <col min="15107" max="15107" width="8.7109375" style="32" customWidth="1"/>
    <col min="15108" max="15111" width="8.42578125" style="32" bestFit="1" customWidth="1"/>
    <col min="15112" max="15115" width="8.7109375" style="32" bestFit="1" customWidth="1"/>
    <col min="15116" max="15357" width="9.140625" style="32"/>
    <col min="15358" max="15358" width="48.140625" style="32" bestFit="1" customWidth="1"/>
    <col min="15359" max="15359" width="7.5703125" style="32" customWidth="1"/>
    <col min="15360" max="15360" width="7.85546875" style="32" bestFit="1" customWidth="1"/>
    <col min="15361" max="15361" width="6" style="32" bestFit="1" customWidth="1"/>
    <col min="15362" max="15362" width="8.7109375" style="32" bestFit="1" customWidth="1"/>
    <col min="15363" max="15363" width="8.7109375" style="32" customWidth="1"/>
    <col min="15364" max="15367" width="8.42578125" style="32" bestFit="1" customWidth="1"/>
    <col min="15368" max="15371" width="8.7109375" style="32" bestFit="1" customWidth="1"/>
    <col min="15372" max="15613" width="9.140625" style="32"/>
    <col min="15614" max="15614" width="48.140625" style="32" bestFit="1" customWidth="1"/>
    <col min="15615" max="15615" width="7.5703125" style="32" customWidth="1"/>
    <col min="15616" max="15616" width="7.85546875" style="32" bestFit="1" customWidth="1"/>
    <col min="15617" max="15617" width="6" style="32" bestFit="1" customWidth="1"/>
    <col min="15618" max="15618" width="8.7109375" style="32" bestFit="1" customWidth="1"/>
    <col min="15619" max="15619" width="8.7109375" style="32" customWidth="1"/>
    <col min="15620" max="15623" width="8.42578125" style="32" bestFit="1" customWidth="1"/>
    <col min="15624" max="15627" width="8.7109375" style="32" bestFit="1" customWidth="1"/>
    <col min="15628" max="15869" width="9.140625" style="32"/>
    <col min="15870" max="15870" width="48.140625" style="32" bestFit="1" customWidth="1"/>
    <col min="15871" max="15871" width="7.5703125" style="32" customWidth="1"/>
    <col min="15872" max="15872" width="7.85546875" style="32" bestFit="1" customWidth="1"/>
    <col min="15873" max="15873" width="6" style="32" bestFit="1" customWidth="1"/>
    <col min="15874" max="15874" width="8.7109375" style="32" bestFit="1" customWidth="1"/>
    <col min="15875" max="15875" width="8.7109375" style="32" customWidth="1"/>
    <col min="15876" max="15879" width="8.42578125" style="32" bestFit="1" customWidth="1"/>
    <col min="15880" max="15883" width="8.7109375" style="32" bestFit="1" customWidth="1"/>
    <col min="15884" max="16125" width="9.140625" style="32"/>
    <col min="16126" max="16126" width="48.140625" style="32" bestFit="1" customWidth="1"/>
    <col min="16127" max="16127" width="7.5703125" style="32" customWidth="1"/>
    <col min="16128" max="16128" width="7.85546875" style="32" bestFit="1" customWidth="1"/>
    <col min="16129" max="16129" width="6" style="32" bestFit="1" customWidth="1"/>
    <col min="16130" max="16130" width="8.7109375" style="32" bestFit="1" customWidth="1"/>
    <col min="16131" max="16131" width="8.7109375" style="32" customWidth="1"/>
    <col min="16132" max="16135" width="8.42578125" style="32" bestFit="1" customWidth="1"/>
    <col min="16136" max="16139" width="8.7109375" style="32" bestFit="1" customWidth="1"/>
    <col min="16140" max="16384" width="9.140625" style="32"/>
  </cols>
  <sheetData>
    <row r="1" spans="1:3" ht="15" x14ac:dyDescent="0.25">
      <c r="A1" s="320" t="s">
        <v>841</v>
      </c>
    </row>
    <row r="3" spans="1:3" ht="51" x14ac:dyDescent="0.2">
      <c r="A3" s="1"/>
      <c r="B3" s="2" t="s">
        <v>93</v>
      </c>
      <c r="C3" s="3" t="s">
        <v>92</v>
      </c>
    </row>
    <row r="4" spans="1:3" x14ac:dyDescent="0.2">
      <c r="A4" s="6" t="s">
        <v>85</v>
      </c>
      <c r="B4" s="119">
        <v>0.94399999999999995</v>
      </c>
      <c r="C4" s="8">
        <v>0.92264000000000002</v>
      </c>
    </row>
    <row r="5" spans="1:3" x14ac:dyDescent="0.2">
      <c r="A5" s="6" t="s">
        <v>86</v>
      </c>
      <c r="B5" s="119">
        <v>0.93500000000000005</v>
      </c>
      <c r="C5" s="8">
        <v>0.90883000000000003</v>
      </c>
    </row>
    <row r="6" spans="1:3" x14ac:dyDescent="0.2">
      <c r="A6" s="6" t="s">
        <v>94</v>
      </c>
      <c r="B6" s="119">
        <v>0.96099999999999997</v>
      </c>
      <c r="C6" s="8">
        <v>0.96669000000000005</v>
      </c>
    </row>
    <row r="7" spans="1:3" x14ac:dyDescent="0.2">
      <c r="A7" s="6" t="s">
        <v>95</v>
      </c>
      <c r="B7" s="119">
        <v>0.93700000000000006</v>
      </c>
      <c r="C7" s="8">
        <v>0.93230999999999997</v>
      </c>
    </row>
    <row r="8" spans="1:3" x14ac:dyDescent="0.2">
      <c r="A8" s="6" t="s">
        <v>87</v>
      </c>
      <c r="B8" s="119">
        <v>0.91700000000000004</v>
      </c>
      <c r="C8" s="8">
        <v>0.88644999999999996</v>
      </c>
    </row>
    <row r="9" spans="1:3" x14ac:dyDescent="0.2">
      <c r="A9" s="6" t="s">
        <v>88</v>
      </c>
      <c r="B9" s="119">
        <v>0.89500000000000002</v>
      </c>
      <c r="C9" s="8">
        <v>0.84131</v>
      </c>
    </row>
    <row r="10" spans="1:3" x14ac:dyDescent="0.2">
      <c r="A10" s="6" t="s">
        <v>89</v>
      </c>
      <c r="B10" s="119">
        <v>0.86699999999999999</v>
      </c>
      <c r="C10" s="8">
        <v>0.89600000000000002</v>
      </c>
    </row>
    <row r="11" spans="1:3" x14ac:dyDescent="0.2">
      <c r="A11" s="6" t="s">
        <v>96</v>
      </c>
      <c r="B11" s="119">
        <v>0.79600000000000004</v>
      </c>
      <c r="C11" s="8">
        <v>0.76663999999999999</v>
      </c>
    </row>
    <row r="12" spans="1:3" x14ac:dyDescent="0.2">
      <c r="A12" s="6" t="s">
        <v>90</v>
      </c>
      <c r="B12" s="119"/>
      <c r="C12" s="8">
        <v>0.68362000000000001</v>
      </c>
    </row>
    <row r="13" spans="1:3" x14ac:dyDescent="0.2">
      <c r="A13" s="13" t="s">
        <v>97</v>
      </c>
      <c r="B13" s="121">
        <v>0.92300000000000004</v>
      </c>
      <c r="C13" s="15">
        <v>0.89029999999999998</v>
      </c>
    </row>
    <row r="14" spans="1:3" x14ac:dyDescent="0.2">
      <c r="A14" s="319" t="s">
        <v>840</v>
      </c>
    </row>
    <row r="45" spans="1:2" x14ac:dyDescent="0.2">
      <c r="A45" s="34"/>
      <c r="B45" s="34"/>
    </row>
    <row r="46" spans="1:2" x14ac:dyDescent="0.2">
      <c r="A46" s="34"/>
      <c r="B46" s="34"/>
    </row>
    <row r="47" spans="1:2" x14ac:dyDescent="0.2">
      <c r="A47" s="34"/>
      <c r="B47" s="35"/>
    </row>
  </sheetData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10"/>
  <sheetViews>
    <sheetView showGridLines="0" workbookViewId="0">
      <selection activeCell="A11" sqref="A11"/>
    </sheetView>
  </sheetViews>
  <sheetFormatPr baseColWidth="10" defaultRowHeight="15" x14ac:dyDescent="0.25"/>
  <cols>
    <col min="1" max="1" width="18.85546875" customWidth="1"/>
    <col min="2" max="10" width="8.85546875" customWidth="1"/>
    <col min="11" max="11" width="11.7109375" bestFit="1" customWidth="1"/>
    <col min="12" max="12" width="11.28515625" bestFit="1" customWidth="1"/>
  </cols>
  <sheetData>
    <row r="1" spans="1:12" x14ac:dyDescent="0.25">
      <c r="A1" s="320" t="s">
        <v>842</v>
      </c>
    </row>
    <row r="2" spans="1:12" ht="15.75" thickBot="1" x14ac:dyDescent="0.3"/>
    <row r="3" spans="1:12" x14ac:dyDescent="0.25">
      <c r="A3" s="36"/>
      <c r="B3" s="361" t="s">
        <v>98</v>
      </c>
      <c r="C3" s="362"/>
      <c r="D3" s="37"/>
      <c r="E3" s="361" t="s">
        <v>99</v>
      </c>
      <c r="F3" s="362"/>
      <c r="G3" s="37"/>
      <c r="H3" s="363" t="s">
        <v>9</v>
      </c>
      <c r="I3" s="364"/>
      <c r="J3" s="38"/>
      <c r="K3" s="39"/>
      <c r="L3" s="40"/>
    </row>
    <row r="4" spans="1:12" ht="26.25" x14ac:dyDescent="0.25">
      <c r="A4" s="41" t="s">
        <v>100</v>
      </c>
      <c r="B4" s="42" t="s">
        <v>2</v>
      </c>
      <c r="C4" s="43" t="s">
        <v>3</v>
      </c>
      <c r="D4" s="44" t="s">
        <v>4</v>
      </c>
      <c r="E4" s="42" t="s">
        <v>2</v>
      </c>
      <c r="F4" s="43" t="s">
        <v>3</v>
      </c>
      <c r="G4" s="44" t="s">
        <v>4</v>
      </c>
      <c r="H4" s="42" t="s">
        <v>2</v>
      </c>
      <c r="I4" s="43" t="s">
        <v>3</v>
      </c>
      <c r="J4" s="44" t="s">
        <v>4</v>
      </c>
      <c r="K4" s="4" t="s">
        <v>5</v>
      </c>
      <c r="L4" s="45" t="s">
        <v>6</v>
      </c>
    </row>
    <row r="5" spans="1:12" x14ac:dyDescent="0.25">
      <c r="A5" s="46" t="s">
        <v>101</v>
      </c>
      <c r="B5" s="47">
        <v>6905</v>
      </c>
      <c r="C5" s="7">
        <v>6311</v>
      </c>
      <c r="D5" s="48">
        <v>0.91397538015930491</v>
      </c>
      <c r="E5" s="47">
        <v>655</v>
      </c>
      <c r="F5" s="7">
        <v>507</v>
      </c>
      <c r="G5" s="48">
        <v>0.77404580152671754</v>
      </c>
      <c r="H5" s="47">
        <v>7560</v>
      </c>
      <c r="I5" s="7">
        <v>6818</v>
      </c>
      <c r="J5" s="48">
        <v>0.9018518518518519</v>
      </c>
      <c r="K5" s="12">
        <v>0.89300000000000002</v>
      </c>
      <c r="L5" s="11">
        <v>0.89300244100895032</v>
      </c>
    </row>
    <row r="6" spans="1:12" x14ac:dyDescent="0.25">
      <c r="A6" s="46" t="s">
        <v>102</v>
      </c>
      <c r="B6" s="47">
        <v>6814</v>
      </c>
      <c r="C6" s="7">
        <v>5903</v>
      </c>
      <c r="D6" s="48">
        <v>0.8663046668623422</v>
      </c>
      <c r="E6" s="47">
        <v>954</v>
      </c>
      <c r="F6" s="7">
        <v>769</v>
      </c>
      <c r="G6" s="48">
        <v>0.80607966457023061</v>
      </c>
      <c r="H6" s="47">
        <v>7768</v>
      </c>
      <c r="I6" s="7">
        <v>6672</v>
      </c>
      <c r="J6" s="48">
        <v>0.85890834191555099</v>
      </c>
      <c r="K6" s="12">
        <v>0.83299999999999996</v>
      </c>
      <c r="L6" s="11">
        <v>0.82981236058260066</v>
      </c>
    </row>
    <row r="7" spans="1:12" ht="15.75" thickBot="1" x14ac:dyDescent="0.3">
      <c r="A7" s="49" t="s">
        <v>103</v>
      </c>
      <c r="B7" s="50">
        <v>13719</v>
      </c>
      <c r="C7" s="51">
        <v>12214</v>
      </c>
      <c r="D7" s="52">
        <v>0.89029812668561847</v>
      </c>
      <c r="E7" s="50">
        <v>1609</v>
      </c>
      <c r="F7" s="51">
        <v>1276</v>
      </c>
      <c r="G7" s="52">
        <v>0.79303915475450593</v>
      </c>
      <c r="H7" s="50">
        <v>15328</v>
      </c>
      <c r="I7" s="51">
        <v>13490</v>
      </c>
      <c r="J7" s="52">
        <v>0.88008872651356995</v>
      </c>
      <c r="K7" s="17">
        <v>0.86299999999999999</v>
      </c>
      <c r="L7" s="16">
        <v>0.86088696232077355</v>
      </c>
    </row>
    <row r="8" spans="1:12" x14ac:dyDescent="0.25">
      <c r="A8" s="53" t="s">
        <v>104</v>
      </c>
      <c r="B8" s="54"/>
      <c r="C8" s="54"/>
      <c r="D8" s="55">
        <f>D5-D6</f>
        <v>4.7670713296962708E-2</v>
      </c>
      <c r="E8" s="55"/>
      <c r="F8" s="55"/>
      <c r="G8" s="55">
        <f>G5-G6</f>
        <v>-3.2033863043513078E-2</v>
      </c>
      <c r="H8" s="55"/>
      <c r="I8" s="55"/>
      <c r="J8" s="55">
        <f>J5-J6</f>
        <v>4.2943509936300917E-2</v>
      </c>
      <c r="K8" s="56">
        <f>K5-K6</f>
        <v>6.0000000000000053E-2</v>
      </c>
      <c r="L8" s="57">
        <f>L5-L6</f>
        <v>6.319008042634966E-2</v>
      </c>
    </row>
    <row r="9" spans="1:12" x14ac:dyDescent="0.25">
      <c r="A9" s="58" t="s">
        <v>105</v>
      </c>
      <c r="B9" s="59">
        <f>B5/B7</f>
        <v>0.50331656826299298</v>
      </c>
      <c r="C9" s="59">
        <f>C5/C7</f>
        <v>0.51670214507941703</v>
      </c>
      <c r="D9" s="60"/>
      <c r="E9" s="59">
        <f>E5/E7</f>
        <v>0.40708514605344936</v>
      </c>
      <c r="F9" s="59">
        <f>F5/F7</f>
        <v>0.39733542319749215</v>
      </c>
      <c r="G9" s="60"/>
      <c r="H9" s="59">
        <f>H5/H7</f>
        <v>0.49321503131524008</v>
      </c>
      <c r="I9" s="59">
        <f>I5/I7</f>
        <v>0.50541141586360272</v>
      </c>
      <c r="J9" s="60"/>
      <c r="K9" s="61"/>
      <c r="L9" s="62"/>
    </row>
    <row r="10" spans="1:12" x14ac:dyDescent="0.25">
      <c r="A10" s="319" t="s">
        <v>11</v>
      </c>
    </row>
  </sheetData>
  <mergeCells count="3">
    <mergeCell ref="B3:C3"/>
    <mergeCell ref="E3:F3"/>
    <mergeCell ref="H3:I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43"/>
  <sheetViews>
    <sheetView showGridLines="0" workbookViewId="0">
      <selection activeCell="A44" sqref="A44"/>
    </sheetView>
  </sheetViews>
  <sheetFormatPr baseColWidth="10" defaultRowHeight="12.75" x14ac:dyDescent="0.2"/>
  <cols>
    <col min="1" max="1" width="35.7109375" style="32" customWidth="1"/>
    <col min="2" max="2" width="7.140625" style="32" bestFit="1" customWidth="1"/>
    <col min="3" max="3" width="5.85546875" style="32" bestFit="1" customWidth="1"/>
    <col min="4" max="237" width="11.42578125" style="32"/>
    <col min="238" max="238" width="33.42578125" style="32" bestFit="1" customWidth="1"/>
    <col min="239" max="493" width="11.42578125" style="32"/>
    <col min="494" max="494" width="33.42578125" style="32" bestFit="1" customWidth="1"/>
    <col min="495" max="749" width="11.42578125" style="32"/>
    <col min="750" max="750" width="33.42578125" style="32" bestFit="1" customWidth="1"/>
    <col min="751" max="1005" width="11.42578125" style="32"/>
    <col min="1006" max="1006" width="33.42578125" style="32" bestFit="1" customWidth="1"/>
    <col min="1007" max="1261" width="11.42578125" style="32"/>
    <col min="1262" max="1262" width="33.42578125" style="32" bestFit="1" customWidth="1"/>
    <col min="1263" max="1517" width="11.42578125" style="32"/>
    <col min="1518" max="1518" width="33.42578125" style="32" bestFit="1" customWidth="1"/>
    <col min="1519" max="1773" width="11.42578125" style="32"/>
    <col min="1774" max="1774" width="33.42578125" style="32" bestFit="1" customWidth="1"/>
    <col min="1775" max="2029" width="11.42578125" style="32"/>
    <col min="2030" max="2030" width="33.42578125" style="32" bestFit="1" customWidth="1"/>
    <col min="2031" max="2285" width="11.42578125" style="32"/>
    <col min="2286" max="2286" width="33.42578125" style="32" bestFit="1" customWidth="1"/>
    <col min="2287" max="2541" width="11.42578125" style="32"/>
    <col min="2542" max="2542" width="33.42578125" style="32" bestFit="1" customWidth="1"/>
    <col min="2543" max="2797" width="11.42578125" style="32"/>
    <col min="2798" max="2798" width="33.42578125" style="32" bestFit="1" customWidth="1"/>
    <col min="2799" max="3053" width="11.42578125" style="32"/>
    <col min="3054" max="3054" width="33.42578125" style="32" bestFit="1" customWidth="1"/>
    <col min="3055" max="3309" width="11.42578125" style="32"/>
    <col min="3310" max="3310" width="33.42578125" style="32" bestFit="1" customWidth="1"/>
    <col min="3311" max="3565" width="11.42578125" style="32"/>
    <col min="3566" max="3566" width="33.42578125" style="32" bestFit="1" customWidth="1"/>
    <col min="3567" max="3821" width="11.42578125" style="32"/>
    <col min="3822" max="3822" width="33.42578125" style="32" bestFit="1" customWidth="1"/>
    <col min="3823" max="4077" width="11.42578125" style="32"/>
    <col min="4078" max="4078" width="33.42578125" style="32" bestFit="1" customWidth="1"/>
    <col min="4079" max="4333" width="11.42578125" style="32"/>
    <col min="4334" max="4334" width="33.42578125" style="32" bestFit="1" customWidth="1"/>
    <col min="4335" max="4589" width="11.42578125" style="32"/>
    <col min="4590" max="4590" width="33.42578125" style="32" bestFit="1" customWidth="1"/>
    <col min="4591" max="4845" width="11.42578125" style="32"/>
    <col min="4846" max="4846" width="33.42578125" style="32" bestFit="1" customWidth="1"/>
    <col min="4847" max="5101" width="11.42578125" style="32"/>
    <col min="5102" max="5102" width="33.42578125" style="32" bestFit="1" customWidth="1"/>
    <col min="5103" max="5357" width="11.42578125" style="32"/>
    <col min="5358" max="5358" width="33.42578125" style="32" bestFit="1" customWidth="1"/>
    <col min="5359" max="5613" width="11.42578125" style="32"/>
    <col min="5614" max="5614" width="33.42578125" style="32" bestFit="1" customWidth="1"/>
    <col min="5615" max="5869" width="11.42578125" style="32"/>
    <col min="5870" max="5870" width="33.42578125" style="32" bestFit="1" customWidth="1"/>
    <col min="5871" max="6125" width="11.42578125" style="32"/>
    <col min="6126" max="6126" width="33.42578125" style="32" bestFit="1" customWidth="1"/>
    <col min="6127" max="6381" width="11.42578125" style="32"/>
    <col min="6382" max="6382" width="33.42578125" style="32" bestFit="1" customWidth="1"/>
    <col min="6383" max="6637" width="11.42578125" style="32"/>
    <col min="6638" max="6638" width="33.42578125" style="32" bestFit="1" customWidth="1"/>
    <col min="6639" max="6893" width="11.42578125" style="32"/>
    <col min="6894" max="6894" width="33.42578125" style="32" bestFit="1" customWidth="1"/>
    <col min="6895" max="7149" width="11.42578125" style="32"/>
    <col min="7150" max="7150" width="33.42578125" style="32" bestFit="1" customWidth="1"/>
    <col min="7151" max="7405" width="11.42578125" style="32"/>
    <col min="7406" max="7406" width="33.42578125" style="32" bestFit="1" customWidth="1"/>
    <col min="7407" max="7661" width="11.42578125" style="32"/>
    <col min="7662" max="7662" width="33.42578125" style="32" bestFit="1" customWidth="1"/>
    <col min="7663" max="7917" width="11.42578125" style="32"/>
    <col min="7918" max="7918" width="33.42578125" style="32" bestFit="1" customWidth="1"/>
    <col min="7919" max="8173" width="11.42578125" style="32"/>
    <col min="8174" max="8174" width="33.42578125" style="32" bestFit="1" customWidth="1"/>
    <col min="8175" max="8429" width="11.42578125" style="32"/>
    <col min="8430" max="8430" width="33.42578125" style="32" bestFit="1" customWidth="1"/>
    <col min="8431" max="8685" width="11.42578125" style="32"/>
    <col min="8686" max="8686" width="33.42578125" style="32" bestFit="1" customWidth="1"/>
    <col min="8687" max="8941" width="11.42578125" style="32"/>
    <col min="8942" max="8942" width="33.42578125" style="32" bestFit="1" customWidth="1"/>
    <col min="8943" max="9197" width="11.42578125" style="32"/>
    <col min="9198" max="9198" width="33.42578125" style="32" bestFit="1" customWidth="1"/>
    <col min="9199" max="9453" width="11.42578125" style="32"/>
    <col min="9454" max="9454" width="33.42578125" style="32" bestFit="1" customWidth="1"/>
    <col min="9455" max="9709" width="11.42578125" style="32"/>
    <col min="9710" max="9710" width="33.42578125" style="32" bestFit="1" customWidth="1"/>
    <col min="9711" max="9965" width="11.42578125" style="32"/>
    <col min="9966" max="9966" width="33.42578125" style="32" bestFit="1" customWidth="1"/>
    <col min="9967" max="10221" width="11.42578125" style="32"/>
    <col min="10222" max="10222" width="33.42578125" style="32" bestFit="1" customWidth="1"/>
    <col min="10223" max="10477" width="11.42578125" style="32"/>
    <col min="10478" max="10478" width="33.42578125" style="32" bestFit="1" customWidth="1"/>
    <col min="10479" max="10733" width="11.42578125" style="32"/>
    <col min="10734" max="10734" width="33.42578125" style="32" bestFit="1" customWidth="1"/>
    <col min="10735" max="10989" width="11.42578125" style="32"/>
    <col min="10990" max="10990" width="33.42578125" style="32" bestFit="1" customWidth="1"/>
    <col min="10991" max="11245" width="11.42578125" style="32"/>
    <col min="11246" max="11246" width="33.42578125" style="32" bestFit="1" customWidth="1"/>
    <col min="11247" max="11501" width="11.42578125" style="32"/>
    <col min="11502" max="11502" width="33.42578125" style="32" bestFit="1" customWidth="1"/>
    <col min="11503" max="11757" width="11.42578125" style="32"/>
    <col min="11758" max="11758" width="33.42578125" style="32" bestFit="1" customWidth="1"/>
    <col min="11759" max="12013" width="11.42578125" style="32"/>
    <col min="12014" max="12014" width="33.42578125" style="32" bestFit="1" customWidth="1"/>
    <col min="12015" max="12269" width="11.42578125" style="32"/>
    <col min="12270" max="12270" width="33.42578125" style="32" bestFit="1" customWidth="1"/>
    <col min="12271" max="12525" width="11.42578125" style="32"/>
    <col min="12526" max="12526" width="33.42578125" style="32" bestFit="1" customWidth="1"/>
    <col min="12527" max="12781" width="11.42578125" style="32"/>
    <col min="12782" max="12782" width="33.42578125" style="32" bestFit="1" customWidth="1"/>
    <col min="12783" max="13037" width="11.42578125" style="32"/>
    <col min="13038" max="13038" width="33.42578125" style="32" bestFit="1" customWidth="1"/>
    <col min="13039" max="13293" width="11.42578125" style="32"/>
    <col min="13294" max="13294" width="33.42578125" style="32" bestFit="1" customWidth="1"/>
    <col min="13295" max="13549" width="11.42578125" style="32"/>
    <col min="13550" max="13550" width="33.42578125" style="32" bestFit="1" customWidth="1"/>
    <col min="13551" max="13805" width="11.42578125" style="32"/>
    <col min="13806" max="13806" width="33.42578125" style="32" bestFit="1" customWidth="1"/>
    <col min="13807" max="14061" width="11.42578125" style="32"/>
    <col min="14062" max="14062" width="33.42578125" style="32" bestFit="1" customWidth="1"/>
    <col min="14063" max="14317" width="11.42578125" style="32"/>
    <col min="14318" max="14318" width="33.42578125" style="32" bestFit="1" customWidth="1"/>
    <col min="14319" max="14573" width="11.42578125" style="32"/>
    <col min="14574" max="14574" width="33.42578125" style="32" bestFit="1" customWidth="1"/>
    <col min="14575" max="14829" width="11.42578125" style="32"/>
    <col min="14830" max="14830" width="33.42578125" style="32" bestFit="1" customWidth="1"/>
    <col min="14831" max="15085" width="11.42578125" style="32"/>
    <col min="15086" max="15086" width="33.42578125" style="32" bestFit="1" customWidth="1"/>
    <col min="15087" max="15341" width="11.42578125" style="32"/>
    <col min="15342" max="15342" width="33.42578125" style="32" bestFit="1" customWidth="1"/>
    <col min="15343" max="15597" width="11.42578125" style="32"/>
    <col min="15598" max="15598" width="33.42578125" style="32" bestFit="1" customWidth="1"/>
    <col min="15599" max="15853" width="11.42578125" style="32"/>
    <col min="15854" max="15854" width="33.42578125" style="32" bestFit="1" customWidth="1"/>
    <col min="15855" max="16109" width="11.42578125" style="32"/>
    <col min="16110" max="16110" width="33.42578125" style="32" bestFit="1" customWidth="1"/>
    <col min="16111" max="16384" width="11.42578125" style="32"/>
  </cols>
  <sheetData>
    <row r="1" spans="1:3" ht="15" x14ac:dyDescent="0.25">
      <c r="A1" s="320" t="s">
        <v>845</v>
      </c>
    </row>
    <row r="2" spans="1:3" ht="13.5" thickBot="1" x14ac:dyDescent="0.25"/>
    <row r="3" spans="1:3" x14ac:dyDescent="0.2">
      <c r="A3" s="334"/>
      <c r="B3" s="335" t="s">
        <v>80</v>
      </c>
      <c r="C3" s="336" t="s">
        <v>81</v>
      </c>
    </row>
    <row r="4" spans="1:3" x14ac:dyDescent="0.2">
      <c r="A4" s="46" t="s">
        <v>108</v>
      </c>
      <c r="B4" s="24">
        <v>2.9852941176470589</v>
      </c>
      <c r="C4" s="337">
        <v>0.81382978723404253</v>
      </c>
    </row>
    <row r="5" spans="1:3" x14ac:dyDescent="0.2">
      <c r="A5" s="46" t="s">
        <v>112</v>
      </c>
      <c r="B5" s="24">
        <v>0.60115803814713897</v>
      </c>
      <c r="C5" s="337">
        <v>-1.4460382513661203</v>
      </c>
    </row>
    <row r="6" spans="1:3" x14ac:dyDescent="0.2">
      <c r="A6" s="46" t="s">
        <v>113</v>
      </c>
      <c r="B6" s="24">
        <v>1.8342776203966005</v>
      </c>
      <c r="C6" s="337">
        <v>-0.71140226628895187</v>
      </c>
    </row>
    <row r="7" spans="1:3" x14ac:dyDescent="0.2">
      <c r="A7" s="46" t="s">
        <v>114</v>
      </c>
      <c r="B7" s="24">
        <v>1.826929855481142</v>
      </c>
      <c r="C7" s="337">
        <v>-0.10322637517630466</v>
      </c>
    </row>
    <row r="8" spans="1:3" x14ac:dyDescent="0.2">
      <c r="A8" s="46" t="s">
        <v>115</v>
      </c>
      <c r="B8" s="24">
        <v>1.4568802521008404</v>
      </c>
      <c r="C8" s="337">
        <v>-0.54852941176470593</v>
      </c>
    </row>
    <row r="9" spans="1:3" x14ac:dyDescent="0.2">
      <c r="A9" s="46" t="s">
        <v>116</v>
      </c>
      <c r="B9" s="24">
        <v>1.0991302804401846</v>
      </c>
      <c r="C9" s="337">
        <v>-1.3139204545454546</v>
      </c>
    </row>
    <row r="10" spans="1:3" ht="13.5" thickBot="1" x14ac:dyDescent="0.25">
      <c r="A10" s="49" t="s">
        <v>117</v>
      </c>
      <c r="B10" s="338">
        <v>1.4488586479367866</v>
      </c>
      <c r="C10" s="339">
        <v>-0.68934792154566749</v>
      </c>
    </row>
    <row r="42" spans="1:1" x14ac:dyDescent="0.2">
      <c r="A42" s="319" t="s">
        <v>843</v>
      </c>
    </row>
    <row r="43" spans="1:1" x14ac:dyDescent="0.2">
      <c r="A43" s="319" t="s">
        <v>844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activeCell="A13" sqref="A13"/>
    </sheetView>
  </sheetViews>
  <sheetFormatPr baseColWidth="10" defaultRowHeight="15" x14ac:dyDescent="0.25"/>
  <cols>
    <col min="1" max="1" width="13.28515625" customWidth="1"/>
    <col min="2" max="2" width="31.140625" customWidth="1"/>
    <col min="3" max="3" width="19.42578125" bestFit="1" customWidth="1"/>
    <col min="4" max="4" width="11.140625" bestFit="1" customWidth="1"/>
    <col min="5" max="5" width="11.7109375" bestFit="1" customWidth="1"/>
    <col min="6" max="6" width="13.28515625" customWidth="1"/>
  </cols>
  <sheetData>
    <row r="1" spans="1:6" x14ac:dyDescent="0.25">
      <c r="A1" s="320" t="s">
        <v>876</v>
      </c>
    </row>
    <row r="3" spans="1:6" x14ac:dyDescent="0.25">
      <c r="A3" s="63"/>
      <c r="B3" s="63"/>
      <c r="C3" s="63"/>
      <c r="D3" s="365" t="s">
        <v>118</v>
      </c>
      <c r="E3" s="365"/>
      <c r="F3" s="365"/>
    </row>
    <row r="4" spans="1:6" ht="24" x14ac:dyDescent="0.25">
      <c r="A4" s="64"/>
      <c r="B4" s="64"/>
      <c r="C4" s="64"/>
      <c r="D4" s="65" t="s">
        <v>98</v>
      </c>
      <c r="E4" s="65" t="s">
        <v>99</v>
      </c>
      <c r="F4" s="65" t="s">
        <v>91</v>
      </c>
    </row>
    <row r="5" spans="1:6" x14ac:dyDescent="0.25">
      <c r="A5" s="66" t="s">
        <v>119</v>
      </c>
      <c r="B5" s="67" t="s">
        <v>120</v>
      </c>
      <c r="C5" s="68" t="s">
        <v>121</v>
      </c>
      <c r="D5" s="69">
        <v>13680</v>
      </c>
      <c r="E5" s="69">
        <v>112</v>
      </c>
      <c r="F5" s="69">
        <v>13792</v>
      </c>
    </row>
    <row r="6" spans="1:6" x14ac:dyDescent="0.25">
      <c r="A6" s="66"/>
      <c r="B6" s="67"/>
      <c r="C6" s="68" t="s">
        <v>122</v>
      </c>
      <c r="D6" s="69" t="s">
        <v>123</v>
      </c>
      <c r="E6" s="69">
        <v>751</v>
      </c>
      <c r="F6" s="69">
        <v>751</v>
      </c>
    </row>
    <row r="7" spans="1:6" x14ac:dyDescent="0.25">
      <c r="A7" s="66"/>
      <c r="B7" s="67"/>
      <c r="C7" s="70" t="s">
        <v>124</v>
      </c>
      <c r="D7" s="71">
        <v>13680</v>
      </c>
      <c r="E7" s="71">
        <v>863</v>
      </c>
      <c r="F7" s="71">
        <v>14543</v>
      </c>
    </row>
    <row r="8" spans="1:6" x14ac:dyDescent="0.25">
      <c r="A8" s="66"/>
      <c r="B8" s="67" t="s">
        <v>125</v>
      </c>
      <c r="C8" s="68"/>
      <c r="D8" s="69" t="s">
        <v>123</v>
      </c>
      <c r="E8" s="69">
        <v>378</v>
      </c>
      <c r="F8" s="69">
        <v>378</v>
      </c>
    </row>
    <row r="9" spans="1:6" x14ac:dyDescent="0.25">
      <c r="A9" s="72"/>
      <c r="B9" s="73" t="s">
        <v>126</v>
      </c>
      <c r="C9" s="72"/>
      <c r="D9" s="74">
        <v>13680</v>
      </c>
      <c r="E9" s="74">
        <v>1241</v>
      </c>
      <c r="F9" s="74">
        <v>14921</v>
      </c>
    </row>
    <row r="10" spans="1:6" x14ac:dyDescent="0.25">
      <c r="A10" s="75" t="s">
        <v>127</v>
      </c>
      <c r="B10" s="68"/>
      <c r="C10" s="68"/>
      <c r="D10" s="69">
        <v>39</v>
      </c>
      <c r="E10" s="69">
        <v>368</v>
      </c>
      <c r="F10" s="69">
        <v>407</v>
      </c>
    </row>
    <row r="11" spans="1:6" ht="15.75" thickBot="1" x14ac:dyDescent="0.3">
      <c r="A11" s="76" t="s">
        <v>128</v>
      </c>
      <c r="B11" s="76"/>
      <c r="C11" s="76"/>
      <c r="D11" s="77">
        <v>13719</v>
      </c>
      <c r="E11" s="77">
        <v>1609</v>
      </c>
      <c r="F11" s="77">
        <v>15328</v>
      </c>
    </row>
    <row r="12" spans="1:6" x14ac:dyDescent="0.25">
      <c r="A12" s="319" t="s">
        <v>877</v>
      </c>
    </row>
  </sheetData>
  <mergeCells count="1">
    <mergeCell ref="D3:F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showGridLines="0" zoomScale="115" zoomScaleNormal="115" workbookViewId="0">
      <selection activeCell="A22" sqref="A22"/>
    </sheetView>
  </sheetViews>
  <sheetFormatPr baseColWidth="10" defaultRowHeight="15" x14ac:dyDescent="0.25"/>
  <cols>
    <col min="1" max="1" width="13.28515625" style="79" customWidth="1"/>
    <col min="2" max="2" width="31.140625" style="79" customWidth="1"/>
    <col min="3" max="3" width="19.42578125" style="79" bestFit="1" customWidth="1"/>
    <col min="4" max="4" width="7.42578125" style="80" bestFit="1" customWidth="1"/>
    <col min="5" max="5" width="8.85546875" bestFit="1" customWidth="1"/>
    <col min="6" max="6" width="13.28515625" customWidth="1"/>
    <col min="8" max="8" width="19.42578125" bestFit="1" customWidth="1"/>
  </cols>
  <sheetData>
    <row r="1" spans="1:6" x14ac:dyDescent="0.25">
      <c r="A1" s="320" t="s">
        <v>875</v>
      </c>
    </row>
    <row r="3" spans="1:6" x14ac:dyDescent="0.25">
      <c r="A3" s="63"/>
      <c r="B3" s="63"/>
      <c r="C3" s="63"/>
      <c r="D3" s="365"/>
      <c r="E3" s="365" t="s">
        <v>118</v>
      </c>
    </row>
    <row r="4" spans="1:6" x14ac:dyDescent="0.25">
      <c r="A4" s="64"/>
      <c r="B4" s="64"/>
      <c r="C4" s="64"/>
      <c r="D4" s="65" t="s">
        <v>846</v>
      </c>
      <c r="E4" s="65" t="s">
        <v>838</v>
      </c>
    </row>
    <row r="5" spans="1:6" x14ac:dyDescent="0.25">
      <c r="A5" s="66" t="s">
        <v>119</v>
      </c>
      <c r="B5" s="67" t="s">
        <v>120</v>
      </c>
      <c r="C5" s="68" t="s">
        <v>121</v>
      </c>
      <c r="D5" s="69">
        <v>13792</v>
      </c>
      <c r="E5" s="82">
        <v>0.89979123173277664</v>
      </c>
      <c r="F5" s="78" t="s">
        <v>129</v>
      </c>
    </row>
    <row r="6" spans="1:6" x14ac:dyDescent="0.25">
      <c r="A6" s="66"/>
      <c r="B6" s="67"/>
      <c r="C6" s="68" t="s">
        <v>122</v>
      </c>
      <c r="D6" s="69">
        <v>751</v>
      </c>
      <c r="E6" s="82">
        <v>4.8995302713987471E-2</v>
      </c>
      <c r="F6" s="78" t="s">
        <v>130</v>
      </c>
    </row>
    <row r="7" spans="1:6" x14ac:dyDescent="0.25">
      <c r="A7" s="66"/>
      <c r="B7" s="67"/>
      <c r="C7" s="70" t="s">
        <v>124</v>
      </c>
      <c r="D7" s="71">
        <v>14543</v>
      </c>
      <c r="E7" s="83">
        <v>0.94878653444676408</v>
      </c>
      <c r="F7" s="78"/>
    </row>
    <row r="8" spans="1:6" x14ac:dyDescent="0.25">
      <c r="A8" s="66"/>
      <c r="B8" s="67" t="s">
        <v>125</v>
      </c>
      <c r="C8" s="68"/>
      <c r="D8" s="69">
        <v>378</v>
      </c>
      <c r="E8" s="82">
        <v>2.4660751565762005E-2</v>
      </c>
      <c r="F8" s="78" t="s">
        <v>131</v>
      </c>
    </row>
    <row r="9" spans="1:6" x14ac:dyDescent="0.25">
      <c r="A9" s="72"/>
      <c r="B9" s="73" t="s">
        <v>126</v>
      </c>
      <c r="C9" s="72"/>
      <c r="D9" s="74">
        <v>14921</v>
      </c>
      <c r="E9" s="84">
        <v>0.97344728601252606</v>
      </c>
      <c r="F9" s="78"/>
    </row>
    <row r="10" spans="1:6" x14ac:dyDescent="0.25">
      <c r="A10" s="75" t="s">
        <v>127</v>
      </c>
      <c r="B10" s="68"/>
      <c r="C10" s="68"/>
      <c r="D10" s="69">
        <v>407</v>
      </c>
      <c r="E10" s="82">
        <v>2.6552713987473903E-2</v>
      </c>
      <c r="F10" s="78" t="s">
        <v>132</v>
      </c>
    </row>
    <row r="11" spans="1:6" ht="15.75" thickBot="1" x14ac:dyDescent="0.3">
      <c r="A11" s="76" t="s">
        <v>128</v>
      </c>
      <c r="B11" s="76"/>
      <c r="C11" s="76"/>
      <c r="D11" s="77">
        <v>15328</v>
      </c>
      <c r="E11" s="85">
        <v>1</v>
      </c>
      <c r="F11" s="78"/>
    </row>
    <row r="12" spans="1:6" x14ac:dyDescent="0.25">
      <c r="A12" s="319" t="s">
        <v>877</v>
      </c>
    </row>
    <row r="13" spans="1:6" x14ac:dyDescent="0.25">
      <c r="A13"/>
      <c r="B13"/>
      <c r="C13"/>
      <c r="D13"/>
    </row>
    <row r="14" spans="1:6" x14ac:dyDescent="0.25">
      <c r="A14"/>
      <c r="B14"/>
      <c r="C14"/>
      <c r="D14"/>
    </row>
  </sheetData>
  <mergeCells count="1">
    <mergeCell ref="D3:E3"/>
  </mergeCells>
  <pageMargins left="0.25" right="0.25" top="0.75" bottom="0.75" header="0.3" footer="0.3"/>
  <pageSetup paperSize="9" scale="8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activeCell="A13" sqref="A13"/>
    </sheetView>
  </sheetViews>
  <sheetFormatPr baseColWidth="10" defaultRowHeight="15" x14ac:dyDescent="0.25"/>
  <cols>
    <col min="1" max="1" width="13.28515625" customWidth="1"/>
    <col min="2" max="2" width="31.140625" customWidth="1"/>
    <col min="3" max="3" width="19.42578125" bestFit="1" customWidth="1"/>
    <col min="4" max="4" width="11.140625" bestFit="1" customWidth="1"/>
    <col min="5" max="5" width="11.7109375" bestFit="1" customWidth="1"/>
    <col min="6" max="6" width="13.28515625" customWidth="1"/>
  </cols>
  <sheetData>
    <row r="1" spans="1:6" x14ac:dyDescent="0.25">
      <c r="A1" s="320" t="s">
        <v>874</v>
      </c>
    </row>
    <row r="3" spans="1:6" x14ac:dyDescent="0.25">
      <c r="A3" s="63"/>
      <c r="B3" s="63"/>
      <c r="C3" s="63"/>
      <c r="D3" s="365" t="s">
        <v>133</v>
      </c>
      <c r="E3" s="365"/>
      <c r="F3" s="365"/>
    </row>
    <row r="4" spans="1:6" ht="24" x14ac:dyDescent="0.25">
      <c r="A4" s="81"/>
      <c r="B4" s="81"/>
      <c r="C4" s="81"/>
      <c r="D4" s="65" t="s">
        <v>98</v>
      </c>
      <c r="E4" s="65" t="s">
        <v>99</v>
      </c>
      <c r="F4" s="65" t="s">
        <v>128</v>
      </c>
    </row>
    <row r="5" spans="1:6" x14ac:dyDescent="0.25">
      <c r="A5" s="75" t="s">
        <v>119</v>
      </c>
      <c r="B5" s="70" t="s">
        <v>120</v>
      </c>
      <c r="C5" s="68" t="s">
        <v>121</v>
      </c>
      <c r="D5" s="82">
        <v>0.98544878259616775</v>
      </c>
      <c r="E5" s="82">
        <v>0.86821705426356588</v>
      </c>
      <c r="F5" s="82">
        <v>0.9843694240239812</v>
      </c>
    </row>
    <row r="6" spans="1:6" x14ac:dyDescent="0.25">
      <c r="A6" s="75"/>
      <c r="B6" s="70"/>
      <c r="C6" s="68" t="s">
        <v>122</v>
      </c>
      <c r="D6" s="82" t="s">
        <v>134</v>
      </c>
      <c r="E6" s="82">
        <v>0.94943109987357777</v>
      </c>
      <c r="F6" s="82">
        <v>0.94943109987357777</v>
      </c>
    </row>
    <row r="7" spans="1:6" x14ac:dyDescent="0.25">
      <c r="A7" s="75"/>
      <c r="B7" s="70"/>
      <c r="C7" s="70" t="s">
        <v>124</v>
      </c>
      <c r="D7" s="83">
        <v>0.98544878259616775</v>
      </c>
      <c r="E7" s="83">
        <v>0.93804347826086953</v>
      </c>
      <c r="F7" s="83">
        <v>0.98250236454533169</v>
      </c>
    </row>
    <row r="8" spans="1:6" x14ac:dyDescent="0.25">
      <c r="A8" s="75"/>
      <c r="B8" s="70" t="s">
        <v>125</v>
      </c>
      <c r="C8" s="68"/>
      <c r="D8" s="82" t="s">
        <v>134</v>
      </c>
      <c r="E8" s="82">
        <v>0.93333333333333335</v>
      </c>
      <c r="F8" s="82">
        <v>0.93333333333333335</v>
      </c>
    </row>
    <row r="9" spans="1:6" x14ac:dyDescent="0.25">
      <c r="A9" s="72"/>
      <c r="B9" s="72" t="s">
        <v>126</v>
      </c>
      <c r="C9" s="72"/>
      <c r="D9" s="84">
        <v>0.98544878259616775</v>
      </c>
      <c r="E9" s="84">
        <v>0.93660377358490565</v>
      </c>
      <c r="F9" s="84">
        <v>0.98119287170382063</v>
      </c>
    </row>
    <row r="10" spans="1:6" x14ac:dyDescent="0.25">
      <c r="A10" s="75" t="s">
        <v>127</v>
      </c>
      <c r="B10" s="68"/>
      <c r="C10" s="68"/>
      <c r="D10" s="82">
        <v>0.82978723404255317</v>
      </c>
      <c r="E10" s="82">
        <v>0.69829222011385195</v>
      </c>
      <c r="F10" s="82">
        <v>0.7090592334494773</v>
      </c>
    </row>
    <row r="11" spans="1:6" ht="15.75" thickBot="1" x14ac:dyDescent="0.3">
      <c r="A11" s="76" t="s">
        <v>128</v>
      </c>
      <c r="B11" s="76"/>
      <c r="C11" s="76"/>
      <c r="D11" s="85">
        <v>0.98492354081412881</v>
      </c>
      <c r="E11" s="85">
        <v>0.86879049676025921</v>
      </c>
      <c r="F11" s="85">
        <v>0.97129459476585767</v>
      </c>
    </row>
    <row r="12" spans="1:6" x14ac:dyDescent="0.25">
      <c r="A12" s="319" t="s">
        <v>877</v>
      </c>
    </row>
  </sheetData>
  <mergeCells count="1">
    <mergeCell ref="D3:F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activeCell="A13" sqref="A13"/>
    </sheetView>
  </sheetViews>
  <sheetFormatPr baseColWidth="10" defaultRowHeight="15" x14ac:dyDescent="0.25"/>
  <cols>
    <col min="1" max="1" width="13.28515625" customWidth="1"/>
    <col min="2" max="2" width="31.140625" customWidth="1"/>
    <col min="3" max="3" width="19.42578125" bestFit="1" customWidth="1"/>
    <col min="4" max="4" width="11.140625" bestFit="1" customWidth="1"/>
    <col min="5" max="5" width="11.7109375" bestFit="1" customWidth="1"/>
    <col min="6" max="6" width="13.28515625" customWidth="1"/>
  </cols>
  <sheetData>
    <row r="1" spans="1:6" x14ac:dyDescent="0.25">
      <c r="A1" s="320" t="s">
        <v>873</v>
      </c>
    </row>
    <row r="3" spans="1:6" x14ac:dyDescent="0.25">
      <c r="A3" s="63"/>
      <c r="B3" s="63"/>
      <c r="C3" s="63"/>
      <c r="D3" s="365" t="s">
        <v>133</v>
      </c>
      <c r="E3" s="365"/>
      <c r="F3" s="365"/>
    </row>
    <row r="4" spans="1:6" ht="24" x14ac:dyDescent="0.25">
      <c r="A4" s="81"/>
      <c r="B4" s="81"/>
      <c r="C4" s="81"/>
      <c r="D4" s="65" t="s">
        <v>98</v>
      </c>
      <c r="E4" s="65" t="s">
        <v>99</v>
      </c>
      <c r="F4" s="65" t="s">
        <v>128</v>
      </c>
    </row>
    <row r="5" spans="1:6" x14ac:dyDescent="0.25">
      <c r="A5" s="75" t="s">
        <v>119</v>
      </c>
      <c r="B5" s="70" t="s">
        <v>120</v>
      </c>
      <c r="C5" s="68" t="s">
        <v>121</v>
      </c>
      <c r="D5" s="82">
        <v>0.98544878259616775</v>
      </c>
      <c r="E5" s="82">
        <v>0.86821705426356588</v>
      </c>
      <c r="F5" s="82">
        <v>0.9843694240239812</v>
      </c>
    </row>
    <row r="6" spans="1:6" x14ac:dyDescent="0.25">
      <c r="A6" s="75"/>
      <c r="B6" s="70"/>
      <c r="C6" s="68" t="s">
        <v>122</v>
      </c>
      <c r="D6" s="82" t="s">
        <v>134</v>
      </c>
      <c r="E6" s="82">
        <v>0.94943109987357777</v>
      </c>
      <c r="F6" s="82">
        <v>0.94943109987357777</v>
      </c>
    </row>
    <row r="7" spans="1:6" x14ac:dyDescent="0.25">
      <c r="A7" s="75"/>
      <c r="B7" s="70"/>
      <c r="C7" s="70" t="s">
        <v>124</v>
      </c>
      <c r="D7" s="83">
        <v>0.98544878259616775</v>
      </c>
      <c r="E7" s="83">
        <v>0.93804347826086953</v>
      </c>
      <c r="F7" s="83">
        <v>0.98250236454533169</v>
      </c>
    </row>
    <row r="8" spans="1:6" x14ac:dyDescent="0.25">
      <c r="A8" s="75"/>
      <c r="B8" s="70" t="s">
        <v>125</v>
      </c>
      <c r="C8" s="68"/>
      <c r="D8" s="82" t="s">
        <v>134</v>
      </c>
      <c r="E8" s="82">
        <v>0.93333333333333335</v>
      </c>
      <c r="F8" s="82">
        <v>0.93333333333333335</v>
      </c>
    </row>
    <row r="9" spans="1:6" x14ac:dyDescent="0.25">
      <c r="A9" s="72"/>
      <c r="B9" s="72" t="s">
        <v>126</v>
      </c>
      <c r="C9" s="72"/>
      <c r="D9" s="84">
        <v>0.98544878259616775</v>
      </c>
      <c r="E9" s="84">
        <v>0.93660377358490565</v>
      </c>
      <c r="F9" s="84">
        <v>0.98119287170382063</v>
      </c>
    </row>
    <row r="10" spans="1:6" x14ac:dyDescent="0.25">
      <c r="A10" s="75" t="s">
        <v>127</v>
      </c>
      <c r="B10" s="68"/>
      <c r="C10" s="68"/>
      <c r="D10" s="82">
        <v>0.82978723404255317</v>
      </c>
      <c r="E10" s="82">
        <v>0.69829222011385195</v>
      </c>
      <c r="F10" s="82">
        <v>0.7090592334494773</v>
      </c>
    </row>
    <row r="11" spans="1:6" ht="15.75" thickBot="1" x14ac:dyDescent="0.3">
      <c r="A11" s="76" t="s">
        <v>128</v>
      </c>
      <c r="B11" s="76"/>
      <c r="C11" s="76"/>
      <c r="D11" s="85">
        <v>0.98492354081412881</v>
      </c>
      <c r="E11" s="85">
        <v>0.86879049676025921</v>
      </c>
      <c r="F11" s="85">
        <v>0.97129459476585767</v>
      </c>
    </row>
    <row r="12" spans="1:6" x14ac:dyDescent="0.25">
      <c r="A12" s="319" t="s">
        <v>877</v>
      </c>
    </row>
  </sheetData>
  <mergeCells count="1">
    <mergeCell ref="D3:F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showGridLines="0" workbookViewId="0">
      <selection activeCell="A15" sqref="A15"/>
    </sheetView>
  </sheetViews>
  <sheetFormatPr baseColWidth="10" defaultRowHeight="15" x14ac:dyDescent="0.25"/>
  <cols>
    <col min="1" max="1" width="16.5703125" customWidth="1"/>
    <col min="2" max="2" width="13.42578125" bestFit="1" customWidth="1"/>
    <col min="3" max="9" width="6.28515625" customWidth="1"/>
    <col min="10" max="10" width="3.28515625" customWidth="1"/>
    <col min="11" max="11" width="13.42578125" bestFit="1" customWidth="1"/>
    <col min="12" max="14" width="6.28515625" customWidth="1"/>
  </cols>
  <sheetData>
    <row r="1" spans="1:14" x14ac:dyDescent="0.25">
      <c r="A1" s="320" t="s">
        <v>872</v>
      </c>
    </row>
    <row r="2" spans="1:14" ht="15.75" thickBot="1" x14ac:dyDescent="0.3"/>
    <row r="3" spans="1:14" ht="15.75" thickBot="1" x14ac:dyDescent="0.3">
      <c r="A3" s="27"/>
      <c r="B3" s="86" t="s">
        <v>135</v>
      </c>
      <c r="C3" s="87" t="s">
        <v>136</v>
      </c>
      <c r="D3" s="87" t="s">
        <v>137</v>
      </c>
      <c r="E3" s="87" t="s">
        <v>138</v>
      </c>
      <c r="F3" s="87" t="s">
        <v>139</v>
      </c>
      <c r="G3" s="87" t="s">
        <v>140</v>
      </c>
      <c r="H3" s="87" t="s">
        <v>141</v>
      </c>
      <c r="I3" s="88" t="s">
        <v>142</v>
      </c>
      <c r="J3" s="27"/>
      <c r="K3" s="86"/>
      <c r="L3" s="87">
        <v>2013</v>
      </c>
      <c r="M3" s="87">
        <v>2014</v>
      </c>
      <c r="N3" s="88">
        <v>2015</v>
      </c>
    </row>
    <row r="4" spans="1:14" x14ac:dyDescent="0.25">
      <c r="A4" s="366" t="s">
        <v>13</v>
      </c>
      <c r="B4" s="89" t="s">
        <v>143</v>
      </c>
      <c r="C4" s="90">
        <v>0.81976302597599882</v>
      </c>
      <c r="D4" s="90">
        <v>0.83672983902941878</v>
      </c>
      <c r="E4" s="90">
        <v>0.85001643655489811</v>
      </c>
      <c r="F4" s="90">
        <v>0.8635449824091137</v>
      </c>
      <c r="G4" s="90">
        <v>0.88118165496980583</v>
      </c>
      <c r="H4" s="90">
        <v>0.87082246977956856</v>
      </c>
      <c r="I4" s="91">
        <v>0.88316709193535914</v>
      </c>
      <c r="J4" s="27"/>
      <c r="K4" s="89" t="s">
        <v>7</v>
      </c>
      <c r="L4" s="90">
        <v>0.86799999999999999</v>
      </c>
      <c r="M4" s="90">
        <v>0.87222927084110757</v>
      </c>
      <c r="N4" s="91" t="s">
        <v>144</v>
      </c>
    </row>
    <row r="5" spans="1:14" x14ac:dyDescent="0.25">
      <c r="A5" s="367"/>
      <c r="B5" s="92" t="s">
        <v>145</v>
      </c>
      <c r="C5" s="93">
        <v>0.70284237726098187</v>
      </c>
      <c r="D5" s="93">
        <v>0.74387947269303201</v>
      </c>
      <c r="E5" s="93">
        <v>0.74186046511627912</v>
      </c>
      <c r="F5" s="93">
        <v>0.73236009732360097</v>
      </c>
      <c r="G5" s="93">
        <v>0.7780373831775701</v>
      </c>
      <c r="H5" s="93">
        <v>0.75245098039215685</v>
      </c>
      <c r="I5" s="94">
        <v>0.71111111111111114</v>
      </c>
      <c r="J5" s="27"/>
      <c r="K5" s="92" t="s">
        <v>8</v>
      </c>
      <c r="L5" s="93">
        <v>0.72499999999999998</v>
      </c>
      <c r="M5" s="93">
        <v>0.76566416040100249</v>
      </c>
      <c r="N5" s="94" t="s">
        <v>146</v>
      </c>
    </row>
    <row r="6" spans="1:14" x14ac:dyDescent="0.25">
      <c r="A6" s="367"/>
      <c r="B6" s="95" t="s">
        <v>8</v>
      </c>
      <c r="C6" s="96">
        <v>0.82513966480446932</v>
      </c>
      <c r="D6" s="96">
        <v>0.74711437565582373</v>
      </c>
      <c r="E6" s="96">
        <v>0.77034883720930236</v>
      </c>
      <c r="F6" s="96">
        <v>0.71964956195244056</v>
      </c>
      <c r="G6" s="96">
        <v>0.74808094905792044</v>
      </c>
      <c r="H6" s="96">
        <v>0.67128560431100848</v>
      </c>
      <c r="I6" s="97">
        <v>0.60905349794238683</v>
      </c>
      <c r="J6" s="27"/>
      <c r="K6" s="98"/>
      <c r="L6" s="99"/>
      <c r="M6" s="99"/>
      <c r="N6" s="100"/>
    </row>
    <row r="7" spans="1:14" ht="15.75" thickBot="1" x14ac:dyDescent="0.3">
      <c r="A7" s="368"/>
      <c r="B7" s="101" t="s">
        <v>128</v>
      </c>
      <c r="C7" s="102">
        <v>0.81462174189446912</v>
      </c>
      <c r="D7" s="102">
        <v>0.82210260499734189</v>
      </c>
      <c r="E7" s="102">
        <v>0.83719793267216092</v>
      </c>
      <c r="F7" s="102">
        <v>0.84319208431920845</v>
      </c>
      <c r="G7" s="102">
        <v>0.86454126815444565</v>
      </c>
      <c r="H7" s="102">
        <v>0.84941520467836262</v>
      </c>
      <c r="I7" s="103">
        <v>0.85230518155854751</v>
      </c>
      <c r="J7" s="27"/>
      <c r="K7" s="101" t="s">
        <v>128</v>
      </c>
      <c r="L7" s="102">
        <v>0.85199999999999998</v>
      </c>
      <c r="M7" s="102">
        <v>0.86088696232077355</v>
      </c>
      <c r="N7" s="103" t="s">
        <v>147</v>
      </c>
    </row>
    <row r="8" spans="1:14" x14ac:dyDescent="0.25">
      <c r="A8" s="366" t="s">
        <v>148</v>
      </c>
      <c r="B8" s="104" t="s">
        <v>143</v>
      </c>
      <c r="C8" s="105">
        <v>0.79486573816155992</v>
      </c>
      <c r="D8" s="105">
        <v>0.82606862024868721</v>
      </c>
      <c r="E8" s="105">
        <v>0.83529375004882167</v>
      </c>
      <c r="F8" s="105">
        <v>0.83993790123203582</v>
      </c>
      <c r="G8" s="105">
        <v>0.84862638378658251</v>
      </c>
      <c r="H8" s="105">
        <v>0.84797327400936673</v>
      </c>
      <c r="I8" s="106">
        <v>0.86532092097149271</v>
      </c>
      <c r="J8" s="27"/>
      <c r="K8" s="104" t="s">
        <v>7</v>
      </c>
      <c r="L8" s="105">
        <v>0.85973122043882744</v>
      </c>
      <c r="M8" s="105">
        <v>0.86332237701728809</v>
      </c>
      <c r="N8" s="107" t="s">
        <v>149</v>
      </c>
    </row>
    <row r="9" spans="1:14" x14ac:dyDescent="0.25">
      <c r="A9" s="367"/>
      <c r="B9" s="92" t="s">
        <v>145</v>
      </c>
      <c r="C9" s="93">
        <v>0.77360392138897793</v>
      </c>
      <c r="D9" s="93">
        <v>0.80733689460492675</v>
      </c>
      <c r="E9" s="93">
        <v>0.69449574289483151</v>
      </c>
      <c r="F9" s="93">
        <v>0.67778414716764812</v>
      </c>
      <c r="G9" s="93">
        <v>0.6792572739078776</v>
      </c>
      <c r="H9" s="93">
        <v>0.66449772953815478</v>
      </c>
      <c r="I9" s="94">
        <v>0.66082873419975074</v>
      </c>
      <c r="J9" s="27"/>
      <c r="K9" s="92" t="s">
        <v>8</v>
      </c>
      <c r="L9" s="93">
        <v>0.74646808893960093</v>
      </c>
      <c r="M9" s="93">
        <v>0.78825858501659696</v>
      </c>
      <c r="N9" s="108" t="s">
        <v>150</v>
      </c>
    </row>
    <row r="10" spans="1:14" x14ac:dyDescent="0.25">
      <c r="A10" s="367"/>
      <c r="B10" s="95" t="s">
        <v>8</v>
      </c>
      <c r="C10" s="96">
        <v>0.73999286478772741</v>
      </c>
      <c r="D10" s="96">
        <v>0.73939181951336819</v>
      </c>
      <c r="E10" s="96">
        <v>0.79248400293716559</v>
      </c>
      <c r="F10" s="96">
        <v>0.82461837357757428</v>
      </c>
      <c r="G10" s="96">
        <v>0.80343054175676465</v>
      </c>
      <c r="H10" s="96">
        <v>0.80211596430049059</v>
      </c>
      <c r="I10" s="97">
        <v>0.78927749150312465</v>
      </c>
      <c r="J10" s="27"/>
      <c r="K10" s="98"/>
      <c r="L10" s="99"/>
      <c r="M10" s="99"/>
      <c r="N10" s="100"/>
    </row>
    <row r="11" spans="1:14" ht="15.75" thickBot="1" x14ac:dyDescent="0.3">
      <c r="A11" s="368"/>
      <c r="B11" s="101" t="s">
        <v>128</v>
      </c>
      <c r="C11" s="102">
        <v>0.79060208637530505</v>
      </c>
      <c r="D11" s="102">
        <v>0.81976871863266543</v>
      </c>
      <c r="E11" s="102">
        <v>0.82487165097956416</v>
      </c>
      <c r="F11" s="102">
        <v>0.83037175408796771</v>
      </c>
      <c r="G11" s="102">
        <v>0.83795528506708072</v>
      </c>
      <c r="H11" s="102">
        <v>0.83680221177711211</v>
      </c>
      <c r="I11" s="103">
        <v>0.85019938707928788</v>
      </c>
      <c r="J11" s="27"/>
      <c r="K11" s="101" t="s">
        <v>128</v>
      </c>
      <c r="L11" s="102">
        <v>0.84958572767629603</v>
      </c>
      <c r="M11" s="102">
        <v>0.8566517235312715</v>
      </c>
      <c r="N11" s="103" t="s">
        <v>151</v>
      </c>
    </row>
    <row r="12" spans="1:14" x14ac:dyDescent="0.25">
      <c r="A12" s="319" t="s">
        <v>878</v>
      </c>
    </row>
    <row r="13" spans="1:14" x14ac:dyDescent="0.25">
      <c r="A13" s="319" t="s">
        <v>879</v>
      </c>
    </row>
    <row r="14" spans="1:14" x14ac:dyDescent="0.25">
      <c r="A14" s="319" t="s">
        <v>880</v>
      </c>
    </row>
  </sheetData>
  <mergeCells count="2">
    <mergeCell ref="A4:A7"/>
    <mergeCell ref="A8:A11"/>
  </mergeCells>
  <pageMargins left="0.7" right="0.7" top="0.75" bottom="0.75" header="0.3" footer="0.3"/>
  <ignoredErrors>
    <ignoredError sqref="C3:I3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workbookViewId="0">
      <selection activeCell="A11" sqref="A11"/>
    </sheetView>
  </sheetViews>
  <sheetFormatPr baseColWidth="10" defaultRowHeight="15" x14ac:dyDescent="0.25"/>
  <cols>
    <col min="1" max="1" width="11.85546875" customWidth="1"/>
    <col min="2" max="10" width="10.5703125" customWidth="1"/>
    <col min="11" max="11" width="11.28515625" bestFit="1" customWidth="1"/>
  </cols>
  <sheetData>
    <row r="1" spans="1:11" x14ac:dyDescent="0.25">
      <c r="A1" s="320" t="s">
        <v>871</v>
      </c>
    </row>
    <row r="2" spans="1:11" ht="15.75" thickBot="1" x14ac:dyDescent="0.3"/>
    <row r="3" spans="1:11" x14ac:dyDescent="0.25">
      <c r="A3" s="36"/>
      <c r="B3" s="109" t="s">
        <v>98</v>
      </c>
      <c r="C3" s="110"/>
      <c r="D3" s="37"/>
      <c r="E3" s="109" t="s">
        <v>99</v>
      </c>
      <c r="F3" s="110"/>
      <c r="G3" s="37"/>
      <c r="H3" s="111" t="s">
        <v>9</v>
      </c>
      <c r="I3" s="112"/>
      <c r="J3" s="38"/>
      <c r="K3" s="39"/>
    </row>
    <row r="4" spans="1:11" ht="25.5" x14ac:dyDescent="0.25">
      <c r="A4" s="41" t="s">
        <v>152</v>
      </c>
      <c r="B4" s="42" t="s">
        <v>2</v>
      </c>
      <c r="C4" s="43" t="s">
        <v>3</v>
      </c>
      <c r="D4" s="44" t="s">
        <v>4</v>
      </c>
      <c r="E4" s="42" t="s">
        <v>2</v>
      </c>
      <c r="F4" s="43" t="s">
        <v>3</v>
      </c>
      <c r="G4" s="44" t="s">
        <v>4</v>
      </c>
      <c r="H4" s="42" t="s">
        <v>2</v>
      </c>
      <c r="I4" s="43" t="s">
        <v>3</v>
      </c>
      <c r="J4" s="44" t="s">
        <v>4</v>
      </c>
      <c r="K4" s="4" t="s">
        <v>6</v>
      </c>
    </row>
    <row r="5" spans="1:11" x14ac:dyDescent="0.25">
      <c r="A5" s="46" t="s">
        <v>153</v>
      </c>
      <c r="B5" s="47">
        <v>3454</v>
      </c>
      <c r="C5" s="7">
        <v>2979</v>
      </c>
      <c r="D5" s="48">
        <v>0.86247828604516508</v>
      </c>
      <c r="E5" s="47">
        <v>421</v>
      </c>
      <c r="F5" s="7">
        <v>336</v>
      </c>
      <c r="G5" s="48">
        <v>0.79809976247030878</v>
      </c>
      <c r="H5" s="47">
        <v>3875</v>
      </c>
      <c r="I5" s="7">
        <v>3315</v>
      </c>
      <c r="J5" s="48">
        <v>0.85548387096774192</v>
      </c>
      <c r="K5" s="9">
        <v>0.83099999999999996</v>
      </c>
    </row>
    <row r="6" spans="1:11" x14ac:dyDescent="0.25">
      <c r="A6" s="46" t="s">
        <v>154</v>
      </c>
      <c r="B6" s="47">
        <v>1233</v>
      </c>
      <c r="C6" s="7">
        <v>1161</v>
      </c>
      <c r="D6" s="48">
        <v>0.94160583941605835</v>
      </c>
      <c r="E6" s="47">
        <v>217</v>
      </c>
      <c r="F6" s="7">
        <v>194</v>
      </c>
      <c r="G6" s="48">
        <v>0.89400921658986177</v>
      </c>
      <c r="H6" s="47">
        <v>1450</v>
      </c>
      <c r="I6" s="7">
        <v>1355</v>
      </c>
      <c r="J6" s="48">
        <v>0.93448275862068964</v>
      </c>
      <c r="K6" s="11">
        <v>0.91500000000000004</v>
      </c>
    </row>
    <row r="7" spans="1:11" x14ac:dyDescent="0.25">
      <c r="A7" s="46" t="s">
        <v>155</v>
      </c>
      <c r="B7" s="47">
        <v>2623</v>
      </c>
      <c r="C7" s="7">
        <v>2425</v>
      </c>
      <c r="D7" s="48">
        <v>0.92451391536408689</v>
      </c>
      <c r="E7" s="47">
        <v>309</v>
      </c>
      <c r="F7" s="7">
        <v>247</v>
      </c>
      <c r="G7" s="48">
        <v>0.79935275080906154</v>
      </c>
      <c r="H7" s="47">
        <v>2932</v>
      </c>
      <c r="I7" s="7">
        <v>2672</v>
      </c>
      <c r="J7" s="48">
        <v>0.91132332878581168</v>
      </c>
      <c r="K7" s="11">
        <v>0.90100000000000002</v>
      </c>
    </row>
    <row r="8" spans="1:11" x14ac:dyDescent="0.25">
      <c r="A8" s="46" t="s">
        <v>156</v>
      </c>
      <c r="B8" s="47">
        <v>6409</v>
      </c>
      <c r="C8" s="7">
        <v>5649</v>
      </c>
      <c r="D8" s="48">
        <v>0.88141675768450611</v>
      </c>
      <c r="E8" s="47">
        <v>662</v>
      </c>
      <c r="F8" s="7">
        <v>499</v>
      </c>
      <c r="G8" s="48">
        <v>0.75377643504531722</v>
      </c>
      <c r="H8" s="47">
        <v>7071</v>
      </c>
      <c r="I8" s="7">
        <v>6148</v>
      </c>
      <c r="J8" s="48">
        <v>0.86946683637392164</v>
      </c>
      <c r="K8" s="11">
        <v>0.85</v>
      </c>
    </row>
    <row r="9" spans="1:11" ht="15.75" thickBot="1" x14ac:dyDescent="0.3">
      <c r="A9" s="49" t="s">
        <v>54</v>
      </c>
      <c r="B9" s="50">
        <v>13719</v>
      </c>
      <c r="C9" s="51">
        <v>12214</v>
      </c>
      <c r="D9" s="52">
        <v>0.89029812668561847</v>
      </c>
      <c r="E9" s="50">
        <v>1609</v>
      </c>
      <c r="F9" s="51">
        <v>1276</v>
      </c>
      <c r="G9" s="52">
        <v>0.79303915475450593</v>
      </c>
      <c r="H9" s="50">
        <v>15328</v>
      </c>
      <c r="I9" s="51">
        <v>13490</v>
      </c>
      <c r="J9" s="52">
        <v>0.88008872651356995</v>
      </c>
      <c r="K9" s="16">
        <v>0.86099999999999999</v>
      </c>
    </row>
    <row r="10" spans="1:11" x14ac:dyDescent="0.25">
      <c r="A10" s="319" t="s">
        <v>881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zoomScaleNormal="100" workbookViewId="0">
      <selection activeCell="A22" sqref="A22"/>
    </sheetView>
  </sheetViews>
  <sheetFormatPr baseColWidth="10" defaultRowHeight="15" x14ac:dyDescent="0.25"/>
  <cols>
    <col min="1" max="1" width="13.140625" style="40" customWidth="1"/>
    <col min="2" max="2" width="12.28515625" style="40" bestFit="1" customWidth="1"/>
    <col min="3" max="3" width="13" style="40" bestFit="1" customWidth="1"/>
    <col min="4" max="4" width="12.140625" style="40" bestFit="1" customWidth="1"/>
    <col min="5" max="5" width="10.5703125" style="40" bestFit="1" customWidth="1"/>
    <col min="6" max="16384" width="11.42578125" style="40"/>
  </cols>
  <sheetData>
    <row r="1" spans="1:10" x14ac:dyDescent="0.25">
      <c r="A1" s="320" t="s">
        <v>870</v>
      </c>
    </row>
    <row r="2" spans="1:10" s="39" customFormat="1" ht="13.5" thickBot="1" x14ac:dyDescent="0.25"/>
    <row r="3" spans="1:10" s="39" customFormat="1" ht="12.75" x14ac:dyDescent="0.2">
      <c r="A3" s="36"/>
      <c r="B3" s="369" t="s">
        <v>2</v>
      </c>
      <c r="C3" s="370"/>
      <c r="D3" s="371"/>
    </row>
    <row r="4" spans="1:10" s="39" customFormat="1" ht="39" x14ac:dyDescent="0.25">
      <c r="A4" s="41" t="s">
        <v>152</v>
      </c>
      <c r="B4" s="342" t="s">
        <v>98</v>
      </c>
      <c r="C4" s="342" t="s">
        <v>99</v>
      </c>
      <c r="D4" s="343" t="s">
        <v>9</v>
      </c>
      <c r="E4" s="113" t="s">
        <v>157</v>
      </c>
      <c r="F4"/>
      <c r="G4"/>
      <c r="H4"/>
      <c r="I4"/>
      <c r="J4"/>
    </row>
    <row r="5" spans="1:10" s="39" customFormat="1" x14ac:dyDescent="0.25">
      <c r="A5" s="46" t="s">
        <v>153</v>
      </c>
      <c r="B5" s="47">
        <v>3454</v>
      </c>
      <c r="C5" s="47">
        <v>421</v>
      </c>
      <c r="D5" s="340">
        <v>3875</v>
      </c>
      <c r="E5" s="114">
        <f>C5/D5</f>
        <v>0.10864516129032258</v>
      </c>
      <c r="F5"/>
      <c r="G5"/>
      <c r="H5"/>
      <c r="I5"/>
      <c r="J5"/>
    </row>
    <row r="6" spans="1:10" s="39" customFormat="1" x14ac:dyDescent="0.25">
      <c r="A6" s="46" t="s">
        <v>154</v>
      </c>
      <c r="B6" s="47">
        <v>1233</v>
      </c>
      <c r="C6" s="47">
        <v>217</v>
      </c>
      <c r="D6" s="340">
        <v>1450</v>
      </c>
      <c r="E6" s="115">
        <f>C6/D6</f>
        <v>0.14965517241379311</v>
      </c>
      <c r="F6"/>
      <c r="G6"/>
      <c r="H6"/>
      <c r="I6"/>
      <c r="J6"/>
    </row>
    <row r="7" spans="1:10" s="39" customFormat="1" x14ac:dyDescent="0.25">
      <c r="A7" s="46" t="s">
        <v>155</v>
      </c>
      <c r="B7" s="47">
        <v>2623</v>
      </c>
      <c r="C7" s="47">
        <v>309</v>
      </c>
      <c r="D7" s="340">
        <v>2932</v>
      </c>
      <c r="E7" s="115">
        <f>C7/D7</f>
        <v>0.10538881309686221</v>
      </c>
      <c r="F7"/>
      <c r="G7"/>
      <c r="H7"/>
      <c r="I7"/>
      <c r="J7"/>
    </row>
    <row r="8" spans="1:10" s="39" customFormat="1" x14ac:dyDescent="0.25">
      <c r="A8" s="46" t="s">
        <v>156</v>
      </c>
      <c r="B8" s="47">
        <v>6409</v>
      </c>
      <c r="C8" s="47">
        <v>662</v>
      </c>
      <c r="D8" s="340">
        <v>7071</v>
      </c>
      <c r="E8" s="115">
        <f>C8/D8</f>
        <v>9.3621835666808095E-2</v>
      </c>
      <c r="F8"/>
      <c r="G8"/>
      <c r="H8"/>
      <c r="I8"/>
      <c r="J8"/>
    </row>
    <row r="9" spans="1:10" s="39" customFormat="1" ht="15.75" thickBot="1" x14ac:dyDescent="0.3">
      <c r="A9" s="49" t="s">
        <v>54</v>
      </c>
      <c r="B9" s="50">
        <v>13719</v>
      </c>
      <c r="C9" s="50">
        <v>1609</v>
      </c>
      <c r="D9" s="341">
        <v>15328</v>
      </c>
      <c r="E9" s="116">
        <f>C9/D9</f>
        <v>0.10497129436325678</v>
      </c>
      <c r="F9"/>
      <c r="G9"/>
      <c r="H9"/>
      <c r="I9"/>
      <c r="J9"/>
    </row>
    <row r="10" spans="1:10" s="39" customFormat="1" x14ac:dyDescent="0.25">
      <c r="A10" s="319" t="s">
        <v>881</v>
      </c>
      <c r="F10"/>
      <c r="G10"/>
      <c r="H10"/>
      <c r="I10"/>
      <c r="J10"/>
    </row>
    <row r="11" spans="1:10" s="39" customFormat="1" x14ac:dyDescent="0.25">
      <c r="F11"/>
      <c r="G11"/>
      <c r="H11"/>
      <c r="I11"/>
      <c r="J11"/>
    </row>
    <row r="12" spans="1:10" s="39" customFormat="1" x14ac:dyDescent="0.25">
      <c r="F12"/>
      <c r="G12"/>
      <c r="H12"/>
      <c r="I12"/>
      <c r="J12"/>
    </row>
    <row r="13" spans="1:10" s="39" customFormat="1" x14ac:dyDescent="0.25">
      <c r="F13"/>
      <c r="G13"/>
      <c r="H13"/>
      <c r="I13"/>
      <c r="J13"/>
    </row>
    <row r="14" spans="1:10" s="39" customFormat="1" x14ac:dyDescent="0.25">
      <c r="F14"/>
      <c r="G14"/>
      <c r="H14"/>
      <c r="I14"/>
      <c r="J14"/>
    </row>
    <row r="15" spans="1:10" s="39" customFormat="1" x14ac:dyDescent="0.25">
      <c r="F15"/>
      <c r="G15"/>
      <c r="H15"/>
      <c r="I15"/>
      <c r="J15"/>
    </row>
    <row r="16" spans="1:10" s="39" customFormat="1" x14ac:dyDescent="0.25">
      <c r="F16"/>
      <c r="G16"/>
      <c r="H16"/>
      <c r="I16"/>
      <c r="J16"/>
    </row>
    <row r="17" spans="6:10" s="39" customFormat="1" x14ac:dyDescent="0.25">
      <c r="F17"/>
      <c r="G17"/>
      <c r="H17"/>
      <c r="I17"/>
      <c r="J17"/>
    </row>
    <row r="18" spans="6:10" s="39" customFormat="1" x14ac:dyDescent="0.25">
      <c r="F18"/>
      <c r="G18"/>
      <c r="H18"/>
      <c r="I18"/>
      <c r="J18"/>
    </row>
    <row r="19" spans="6:10" s="39" customFormat="1" x14ac:dyDescent="0.25">
      <c r="F19"/>
      <c r="G19"/>
      <c r="H19"/>
      <c r="I19"/>
      <c r="J19"/>
    </row>
    <row r="20" spans="6:10" s="39" customFormat="1" x14ac:dyDescent="0.25">
      <c r="F20"/>
      <c r="G20"/>
      <c r="H20"/>
      <c r="I20"/>
      <c r="J20"/>
    </row>
    <row r="21" spans="6:10" s="39" customFormat="1" x14ac:dyDescent="0.25">
      <c r="F21"/>
      <c r="G21"/>
      <c r="H21"/>
      <c r="I21"/>
      <c r="J21"/>
    </row>
    <row r="22" spans="6:10" s="39" customFormat="1" x14ac:dyDescent="0.25">
      <c r="F22"/>
      <c r="G22"/>
      <c r="H22"/>
      <c r="I22"/>
      <c r="J22"/>
    </row>
  </sheetData>
  <mergeCells count="1">
    <mergeCell ref="B3:D3"/>
  </mergeCells>
  <pageMargins left="0.7" right="0.7" top="0.75" bottom="0.75" header="0.3" footer="0.3"/>
  <pageSetup paperSize="9" scale="57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showGridLines="0" workbookViewId="0">
      <selection activeCell="A15" sqref="A15"/>
    </sheetView>
  </sheetViews>
  <sheetFormatPr baseColWidth="10" defaultRowHeight="15" x14ac:dyDescent="0.25"/>
  <cols>
    <col min="1" max="1" width="15.42578125" customWidth="1"/>
    <col min="2" max="2" width="12.28515625" bestFit="1" customWidth="1"/>
    <col min="3" max="3" width="6.85546875" bestFit="1" customWidth="1"/>
    <col min="4" max="4" width="7" bestFit="1" customWidth="1"/>
    <col min="5" max="5" width="17.5703125" bestFit="1" customWidth="1"/>
    <col min="6" max="6" width="5.85546875" bestFit="1" customWidth="1"/>
    <col min="7" max="7" width="7" bestFit="1" customWidth="1"/>
    <col min="8" max="8" width="16.85546875" bestFit="1" customWidth="1"/>
    <col min="9" max="9" width="6.85546875" bestFit="1" customWidth="1"/>
    <col min="10" max="10" width="7" bestFit="1" customWidth="1"/>
    <col min="11" max="11" width="10.28515625" bestFit="1" customWidth="1"/>
  </cols>
  <sheetData>
    <row r="1" spans="1:11" x14ac:dyDescent="0.25">
      <c r="A1" s="320" t="s">
        <v>868</v>
      </c>
    </row>
    <row r="2" spans="1:11" x14ac:dyDescent="0.25">
      <c r="A2" s="319" t="s">
        <v>869</v>
      </c>
    </row>
    <row r="3" spans="1:11" ht="15.75" thickBot="1" x14ac:dyDescent="0.3"/>
    <row r="4" spans="1:11" x14ac:dyDescent="0.25">
      <c r="A4" s="123"/>
      <c r="B4" s="124" t="s">
        <v>98</v>
      </c>
      <c r="C4" s="125"/>
      <c r="D4" s="126"/>
      <c r="E4" s="124" t="s">
        <v>99</v>
      </c>
      <c r="F4" s="125"/>
      <c r="G4" s="126"/>
      <c r="H4" s="127" t="s">
        <v>9</v>
      </c>
      <c r="I4" s="128"/>
      <c r="J4" s="129"/>
      <c r="K4" s="61"/>
    </row>
    <row r="5" spans="1:11" ht="24" x14ac:dyDescent="0.25">
      <c r="A5" s="130" t="s">
        <v>892</v>
      </c>
      <c r="B5" s="131" t="s">
        <v>2</v>
      </c>
      <c r="C5" s="132" t="s">
        <v>3</v>
      </c>
      <c r="D5" s="133" t="s">
        <v>4</v>
      </c>
      <c r="E5" s="131" t="s">
        <v>2</v>
      </c>
      <c r="F5" s="132" t="s">
        <v>3</v>
      </c>
      <c r="G5" s="133" t="s">
        <v>4</v>
      </c>
      <c r="H5" s="131" t="s">
        <v>2</v>
      </c>
      <c r="I5" s="132" t="s">
        <v>3</v>
      </c>
      <c r="J5" s="133" t="s">
        <v>4</v>
      </c>
      <c r="K5" s="134" t="s">
        <v>6</v>
      </c>
    </row>
    <row r="6" spans="1:11" x14ac:dyDescent="0.25">
      <c r="A6" s="135" t="s">
        <v>165</v>
      </c>
      <c r="B6" s="136">
        <v>2753</v>
      </c>
      <c r="C6" s="137">
        <v>2658</v>
      </c>
      <c r="D6" s="138">
        <v>0.96549219033781331</v>
      </c>
      <c r="E6" s="136">
        <v>86</v>
      </c>
      <c r="F6" s="137">
        <v>78</v>
      </c>
      <c r="G6" s="138">
        <v>0.90697674418604646</v>
      </c>
      <c r="H6" s="136">
        <v>2839</v>
      </c>
      <c r="I6" s="137">
        <v>2736</v>
      </c>
      <c r="J6" s="138">
        <v>0.9637196195843607</v>
      </c>
      <c r="K6" s="139">
        <v>0.96014234875444837</v>
      </c>
    </row>
    <row r="7" spans="1:11" x14ac:dyDescent="0.25">
      <c r="A7" s="135" t="s">
        <v>166</v>
      </c>
      <c r="B7" s="136">
        <v>2064</v>
      </c>
      <c r="C7" s="137">
        <v>1919</v>
      </c>
      <c r="D7" s="138">
        <v>0.92974806201550386</v>
      </c>
      <c r="E7" s="136">
        <v>145</v>
      </c>
      <c r="F7" s="137">
        <v>128</v>
      </c>
      <c r="G7" s="138">
        <v>0.88275862068965516</v>
      </c>
      <c r="H7" s="136">
        <v>2209</v>
      </c>
      <c r="I7" s="137">
        <v>2047</v>
      </c>
      <c r="J7" s="138">
        <v>0.92666364870982343</v>
      </c>
      <c r="K7" s="139">
        <v>0.90840056953013759</v>
      </c>
    </row>
    <row r="8" spans="1:11" x14ac:dyDescent="0.25">
      <c r="A8" s="135" t="s">
        <v>167</v>
      </c>
      <c r="B8" s="136">
        <v>4876</v>
      </c>
      <c r="C8" s="137">
        <v>4361</v>
      </c>
      <c r="D8" s="138">
        <v>0.89438063986874483</v>
      </c>
      <c r="E8" s="136">
        <v>596</v>
      </c>
      <c r="F8" s="137">
        <v>486</v>
      </c>
      <c r="G8" s="138">
        <v>0.81543624161073824</v>
      </c>
      <c r="H8" s="136">
        <v>5472</v>
      </c>
      <c r="I8" s="137">
        <v>4847</v>
      </c>
      <c r="J8" s="138">
        <v>0.88578216374269003</v>
      </c>
      <c r="K8" s="139">
        <v>0.87586628618018758</v>
      </c>
    </row>
    <row r="9" spans="1:11" x14ac:dyDescent="0.25">
      <c r="A9" s="135" t="s">
        <v>168</v>
      </c>
      <c r="B9" s="136">
        <v>3849</v>
      </c>
      <c r="C9" s="137">
        <v>3155</v>
      </c>
      <c r="D9" s="138">
        <v>0.8196934268641205</v>
      </c>
      <c r="E9" s="136">
        <v>674</v>
      </c>
      <c r="F9" s="137">
        <v>518</v>
      </c>
      <c r="G9" s="138">
        <v>0.7685459940652819</v>
      </c>
      <c r="H9" s="136">
        <v>4523</v>
      </c>
      <c r="I9" s="137">
        <v>3673</v>
      </c>
      <c r="J9" s="138">
        <v>0.81207163387132431</v>
      </c>
      <c r="K9" s="57">
        <v>0.78220394024680662</v>
      </c>
    </row>
    <row r="10" spans="1:11" x14ac:dyDescent="0.25">
      <c r="A10" s="135" t="s">
        <v>169</v>
      </c>
      <c r="B10" s="136">
        <v>177</v>
      </c>
      <c r="C10" s="137">
        <v>121</v>
      </c>
      <c r="D10" s="138">
        <v>0.68361581920903958</v>
      </c>
      <c r="E10" s="136">
        <v>108</v>
      </c>
      <c r="F10" s="137">
        <v>66</v>
      </c>
      <c r="G10" s="138">
        <v>0.61111111111111116</v>
      </c>
      <c r="H10" s="136">
        <v>285</v>
      </c>
      <c r="I10" s="137">
        <v>187</v>
      </c>
      <c r="J10" s="138">
        <v>0.65614035087719302</v>
      </c>
      <c r="K10" s="139">
        <v>0.69981916817359857</v>
      </c>
    </row>
    <row r="11" spans="1:11" ht="15.75" thickBot="1" x14ac:dyDescent="0.3">
      <c r="A11" s="140" t="s">
        <v>103</v>
      </c>
      <c r="B11" s="141">
        <v>13719</v>
      </c>
      <c r="C11" s="142">
        <v>12214</v>
      </c>
      <c r="D11" s="143">
        <v>0.89029812668561847</v>
      </c>
      <c r="E11" s="141">
        <v>1609</v>
      </c>
      <c r="F11" s="142">
        <v>1276</v>
      </c>
      <c r="G11" s="143">
        <v>0.79303915475450593</v>
      </c>
      <c r="H11" s="141">
        <v>15328</v>
      </c>
      <c r="I11" s="142">
        <v>13490</v>
      </c>
      <c r="J11" s="143">
        <v>0.88008872651356995</v>
      </c>
      <c r="K11" s="139">
        <v>0.86088696232077355</v>
      </c>
    </row>
    <row r="12" spans="1:11" ht="25.5" x14ac:dyDescent="0.25">
      <c r="A12" s="53" t="s">
        <v>170</v>
      </c>
      <c r="B12" s="54"/>
      <c r="C12" s="54"/>
      <c r="D12" s="55">
        <f>D6-D9</f>
        <v>0.14579876347369281</v>
      </c>
      <c r="E12" s="55"/>
      <c r="F12" s="55"/>
      <c r="G12" s="55">
        <f>G6-G9</f>
        <v>0.13843075012076456</v>
      </c>
      <c r="H12" s="55"/>
      <c r="I12" s="55"/>
      <c r="J12" s="55">
        <f>J6-J9</f>
        <v>0.15164798571303639</v>
      </c>
      <c r="K12" s="60">
        <f>K6-K9</f>
        <v>0.17793840850764175</v>
      </c>
    </row>
    <row r="13" spans="1:11" ht="38.25" x14ac:dyDescent="0.25">
      <c r="A13" s="144" t="s">
        <v>171</v>
      </c>
      <c r="B13" s="59">
        <f>(B6+B7)/B11</f>
        <v>0.35111888621619652</v>
      </c>
      <c r="C13" s="59">
        <f>(C6+C7)/C11</f>
        <v>0.37473391190437205</v>
      </c>
      <c r="D13" s="60"/>
      <c r="E13" s="59">
        <f>(E6+E7)/E11</f>
        <v>0.14356743318831572</v>
      </c>
      <c r="F13" s="59">
        <f>(F6+F7)/F11</f>
        <v>0.16144200626959249</v>
      </c>
      <c r="G13" s="60"/>
      <c r="H13" s="59">
        <f>(H6+H7)/H11</f>
        <v>0.32933194154488515</v>
      </c>
      <c r="I13" s="59">
        <f>(I6+I7)/I11</f>
        <v>0.35455893254262416</v>
      </c>
      <c r="J13" s="60"/>
      <c r="K13" s="145"/>
    </row>
    <row r="14" spans="1:11" x14ac:dyDescent="0.25">
      <c r="A14" s="319" t="s">
        <v>881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showGridLines="0" workbookViewId="0">
      <selection activeCell="F22" sqref="F22"/>
    </sheetView>
  </sheetViews>
  <sheetFormatPr baseColWidth="10" defaultRowHeight="15" x14ac:dyDescent="0.25"/>
  <cols>
    <col min="1" max="1" width="13.85546875" customWidth="1"/>
    <col min="2" max="2" width="9.28515625" customWidth="1"/>
    <col min="3" max="3" width="6.85546875" bestFit="1" customWidth="1"/>
    <col min="4" max="4" width="7.42578125" bestFit="1" customWidth="1"/>
    <col min="5" max="5" width="10.7109375" customWidth="1"/>
    <col min="6" max="6" width="5.85546875" bestFit="1" customWidth="1"/>
    <col min="7" max="7" width="7.42578125" bestFit="1" customWidth="1"/>
    <col min="8" max="8" width="9.85546875" customWidth="1"/>
    <col min="9" max="9" width="6.85546875" bestFit="1" customWidth="1"/>
    <col min="10" max="10" width="7.42578125" bestFit="1" customWidth="1"/>
    <col min="11" max="11" width="11.28515625" bestFit="1" customWidth="1"/>
  </cols>
  <sheetData>
    <row r="1" spans="1:11" x14ac:dyDescent="0.25">
      <c r="A1" s="320" t="s">
        <v>867</v>
      </c>
    </row>
    <row r="2" spans="1:11" ht="15.75" thickBot="1" x14ac:dyDescent="0.3"/>
    <row r="3" spans="1:11" x14ac:dyDescent="0.25">
      <c r="A3" s="36"/>
      <c r="B3" s="109" t="s">
        <v>98</v>
      </c>
      <c r="C3" s="110"/>
      <c r="D3" s="37"/>
      <c r="E3" s="109" t="s">
        <v>99</v>
      </c>
      <c r="F3" s="110"/>
      <c r="G3" s="37"/>
      <c r="H3" s="111" t="s">
        <v>9</v>
      </c>
      <c r="I3" s="112"/>
      <c r="J3" s="38"/>
      <c r="K3" s="40"/>
    </row>
    <row r="4" spans="1:11" ht="25.5" x14ac:dyDescent="0.25">
      <c r="A4" s="41" t="s">
        <v>172</v>
      </c>
      <c r="B4" s="42" t="s">
        <v>2</v>
      </c>
      <c r="C4" s="43" t="s">
        <v>3</v>
      </c>
      <c r="D4" s="44" t="s">
        <v>4</v>
      </c>
      <c r="E4" s="42" t="s">
        <v>2</v>
      </c>
      <c r="F4" s="43" t="s">
        <v>3</v>
      </c>
      <c r="G4" s="44" t="s">
        <v>4</v>
      </c>
      <c r="H4" s="42" t="s">
        <v>2</v>
      </c>
      <c r="I4" s="43" t="s">
        <v>3</v>
      </c>
      <c r="J4" s="44" t="s">
        <v>4</v>
      </c>
      <c r="K4" s="146" t="s">
        <v>6</v>
      </c>
    </row>
    <row r="5" spans="1:11" x14ac:dyDescent="0.25">
      <c r="A5" s="46" t="s">
        <v>173</v>
      </c>
      <c r="B5" s="47">
        <v>395</v>
      </c>
      <c r="C5" s="7">
        <v>393</v>
      </c>
      <c r="D5" s="48">
        <v>0.99493670886075947</v>
      </c>
      <c r="E5" s="47" t="s">
        <v>174</v>
      </c>
      <c r="F5" s="7" t="s">
        <v>174</v>
      </c>
      <c r="G5" s="48" t="s">
        <v>174</v>
      </c>
      <c r="H5" s="47">
        <v>398</v>
      </c>
      <c r="I5" s="7">
        <v>396</v>
      </c>
      <c r="J5" s="48">
        <v>0.99497487437185927</v>
      </c>
      <c r="K5" s="147">
        <v>0.98899999999999999</v>
      </c>
    </row>
    <row r="6" spans="1:11" x14ac:dyDescent="0.25">
      <c r="A6" s="46" t="s">
        <v>175</v>
      </c>
      <c r="B6" s="47">
        <v>11385</v>
      </c>
      <c r="C6" s="7">
        <v>10556</v>
      </c>
      <c r="D6" s="48">
        <v>0.92718489240228374</v>
      </c>
      <c r="E6" s="47">
        <v>449</v>
      </c>
      <c r="F6" s="7">
        <v>401</v>
      </c>
      <c r="G6" s="48">
        <v>0.89309576837416482</v>
      </c>
      <c r="H6" s="47">
        <v>11834</v>
      </c>
      <c r="I6" s="7">
        <v>10957</v>
      </c>
      <c r="J6" s="48">
        <v>0.92589149907047485</v>
      </c>
      <c r="K6" s="147">
        <v>0.91300000000000003</v>
      </c>
    </row>
    <row r="7" spans="1:11" x14ac:dyDescent="0.25">
      <c r="A7" s="46" t="s">
        <v>176</v>
      </c>
      <c r="B7" s="47">
        <v>1939</v>
      </c>
      <c r="C7" s="7">
        <v>1265</v>
      </c>
      <c r="D7" s="48">
        <v>0.65239814337287261</v>
      </c>
      <c r="E7" s="47">
        <v>1157</v>
      </c>
      <c r="F7" s="7">
        <v>872</v>
      </c>
      <c r="G7" s="48">
        <v>0.75367329299913566</v>
      </c>
      <c r="H7" s="47">
        <v>3096</v>
      </c>
      <c r="I7" s="7">
        <v>2137</v>
      </c>
      <c r="J7" s="48">
        <v>0.69024547803617575</v>
      </c>
      <c r="K7" s="147">
        <v>0.67500000000000004</v>
      </c>
    </row>
    <row r="8" spans="1:11" ht="15.75" thickBot="1" x14ac:dyDescent="0.3">
      <c r="A8" s="49" t="s">
        <v>103</v>
      </c>
      <c r="B8" s="50">
        <v>13719</v>
      </c>
      <c r="C8" s="51">
        <v>12214</v>
      </c>
      <c r="D8" s="52">
        <v>0.89029812668561847</v>
      </c>
      <c r="E8" s="50">
        <v>1609</v>
      </c>
      <c r="F8" s="51">
        <v>1276</v>
      </c>
      <c r="G8" s="52">
        <v>0.79303915475450593</v>
      </c>
      <c r="H8" s="50">
        <v>15328</v>
      </c>
      <c r="I8" s="51">
        <v>13490</v>
      </c>
      <c r="J8" s="52">
        <v>0.88008872651356995</v>
      </c>
      <c r="K8" s="147">
        <v>0.86099999999999999</v>
      </c>
    </row>
    <row r="9" spans="1:11" ht="38.25" x14ac:dyDescent="0.25">
      <c r="A9" s="53" t="s">
        <v>177</v>
      </c>
      <c r="B9" s="54"/>
      <c r="C9" s="54"/>
      <c r="D9" s="55">
        <f>D6-D7</f>
        <v>0.27478674902941114</v>
      </c>
      <c r="E9" s="55"/>
      <c r="F9" s="55"/>
      <c r="G9" s="55">
        <f>G6-G7</f>
        <v>0.13942247537502916</v>
      </c>
      <c r="H9" s="55"/>
      <c r="I9" s="55"/>
      <c r="J9" s="55">
        <f>J6-J7</f>
        <v>0.2356460210342991</v>
      </c>
      <c r="K9" s="148">
        <f>K6-K7</f>
        <v>0.23799999999999999</v>
      </c>
    </row>
    <row r="10" spans="1:11" ht="38.25" x14ac:dyDescent="0.25">
      <c r="A10" s="144" t="s">
        <v>178</v>
      </c>
      <c r="B10" s="59">
        <f>B7/B8</f>
        <v>0.14133683213062176</v>
      </c>
      <c r="C10" s="59">
        <f>C7/C8</f>
        <v>0.10356967414442443</v>
      </c>
      <c r="D10" s="60"/>
      <c r="E10" s="59">
        <f>E7/E8</f>
        <v>0.71908017402113111</v>
      </c>
      <c r="F10" s="59">
        <f>F7/F8</f>
        <v>0.68338557993730409</v>
      </c>
      <c r="G10" s="60"/>
      <c r="H10" s="59">
        <f>H7/H8</f>
        <v>0.20198329853862212</v>
      </c>
      <c r="I10" s="59">
        <f>I7/I8</f>
        <v>0.15841363973313566</v>
      </c>
      <c r="J10" s="60"/>
      <c r="K10" s="62"/>
    </row>
    <row r="11" spans="1:11" x14ac:dyDescent="0.25">
      <c r="A11" s="319" t="s">
        <v>881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showGridLines="0" workbookViewId="0">
      <selection activeCell="A15" sqref="A15"/>
    </sheetView>
  </sheetViews>
  <sheetFormatPr baseColWidth="10" defaultRowHeight="15" x14ac:dyDescent="0.25"/>
  <cols>
    <col min="1" max="1" width="17.7109375" customWidth="1"/>
    <col min="2" max="2" width="15.28515625" bestFit="1" customWidth="1"/>
    <col min="3" max="3" width="12.28515625" bestFit="1" customWidth="1"/>
    <col min="4" max="4" width="6.85546875" bestFit="1" customWidth="1"/>
    <col min="5" max="5" width="7" bestFit="1" customWidth="1"/>
    <col min="6" max="6" width="11.28515625" bestFit="1" customWidth="1"/>
  </cols>
  <sheetData>
    <row r="1" spans="1:6" x14ac:dyDescent="0.25">
      <c r="A1" s="320" t="s">
        <v>865</v>
      </c>
    </row>
    <row r="2" spans="1:6" x14ac:dyDescent="0.25">
      <c r="A2" s="319" t="s">
        <v>866</v>
      </c>
    </row>
    <row r="3" spans="1:6" ht="15.75" thickBot="1" x14ac:dyDescent="0.3"/>
    <row r="4" spans="1:6" x14ac:dyDescent="0.25">
      <c r="A4" s="149"/>
      <c r="B4" s="150"/>
      <c r="C4" s="109" t="s">
        <v>98</v>
      </c>
      <c r="D4" s="110"/>
      <c r="E4" s="37"/>
    </row>
    <row r="5" spans="1:6" ht="24" x14ac:dyDescent="0.25">
      <c r="A5" s="151"/>
      <c r="B5" s="152"/>
      <c r="C5" s="131" t="s">
        <v>2</v>
      </c>
      <c r="D5" s="132" t="s">
        <v>3</v>
      </c>
      <c r="E5" s="133" t="s">
        <v>4</v>
      </c>
      <c r="F5" s="45" t="s">
        <v>6</v>
      </c>
    </row>
    <row r="6" spans="1:6" x14ac:dyDescent="0.25">
      <c r="A6" s="153" t="s">
        <v>179</v>
      </c>
      <c r="B6" s="154"/>
      <c r="C6" s="155">
        <v>2818</v>
      </c>
      <c r="D6" s="156">
        <v>2670</v>
      </c>
      <c r="E6" s="157">
        <v>0.94748048261178142</v>
      </c>
      <c r="F6" s="11">
        <v>0.93838526912181308</v>
      </c>
    </row>
    <row r="7" spans="1:6" x14ac:dyDescent="0.25">
      <c r="A7" s="372" t="s">
        <v>180</v>
      </c>
      <c r="B7" s="158" t="s">
        <v>106</v>
      </c>
      <c r="C7" s="47">
        <v>376</v>
      </c>
      <c r="D7" s="7">
        <v>303</v>
      </c>
      <c r="E7" s="48">
        <v>0.80585106382978722</v>
      </c>
      <c r="F7" s="11">
        <v>0.76395939086294418</v>
      </c>
    </row>
    <row r="8" spans="1:6" x14ac:dyDescent="0.25">
      <c r="A8" s="373"/>
      <c r="B8" s="158" t="s">
        <v>107</v>
      </c>
      <c r="C8" s="47">
        <v>1470</v>
      </c>
      <c r="D8" s="7">
        <v>1333</v>
      </c>
      <c r="E8" s="48">
        <v>0.9068027210884354</v>
      </c>
      <c r="F8" s="11">
        <v>0.8970588235294118</v>
      </c>
    </row>
    <row r="9" spans="1:6" x14ac:dyDescent="0.25">
      <c r="A9" s="373"/>
      <c r="B9" s="158" t="s">
        <v>109</v>
      </c>
      <c r="C9" s="47">
        <v>1412</v>
      </c>
      <c r="D9" s="7">
        <v>1247</v>
      </c>
      <c r="E9" s="48">
        <v>0.88314447592067991</v>
      </c>
      <c r="F9" s="11">
        <v>0.87987519500780031</v>
      </c>
    </row>
    <row r="10" spans="1:6" x14ac:dyDescent="0.25">
      <c r="A10" s="373"/>
      <c r="B10" s="158" t="s">
        <v>110</v>
      </c>
      <c r="C10" s="47">
        <v>2838</v>
      </c>
      <c r="D10" s="7">
        <v>2475</v>
      </c>
      <c r="E10" s="48">
        <v>0.87209302325581395</v>
      </c>
      <c r="F10" s="11">
        <v>0.84402654867256632</v>
      </c>
    </row>
    <row r="11" spans="1:6" x14ac:dyDescent="0.25">
      <c r="A11" s="374"/>
      <c r="B11" s="158" t="s">
        <v>111</v>
      </c>
      <c r="C11" s="47">
        <v>4766</v>
      </c>
      <c r="D11" s="7">
        <v>4161</v>
      </c>
      <c r="E11" s="48">
        <v>0.8730591691145615</v>
      </c>
      <c r="F11" s="11">
        <v>0.85189053687069149</v>
      </c>
    </row>
    <row r="12" spans="1:6" x14ac:dyDescent="0.25">
      <c r="A12" s="153" t="s">
        <v>181</v>
      </c>
      <c r="B12" s="154"/>
      <c r="C12" s="155">
        <f>SUM(C7:C11)</f>
        <v>10862</v>
      </c>
      <c r="D12" s="156">
        <f>SUM(D7:D11)</f>
        <v>9519</v>
      </c>
      <c r="E12" s="157">
        <f>D12/C12</f>
        <v>0.87635794512981036</v>
      </c>
      <c r="F12" s="11">
        <v>0.85581395348837208</v>
      </c>
    </row>
    <row r="13" spans="1:6" ht="15.75" thickBot="1" x14ac:dyDescent="0.3">
      <c r="A13" s="159" t="s">
        <v>182</v>
      </c>
      <c r="B13" s="160"/>
      <c r="C13" s="161">
        <f>C12+C6</f>
        <v>13680</v>
      </c>
      <c r="D13" s="162">
        <f>D12+D6</f>
        <v>12189</v>
      </c>
      <c r="E13" s="163">
        <f>D13/C13</f>
        <v>0.89100877192982453</v>
      </c>
      <c r="F13" s="11">
        <v>0.87326895725727971</v>
      </c>
    </row>
    <row r="14" spans="1:6" x14ac:dyDescent="0.25">
      <c r="A14" s="319" t="s">
        <v>882</v>
      </c>
    </row>
  </sheetData>
  <mergeCells count="1">
    <mergeCell ref="A7:A1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showGridLines="0" workbookViewId="0">
      <selection activeCell="A8" sqref="A8"/>
    </sheetView>
  </sheetViews>
  <sheetFormatPr baseColWidth="10" defaultRowHeight="15" x14ac:dyDescent="0.25"/>
  <cols>
    <col min="1" max="1" width="20.42578125" customWidth="1"/>
    <col min="2" max="2" width="6.85546875" bestFit="1" customWidth="1"/>
    <col min="3" max="3" width="8.42578125" bestFit="1" customWidth="1"/>
    <col min="4" max="4" width="8" bestFit="1" customWidth="1"/>
    <col min="5" max="5" width="10.28515625" bestFit="1" customWidth="1"/>
    <col min="6" max="6" width="9.42578125" bestFit="1" customWidth="1"/>
    <col min="7" max="7" width="10.42578125" bestFit="1" customWidth="1"/>
    <col min="8" max="8" width="11.28515625" bestFit="1" customWidth="1"/>
  </cols>
  <sheetData>
    <row r="1" spans="1:8" x14ac:dyDescent="0.25">
      <c r="A1" s="320" t="s">
        <v>864</v>
      </c>
    </row>
    <row r="3" spans="1:8" ht="48" x14ac:dyDescent="0.25">
      <c r="A3" s="21" t="s">
        <v>0</v>
      </c>
      <c r="B3" s="2" t="s">
        <v>3</v>
      </c>
      <c r="C3" s="2" t="s">
        <v>158</v>
      </c>
      <c r="D3" s="164" t="s">
        <v>159</v>
      </c>
      <c r="E3" s="164" t="s">
        <v>160</v>
      </c>
      <c r="F3" s="164" t="s">
        <v>161</v>
      </c>
      <c r="G3" s="165" t="s">
        <v>162</v>
      </c>
      <c r="H3" s="4" t="s">
        <v>183</v>
      </c>
    </row>
    <row r="4" spans="1:8" x14ac:dyDescent="0.25">
      <c r="A4" s="6" t="s">
        <v>7</v>
      </c>
      <c r="B4" s="7">
        <v>12214</v>
      </c>
      <c r="C4" s="7">
        <v>8098</v>
      </c>
      <c r="D4" s="119">
        <v>0.66300966104470282</v>
      </c>
      <c r="E4" s="119">
        <v>0.1485180939905027</v>
      </c>
      <c r="F4" s="119">
        <v>0.23080072048468969</v>
      </c>
      <c r="G4" s="8">
        <v>0.28369084656951038</v>
      </c>
      <c r="H4" s="9">
        <v>0.62146000000000001</v>
      </c>
    </row>
    <row r="5" spans="1:8" x14ac:dyDescent="0.25">
      <c r="A5" s="6" t="s">
        <v>8</v>
      </c>
      <c r="B5" s="7">
        <v>1276</v>
      </c>
      <c r="C5" s="7">
        <v>424</v>
      </c>
      <c r="D5" s="119">
        <v>0.33228840125391851</v>
      </c>
      <c r="E5" s="119">
        <v>2.3510971786833857E-3</v>
      </c>
      <c r="F5" s="119">
        <v>3.918495297805643E-2</v>
      </c>
      <c r="G5" s="8">
        <v>0.29075235109717867</v>
      </c>
      <c r="H5" s="11">
        <v>0.32406000000000001</v>
      </c>
    </row>
    <row r="6" spans="1:8" x14ac:dyDescent="0.25">
      <c r="A6" s="13" t="s">
        <v>9</v>
      </c>
      <c r="B6" s="14">
        <v>13490</v>
      </c>
      <c r="C6" s="14">
        <v>8522</v>
      </c>
      <c r="D6" s="121">
        <v>0.63172720533728688</v>
      </c>
      <c r="E6" s="121">
        <v>0.13469236471460341</v>
      </c>
      <c r="F6" s="121">
        <v>0.21267605633802816</v>
      </c>
      <c r="G6" s="15">
        <v>0.28435878428465527</v>
      </c>
      <c r="H6" s="16">
        <v>0.59331</v>
      </c>
    </row>
    <row r="7" spans="1:8" x14ac:dyDescent="0.25">
      <c r="A7" s="319" t="s">
        <v>881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showGridLines="0" workbookViewId="0">
      <selection activeCell="A4" sqref="A4:A18"/>
    </sheetView>
  </sheetViews>
  <sheetFormatPr baseColWidth="10" defaultRowHeight="15" x14ac:dyDescent="0.25"/>
  <cols>
    <col min="1" max="1" width="7.42578125" customWidth="1"/>
    <col min="2" max="2" width="19.7109375" bestFit="1" customWidth="1"/>
    <col min="3" max="3" width="13" bestFit="1" customWidth="1"/>
    <col min="4" max="4" width="6.140625" bestFit="1" customWidth="1"/>
    <col min="5" max="5" width="8.42578125" bestFit="1" customWidth="1"/>
    <col min="6" max="9" width="11.140625" bestFit="1" customWidth="1"/>
    <col min="10" max="10" width="11.28515625" bestFit="1" customWidth="1"/>
  </cols>
  <sheetData>
    <row r="1" spans="1:10" x14ac:dyDescent="0.25">
      <c r="A1" s="320" t="s">
        <v>863</v>
      </c>
    </row>
    <row r="3" spans="1:10" ht="39.75" thickBot="1" x14ac:dyDescent="0.3">
      <c r="B3" s="166"/>
      <c r="C3" s="166"/>
      <c r="D3" s="117" t="s">
        <v>3</v>
      </c>
      <c r="E3" s="117" t="s">
        <v>158</v>
      </c>
      <c r="F3" s="167" t="s">
        <v>159</v>
      </c>
      <c r="G3" s="167" t="s">
        <v>160</v>
      </c>
      <c r="H3" s="167" t="s">
        <v>161</v>
      </c>
      <c r="I3" s="167" t="s">
        <v>162</v>
      </c>
      <c r="J3" s="4" t="s">
        <v>183</v>
      </c>
    </row>
    <row r="4" spans="1:10" x14ac:dyDescent="0.25">
      <c r="A4" s="375" t="s">
        <v>152</v>
      </c>
      <c r="B4" s="168" t="s">
        <v>98</v>
      </c>
      <c r="C4" s="169" t="s">
        <v>153</v>
      </c>
      <c r="D4" s="170">
        <v>2979</v>
      </c>
      <c r="E4" s="170">
        <v>1854</v>
      </c>
      <c r="F4" s="171">
        <v>0.62235649546827798</v>
      </c>
      <c r="G4" s="171">
        <v>0.1379657603222558</v>
      </c>
      <c r="H4" s="171">
        <v>0.21047331319234641</v>
      </c>
      <c r="I4" s="172">
        <v>0.27391742195367574</v>
      </c>
      <c r="J4" s="173">
        <v>0.60899999999999999</v>
      </c>
    </row>
    <row r="5" spans="1:10" x14ac:dyDescent="0.25">
      <c r="A5" s="376"/>
      <c r="B5" s="174"/>
      <c r="C5" s="175" t="s">
        <v>154</v>
      </c>
      <c r="D5" s="176">
        <v>1161</v>
      </c>
      <c r="E5" s="176">
        <v>792</v>
      </c>
      <c r="F5" s="177">
        <v>0.68217054263565891</v>
      </c>
      <c r="G5" s="177">
        <v>0.16881998277347116</v>
      </c>
      <c r="H5" s="177">
        <v>0.21619293712316967</v>
      </c>
      <c r="I5" s="178">
        <v>0.29715762273901808</v>
      </c>
      <c r="J5" s="173">
        <v>0.63600000000000001</v>
      </c>
    </row>
    <row r="6" spans="1:10" x14ac:dyDescent="0.25">
      <c r="A6" s="376"/>
      <c r="B6" s="174"/>
      <c r="C6" s="175" t="s">
        <v>155</v>
      </c>
      <c r="D6" s="176">
        <v>2425</v>
      </c>
      <c r="E6" s="176">
        <v>1637</v>
      </c>
      <c r="F6" s="177">
        <v>0.67505154639175258</v>
      </c>
      <c r="G6" s="177">
        <v>0.12494845360824743</v>
      </c>
      <c r="H6" s="177">
        <v>0.25195876288659796</v>
      </c>
      <c r="I6" s="178">
        <v>0.2981443298969072</v>
      </c>
      <c r="J6" s="173">
        <v>0.628</v>
      </c>
    </row>
    <row r="7" spans="1:10" x14ac:dyDescent="0.25">
      <c r="A7" s="376"/>
      <c r="B7" s="174"/>
      <c r="C7" s="179" t="s">
        <v>156</v>
      </c>
      <c r="D7" s="180">
        <v>5649</v>
      </c>
      <c r="E7" s="180">
        <v>3815</v>
      </c>
      <c r="F7" s="181">
        <v>0.67534076827757128</v>
      </c>
      <c r="G7" s="181">
        <v>0.16002832359709684</v>
      </c>
      <c r="H7" s="181">
        <v>0.23543990086741015</v>
      </c>
      <c r="I7" s="182">
        <v>0.27987254381306426</v>
      </c>
      <c r="J7" s="173">
        <v>0.622</v>
      </c>
    </row>
    <row r="8" spans="1:10" x14ac:dyDescent="0.25">
      <c r="A8" s="376"/>
      <c r="B8" s="183" t="s">
        <v>163</v>
      </c>
      <c r="C8" s="120"/>
      <c r="D8" s="184">
        <v>12214</v>
      </c>
      <c r="E8" s="184">
        <v>8098</v>
      </c>
      <c r="F8" s="185">
        <v>0.66300966104470282</v>
      </c>
      <c r="G8" s="185">
        <v>0.1485180939905027</v>
      </c>
      <c r="H8" s="185">
        <v>0.23080072048468969</v>
      </c>
      <c r="I8" s="186">
        <v>0.28369084656951038</v>
      </c>
      <c r="J8" s="173">
        <v>0.622</v>
      </c>
    </row>
    <row r="9" spans="1:10" x14ac:dyDescent="0.25">
      <c r="A9" s="376"/>
      <c r="B9" s="187" t="s">
        <v>99</v>
      </c>
      <c r="C9" s="118" t="s">
        <v>153</v>
      </c>
      <c r="D9" s="188">
        <v>336</v>
      </c>
      <c r="E9" s="188">
        <v>101</v>
      </c>
      <c r="F9" s="189">
        <v>0.30059523809523808</v>
      </c>
      <c r="G9" s="189" t="s">
        <v>174</v>
      </c>
      <c r="H9" s="189">
        <v>3.273809523809524E-2</v>
      </c>
      <c r="I9" s="190">
        <v>0.26488095238095238</v>
      </c>
      <c r="J9" s="173">
        <v>0.316</v>
      </c>
    </row>
    <row r="10" spans="1:10" x14ac:dyDescent="0.25">
      <c r="A10" s="376"/>
      <c r="B10" s="174"/>
      <c r="C10" s="175" t="s">
        <v>154</v>
      </c>
      <c r="D10" s="176">
        <v>194</v>
      </c>
      <c r="E10" s="176">
        <v>76</v>
      </c>
      <c r="F10" s="177">
        <v>0.39175257731958762</v>
      </c>
      <c r="G10" s="177" t="s">
        <v>174</v>
      </c>
      <c r="H10" s="177">
        <v>4.6391752577319589E-2</v>
      </c>
      <c r="I10" s="178">
        <v>0.33505154639175255</v>
      </c>
      <c r="J10" s="173">
        <v>0.35199999999999998</v>
      </c>
    </row>
    <row r="11" spans="1:10" x14ac:dyDescent="0.25">
      <c r="A11" s="376"/>
      <c r="B11" s="174"/>
      <c r="C11" s="175" t="s">
        <v>155</v>
      </c>
      <c r="D11" s="176">
        <v>247</v>
      </c>
      <c r="E11" s="176">
        <v>80</v>
      </c>
      <c r="F11" s="177">
        <v>0.32388663967611336</v>
      </c>
      <c r="G11" s="177" t="s">
        <v>174</v>
      </c>
      <c r="H11" s="177">
        <v>3.2388663967611336E-2</v>
      </c>
      <c r="I11" s="178">
        <v>0.291497975708502</v>
      </c>
      <c r="J11" s="173">
        <v>0.308</v>
      </c>
    </row>
    <row r="12" spans="1:10" x14ac:dyDescent="0.25">
      <c r="A12" s="376"/>
      <c r="B12" s="174"/>
      <c r="C12" s="179" t="s">
        <v>156</v>
      </c>
      <c r="D12" s="180">
        <v>499</v>
      </c>
      <c r="E12" s="180">
        <v>167</v>
      </c>
      <c r="F12" s="181">
        <v>0.33466933867735471</v>
      </c>
      <c r="G12" s="181" t="s">
        <v>174</v>
      </c>
      <c r="H12" s="181">
        <v>4.4088176352705413E-2</v>
      </c>
      <c r="I12" s="182">
        <v>0.29058116232464931</v>
      </c>
      <c r="J12" s="191">
        <v>0.33</v>
      </c>
    </row>
    <row r="13" spans="1:10" x14ac:dyDescent="0.25">
      <c r="A13" s="376"/>
      <c r="B13" s="183" t="s">
        <v>164</v>
      </c>
      <c r="C13" s="120"/>
      <c r="D13" s="184">
        <v>1276</v>
      </c>
      <c r="E13" s="184">
        <v>424</v>
      </c>
      <c r="F13" s="185">
        <v>0.33228840125391851</v>
      </c>
      <c r="G13" s="185" t="s">
        <v>174</v>
      </c>
      <c r="H13" s="185">
        <v>3.918495297805643E-2</v>
      </c>
      <c r="I13" s="186">
        <v>0.29075235109717867</v>
      </c>
      <c r="J13" s="173">
        <v>0.32500000000000001</v>
      </c>
    </row>
    <row r="14" spans="1:10" x14ac:dyDescent="0.25">
      <c r="A14" s="376"/>
      <c r="B14" s="187" t="s">
        <v>9</v>
      </c>
      <c r="C14" s="118" t="s">
        <v>153</v>
      </c>
      <c r="D14" s="188">
        <v>3315</v>
      </c>
      <c r="E14" s="188">
        <v>1955</v>
      </c>
      <c r="F14" s="189">
        <v>0.58974358974358976</v>
      </c>
      <c r="G14" s="189">
        <v>0.12428355957767723</v>
      </c>
      <c r="H14" s="189">
        <v>0.19245852187028659</v>
      </c>
      <c r="I14" s="190">
        <v>0.27300150829562592</v>
      </c>
      <c r="J14" s="173">
        <v>0.57899999999999996</v>
      </c>
    </row>
    <row r="15" spans="1:10" x14ac:dyDescent="0.25">
      <c r="A15" s="376"/>
      <c r="B15" s="174"/>
      <c r="C15" s="175" t="s">
        <v>154</v>
      </c>
      <c r="D15" s="176">
        <v>1355</v>
      </c>
      <c r="E15" s="176">
        <v>868</v>
      </c>
      <c r="F15" s="177">
        <v>0.64059040590405902</v>
      </c>
      <c r="G15" s="177">
        <v>0.14612546125461254</v>
      </c>
      <c r="H15" s="177">
        <v>0.1918819188191882</v>
      </c>
      <c r="I15" s="178">
        <v>0.30258302583025831</v>
      </c>
      <c r="J15" s="173">
        <v>0.59699999999999998</v>
      </c>
    </row>
    <row r="16" spans="1:10" x14ac:dyDescent="0.25">
      <c r="A16" s="376"/>
      <c r="B16" s="174"/>
      <c r="C16" s="175" t="s">
        <v>155</v>
      </c>
      <c r="D16" s="176">
        <v>2672</v>
      </c>
      <c r="E16" s="176">
        <v>1717</v>
      </c>
      <c r="F16" s="177">
        <v>0.64258982035928147</v>
      </c>
      <c r="G16" s="177">
        <v>0.11339820359281437</v>
      </c>
      <c r="H16" s="177">
        <v>0.23166167664670659</v>
      </c>
      <c r="I16" s="178">
        <v>0.29752994011976047</v>
      </c>
      <c r="J16" s="173">
        <v>0.59799999999999998</v>
      </c>
    </row>
    <row r="17" spans="1:10" x14ac:dyDescent="0.25">
      <c r="A17" s="376"/>
      <c r="B17" s="174"/>
      <c r="C17" s="179" t="s">
        <v>156</v>
      </c>
      <c r="D17" s="180">
        <v>6148</v>
      </c>
      <c r="E17" s="180">
        <v>3982</v>
      </c>
      <c r="F17" s="181">
        <v>0.64769030579050102</v>
      </c>
      <c r="G17" s="181">
        <v>0.14703968770331816</v>
      </c>
      <c r="H17" s="181">
        <v>0.2199089134677944</v>
      </c>
      <c r="I17" s="182">
        <v>0.28074170461938841</v>
      </c>
      <c r="J17" s="173">
        <v>0.59899999999999998</v>
      </c>
    </row>
    <row r="18" spans="1:10" ht="15.75" thickBot="1" x14ac:dyDescent="0.3">
      <c r="A18" s="377"/>
      <c r="B18" s="192" t="s">
        <v>9</v>
      </c>
      <c r="C18" s="193"/>
      <c r="D18" s="194">
        <v>13490</v>
      </c>
      <c r="E18" s="194">
        <v>8522</v>
      </c>
      <c r="F18" s="195">
        <v>0.63172720533728688</v>
      </c>
      <c r="G18" s="195">
        <v>0.13469236471460341</v>
      </c>
      <c r="H18" s="195">
        <v>0.21267605633802816</v>
      </c>
      <c r="I18" s="196">
        <v>0.28435878428465527</v>
      </c>
      <c r="J18" s="173">
        <v>0.59399999999999997</v>
      </c>
    </row>
    <row r="19" spans="1:10" x14ac:dyDescent="0.25">
      <c r="A19" s="375" t="s">
        <v>184</v>
      </c>
      <c r="B19" s="197" t="s">
        <v>98</v>
      </c>
      <c r="C19" s="169" t="s">
        <v>165</v>
      </c>
      <c r="D19" s="170">
        <v>2658</v>
      </c>
      <c r="E19" s="170">
        <v>2191</v>
      </c>
      <c r="F19" s="171">
        <v>0.82430398796087279</v>
      </c>
      <c r="G19" s="171">
        <v>0.28329571106094809</v>
      </c>
      <c r="H19" s="171">
        <v>0.28969149736644095</v>
      </c>
      <c r="I19" s="172">
        <v>0.2513167795334838</v>
      </c>
      <c r="J19" s="173">
        <v>0.79900000000000004</v>
      </c>
    </row>
    <row r="20" spans="1:10" x14ac:dyDescent="0.25">
      <c r="A20" s="376"/>
      <c r="B20" s="198"/>
      <c r="C20" s="175" t="s">
        <v>166</v>
      </c>
      <c r="D20" s="176">
        <v>1919</v>
      </c>
      <c r="E20" s="176">
        <v>1377</v>
      </c>
      <c r="F20" s="177">
        <v>0.71756122980719128</v>
      </c>
      <c r="G20" s="177">
        <v>0.15945805106826472</v>
      </c>
      <c r="H20" s="177">
        <v>0.28035435122459612</v>
      </c>
      <c r="I20" s="178">
        <v>0.27774882751433039</v>
      </c>
      <c r="J20" s="173">
        <v>0.67500000000000004</v>
      </c>
    </row>
    <row r="21" spans="1:10" x14ac:dyDescent="0.25">
      <c r="A21" s="376"/>
      <c r="B21" s="198"/>
      <c r="C21" s="175" t="s">
        <v>167</v>
      </c>
      <c r="D21" s="176">
        <v>4361</v>
      </c>
      <c r="E21" s="176">
        <v>2766</v>
      </c>
      <c r="F21" s="177">
        <v>0.63425819766108693</v>
      </c>
      <c r="G21" s="177">
        <v>0.1148819078193075</v>
      </c>
      <c r="H21" s="177">
        <v>0.21944508140334787</v>
      </c>
      <c r="I21" s="178">
        <v>0.29993120843843157</v>
      </c>
      <c r="J21" s="191">
        <v>0.57599999999999996</v>
      </c>
    </row>
    <row r="22" spans="1:10" x14ac:dyDescent="0.25">
      <c r="A22" s="376"/>
      <c r="B22" s="198"/>
      <c r="C22" s="175" t="s">
        <v>168</v>
      </c>
      <c r="D22" s="176">
        <v>3155</v>
      </c>
      <c r="E22" s="176">
        <v>1705</v>
      </c>
      <c r="F22" s="177">
        <v>0.54041204437400947</v>
      </c>
      <c r="G22" s="177">
        <v>7.8288431061806663E-2</v>
      </c>
      <c r="H22" s="177">
        <v>0.1676703645007924</v>
      </c>
      <c r="I22" s="178">
        <v>0.29445324881141044</v>
      </c>
      <c r="J22" s="173">
        <v>0.51</v>
      </c>
    </row>
    <row r="23" spans="1:10" x14ac:dyDescent="0.25">
      <c r="A23" s="376"/>
      <c r="B23" s="198"/>
      <c r="C23" s="179" t="s">
        <v>169</v>
      </c>
      <c r="D23" s="180">
        <v>121</v>
      </c>
      <c r="E23" s="180">
        <v>59</v>
      </c>
      <c r="F23" s="181">
        <v>0.48760330578512395</v>
      </c>
      <c r="G23" s="181">
        <v>5.7851239669421489E-2</v>
      </c>
      <c r="H23" s="181">
        <v>0.20661157024793389</v>
      </c>
      <c r="I23" s="182">
        <v>0.2231404958677686</v>
      </c>
      <c r="J23" s="173">
        <v>0.47399999999999998</v>
      </c>
    </row>
    <row r="24" spans="1:10" x14ac:dyDescent="0.25">
      <c r="A24" s="376"/>
      <c r="B24" s="199" t="s">
        <v>163</v>
      </c>
      <c r="C24" s="122"/>
      <c r="D24" s="184">
        <v>12214</v>
      </c>
      <c r="E24" s="184">
        <v>8098</v>
      </c>
      <c r="F24" s="185">
        <v>0.66300966104470282</v>
      </c>
      <c r="G24" s="185">
        <v>0.1485180939905027</v>
      </c>
      <c r="H24" s="185">
        <v>0.23080072048468969</v>
      </c>
      <c r="I24" s="186">
        <v>0.28369084656951038</v>
      </c>
      <c r="J24" s="173">
        <v>0.622</v>
      </c>
    </row>
    <row r="25" spans="1:10" x14ac:dyDescent="0.25">
      <c r="A25" s="376"/>
      <c r="B25" s="200" t="s">
        <v>99</v>
      </c>
      <c r="C25" s="118" t="s">
        <v>165</v>
      </c>
      <c r="D25" s="188">
        <v>78</v>
      </c>
      <c r="E25" s="188">
        <v>28</v>
      </c>
      <c r="F25" s="189">
        <v>0.35897435897435898</v>
      </c>
      <c r="G25" s="189" t="s">
        <v>174</v>
      </c>
      <c r="H25" s="189">
        <v>3.8461538461538464E-2</v>
      </c>
      <c r="I25" s="190">
        <v>0.32051282051282054</v>
      </c>
      <c r="J25" s="173">
        <v>0.42</v>
      </c>
    </row>
    <row r="26" spans="1:10" x14ac:dyDescent="0.25">
      <c r="A26" s="376"/>
      <c r="B26" s="198"/>
      <c r="C26" s="175" t="s">
        <v>166</v>
      </c>
      <c r="D26" s="176">
        <v>128</v>
      </c>
      <c r="E26" s="176">
        <v>44</v>
      </c>
      <c r="F26" s="177">
        <v>0.34375</v>
      </c>
      <c r="G26" s="177" t="s">
        <v>174</v>
      </c>
      <c r="H26" s="177">
        <v>3.125E-2</v>
      </c>
      <c r="I26" s="178">
        <v>0.296875</v>
      </c>
      <c r="J26" s="173">
        <v>0.377</v>
      </c>
    </row>
    <row r="27" spans="1:10" x14ac:dyDescent="0.25">
      <c r="A27" s="376"/>
      <c r="B27" s="198"/>
      <c r="C27" s="175" t="s">
        <v>167</v>
      </c>
      <c r="D27" s="176">
        <v>486</v>
      </c>
      <c r="E27" s="176">
        <v>172</v>
      </c>
      <c r="F27" s="177">
        <v>0.35390946502057613</v>
      </c>
      <c r="G27" s="177" t="s">
        <v>174</v>
      </c>
      <c r="H27" s="177">
        <v>5.3497942386831275E-2</v>
      </c>
      <c r="I27" s="178">
        <v>0.30041152263374488</v>
      </c>
      <c r="J27" s="173">
        <v>0.34</v>
      </c>
    </row>
    <row r="28" spans="1:10" x14ac:dyDescent="0.25">
      <c r="A28" s="376"/>
      <c r="B28" s="198"/>
      <c r="C28" s="175" t="s">
        <v>168</v>
      </c>
      <c r="D28" s="176">
        <v>518</v>
      </c>
      <c r="E28" s="176">
        <v>163</v>
      </c>
      <c r="F28" s="177">
        <v>0.31467181467181465</v>
      </c>
      <c r="G28" s="177" t="s">
        <v>174</v>
      </c>
      <c r="H28" s="177">
        <v>2.7027027027027029E-2</v>
      </c>
      <c r="I28" s="178">
        <v>0.2857142857142857</v>
      </c>
      <c r="J28" s="173">
        <v>0.29899999999999999</v>
      </c>
    </row>
    <row r="29" spans="1:10" x14ac:dyDescent="0.25">
      <c r="A29" s="376"/>
      <c r="B29" s="198"/>
      <c r="C29" s="179" t="s">
        <v>169</v>
      </c>
      <c r="D29" s="180">
        <v>66</v>
      </c>
      <c r="E29" s="180">
        <v>17</v>
      </c>
      <c r="F29" s="181">
        <v>0.25757575757575757</v>
      </c>
      <c r="G29" s="181" t="s">
        <v>174</v>
      </c>
      <c r="H29" s="181">
        <v>4.5454545454545456E-2</v>
      </c>
      <c r="I29" s="182">
        <v>0.21212121212121213</v>
      </c>
      <c r="J29" s="173">
        <v>0.27</v>
      </c>
    </row>
    <row r="30" spans="1:10" x14ac:dyDescent="0.25">
      <c r="A30" s="376"/>
      <c r="B30" s="199" t="s">
        <v>164</v>
      </c>
      <c r="C30" s="122"/>
      <c r="D30" s="184">
        <v>1276</v>
      </c>
      <c r="E30" s="184">
        <v>424</v>
      </c>
      <c r="F30" s="185">
        <v>0.33228840125391851</v>
      </c>
      <c r="G30" s="185" t="s">
        <v>174</v>
      </c>
      <c r="H30" s="185">
        <v>3.918495297805643E-2</v>
      </c>
      <c r="I30" s="186">
        <v>0.29075235109717867</v>
      </c>
      <c r="J30" s="191">
        <v>0.32500000000000001</v>
      </c>
    </row>
    <row r="31" spans="1:10" x14ac:dyDescent="0.25">
      <c r="A31" s="376"/>
      <c r="B31" s="200" t="s">
        <v>9</v>
      </c>
      <c r="C31" s="118" t="s">
        <v>165</v>
      </c>
      <c r="D31" s="188">
        <v>2736</v>
      </c>
      <c r="E31" s="188">
        <v>2219</v>
      </c>
      <c r="F31" s="189">
        <v>0.81103801169590639</v>
      </c>
      <c r="G31" s="189">
        <v>0.27521929824561403</v>
      </c>
      <c r="H31" s="189">
        <v>0.28252923976608185</v>
      </c>
      <c r="I31" s="190">
        <v>0.25328947368421051</v>
      </c>
      <c r="J31" s="173">
        <v>0.79</v>
      </c>
    </row>
    <row r="32" spans="1:10" x14ac:dyDescent="0.25">
      <c r="A32" s="376"/>
      <c r="B32" s="198"/>
      <c r="C32" s="175" t="s">
        <v>166</v>
      </c>
      <c r="D32" s="176">
        <v>2047</v>
      </c>
      <c r="E32" s="176">
        <v>1421</v>
      </c>
      <c r="F32" s="177">
        <v>0.69418661455788955</v>
      </c>
      <c r="G32" s="177">
        <v>0.15046409379579873</v>
      </c>
      <c r="H32" s="177">
        <v>0.26477772349780165</v>
      </c>
      <c r="I32" s="178">
        <v>0.27894479726428922</v>
      </c>
      <c r="J32" s="173">
        <v>0.65700000000000003</v>
      </c>
    </row>
    <row r="33" spans="1:10" x14ac:dyDescent="0.25">
      <c r="A33" s="376"/>
      <c r="B33" s="198"/>
      <c r="C33" s="175" t="s">
        <v>167</v>
      </c>
      <c r="D33" s="176">
        <v>4847</v>
      </c>
      <c r="E33" s="176">
        <v>2938</v>
      </c>
      <c r="F33" s="177">
        <v>0.60614813286569014</v>
      </c>
      <c r="G33" s="177">
        <v>0.10336290488962245</v>
      </c>
      <c r="H33" s="177">
        <v>0.20280585929440892</v>
      </c>
      <c r="I33" s="178">
        <v>0.29997936868165875</v>
      </c>
      <c r="J33" s="173">
        <v>0.55300000000000005</v>
      </c>
    </row>
    <row r="34" spans="1:10" x14ac:dyDescent="0.25">
      <c r="A34" s="376"/>
      <c r="B34" s="198"/>
      <c r="C34" s="175" t="s">
        <v>168</v>
      </c>
      <c r="D34" s="176">
        <v>3673</v>
      </c>
      <c r="E34" s="176">
        <v>1868</v>
      </c>
      <c r="F34" s="177">
        <v>0.50857609583446772</v>
      </c>
      <c r="G34" s="177">
        <v>6.7519738633269807E-2</v>
      </c>
      <c r="H34" s="177">
        <v>0.14783555676558671</v>
      </c>
      <c r="I34" s="178">
        <v>0.29322080043561122</v>
      </c>
      <c r="J34" s="173">
        <v>0.48099999999999998</v>
      </c>
    </row>
    <row r="35" spans="1:10" x14ac:dyDescent="0.25">
      <c r="A35" s="376"/>
      <c r="B35" s="198"/>
      <c r="C35" s="179" t="s">
        <v>169</v>
      </c>
      <c r="D35" s="180">
        <v>187</v>
      </c>
      <c r="E35" s="180">
        <v>76</v>
      </c>
      <c r="F35" s="181">
        <v>0.40641711229946526</v>
      </c>
      <c r="G35" s="181">
        <v>3.7433155080213901E-2</v>
      </c>
      <c r="H35" s="181">
        <v>0.1497326203208556</v>
      </c>
      <c r="I35" s="182">
        <v>0.21925133689839571</v>
      </c>
      <c r="J35" s="173">
        <v>0.42099999999999999</v>
      </c>
    </row>
    <row r="36" spans="1:10" ht="15.75" thickBot="1" x14ac:dyDescent="0.3">
      <c r="A36" s="377"/>
      <c r="B36" s="201" t="s">
        <v>9</v>
      </c>
      <c r="C36" s="202"/>
      <c r="D36" s="194">
        <v>13490</v>
      </c>
      <c r="E36" s="194">
        <v>8522</v>
      </c>
      <c r="F36" s="195">
        <v>0.63172720533728688</v>
      </c>
      <c r="G36" s="195">
        <v>0.13469236471460341</v>
      </c>
      <c r="H36" s="195">
        <v>0.21267605633802816</v>
      </c>
      <c r="I36" s="196">
        <v>0.28435878428465527</v>
      </c>
      <c r="J36" s="173">
        <v>0.59399999999999997</v>
      </c>
    </row>
    <row r="37" spans="1:10" x14ac:dyDescent="0.25">
      <c r="A37" s="375" t="s">
        <v>172</v>
      </c>
      <c r="B37" s="197" t="s">
        <v>98</v>
      </c>
      <c r="C37" s="169" t="s">
        <v>185</v>
      </c>
      <c r="D37" s="170">
        <v>393</v>
      </c>
      <c r="E37" s="170">
        <v>348</v>
      </c>
      <c r="F37" s="171">
        <v>0.8854961832061069</v>
      </c>
      <c r="G37" s="171">
        <v>0.3944020356234097</v>
      </c>
      <c r="H37" s="171">
        <v>0.33842239185750639</v>
      </c>
      <c r="I37" s="172">
        <v>0.15267175572519084</v>
      </c>
      <c r="J37" s="173">
        <v>0.9</v>
      </c>
    </row>
    <row r="38" spans="1:10" x14ac:dyDescent="0.25">
      <c r="A38" s="376"/>
      <c r="B38" s="198"/>
      <c r="C38" s="175" t="s">
        <v>186</v>
      </c>
      <c r="D38" s="176">
        <v>10556</v>
      </c>
      <c r="E38" s="176">
        <v>7444</v>
      </c>
      <c r="F38" s="177">
        <v>0.70519136036377417</v>
      </c>
      <c r="G38" s="177">
        <v>0.15630920803334597</v>
      </c>
      <c r="H38" s="177">
        <v>0.25113679424024249</v>
      </c>
      <c r="I38" s="178">
        <v>0.29774535809018565</v>
      </c>
      <c r="J38" s="173">
        <v>0.66600000000000004</v>
      </c>
    </row>
    <row r="39" spans="1:10" x14ac:dyDescent="0.25">
      <c r="A39" s="376"/>
      <c r="B39" s="198"/>
      <c r="C39" s="175" t="s">
        <v>187</v>
      </c>
      <c r="D39" s="176">
        <v>1265</v>
      </c>
      <c r="E39" s="176">
        <v>306</v>
      </c>
      <c r="F39" s="177">
        <v>0.24189723320158102</v>
      </c>
      <c r="G39" s="177">
        <v>7.1146245059288534E-3</v>
      </c>
      <c r="H39" s="177">
        <v>2.766798418972332E-2</v>
      </c>
      <c r="I39" s="178">
        <v>0.20711462450592885</v>
      </c>
      <c r="J39" s="191">
        <v>0.215</v>
      </c>
    </row>
    <row r="40" spans="1:10" x14ac:dyDescent="0.25">
      <c r="A40" s="376"/>
      <c r="B40" s="199" t="s">
        <v>163</v>
      </c>
      <c r="C40" s="203"/>
      <c r="D40" s="204">
        <v>12214</v>
      </c>
      <c r="E40" s="204">
        <v>8098</v>
      </c>
      <c r="F40" s="205">
        <v>0.66300966104470282</v>
      </c>
      <c r="G40" s="205">
        <v>0.1485180939905027</v>
      </c>
      <c r="H40" s="205">
        <v>0.23080072048468969</v>
      </c>
      <c r="I40" s="206">
        <v>0.28369084656951038</v>
      </c>
      <c r="J40" s="173">
        <v>0.622</v>
      </c>
    </row>
    <row r="41" spans="1:10" x14ac:dyDescent="0.25">
      <c r="A41" s="376"/>
      <c r="B41" s="200" t="s">
        <v>99</v>
      </c>
      <c r="C41" s="118" t="s">
        <v>185</v>
      </c>
      <c r="D41" s="188" t="s">
        <v>174</v>
      </c>
      <c r="E41" s="188" t="s">
        <v>174</v>
      </c>
      <c r="F41" s="189" t="s">
        <v>174</v>
      </c>
      <c r="G41" s="189" t="s">
        <v>174</v>
      </c>
      <c r="H41" s="189" t="s">
        <v>174</v>
      </c>
      <c r="I41" s="190" t="s">
        <v>174</v>
      </c>
      <c r="J41" s="207" t="s">
        <v>174</v>
      </c>
    </row>
    <row r="42" spans="1:10" x14ac:dyDescent="0.25">
      <c r="A42" s="376"/>
      <c r="B42" s="198"/>
      <c r="C42" s="175" t="s">
        <v>186</v>
      </c>
      <c r="D42" s="176">
        <v>401</v>
      </c>
      <c r="E42" s="176">
        <v>160</v>
      </c>
      <c r="F42" s="177">
        <v>0.39900249376558605</v>
      </c>
      <c r="G42" s="177" t="s">
        <v>174</v>
      </c>
      <c r="H42" s="177">
        <v>5.4862842892768077E-2</v>
      </c>
      <c r="I42" s="178">
        <v>0.33915211970074816</v>
      </c>
      <c r="J42" s="173">
        <v>0.439</v>
      </c>
    </row>
    <row r="43" spans="1:10" x14ac:dyDescent="0.25">
      <c r="A43" s="376"/>
      <c r="B43" s="198"/>
      <c r="C43" s="179" t="s">
        <v>187</v>
      </c>
      <c r="D43" s="180">
        <v>872</v>
      </c>
      <c r="E43" s="180">
        <v>263</v>
      </c>
      <c r="F43" s="181">
        <v>0.30160550458715596</v>
      </c>
      <c r="G43" s="181" t="s">
        <v>174</v>
      </c>
      <c r="H43" s="181">
        <v>3.2110091743119268E-2</v>
      </c>
      <c r="I43" s="182">
        <v>0.26834862385321101</v>
      </c>
      <c r="J43" s="173">
        <v>0.29199999999999998</v>
      </c>
    </row>
    <row r="44" spans="1:10" x14ac:dyDescent="0.25">
      <c r="A44" s="376"/>
      <c r="B44" s="199" t="s">
        <v>164</v>
      </c>
      <c r="C44" s="122"/>
      <c r="D44" s="184">
        <v>1276</v>
      </c>
      <c r="E44" s="184">
        <v>424</v>
      </c>
      <c r="F44" s="185">
        <v>0.33228840125391851</v>
      </c>
      <c r="G44" s="185" t="s">
        <v>174</v>
      </c>
      <c r="H44" s="185">
        <v>3.918495297805643E-2</v>
      </c>
      <c r="I44" s="186">
        <v>0.29075235109717867</v>
      </c>
      <c r="J44" s="173">
        <v>0.32500000000000001</v>
      </c>
    </row>
    <row r="45" spans="1:10" x14ac:dyDescent="0.25">
      <c r="A45" s="376"/>
      <c r="B45" s="200" t="s">
        <v>9</v>
      </c>
      <c r="C45" s="118" t="s">
        <v>185</v>
      </c>
      <c r="D45" s="188">
        <v>396</v>
      </c>
      <c r="E45" s="188">
        <v>349</v>
      </c>
      <c r="F45" s="189">
        <v>0.88131313131313127</v>
      </c>
      <c r="G45" s="189">
        <v>0.39141414141414144</v>
      </c>
      <c r="H45" s="189">
        <v>0.33585858585858586</v>
      </c>
      <c r="I45" s="190">
        <v>0.15404040404040403</v>
      </c>
      <c r="J45" s="173">
        <v>0.89600000000000002</v>
      </c>
    </row>
    <row r="46" spans="1:10" x14ac:dyDescent="0.25">
      <c r="A46" s="376"/>
      <c r="B46" s="198"/>
      <c r="C46" s="175" t="s">
        <v>186</v>
      </c>
      <c r="D46" s="176">
        <v>10957</v>
      </c>
      <c r="E46" s="176">
        <v>7604</v>
      </c>
      <c r="F46" s="177">
        <v>0.69398557999452404</v>
      </c>
      <c r="G46" s="177">
        <v>0.15077119649539109</v>
      </c>
      <c r="H46" s="177">
        <v>0.2439536369444191</v>
      </c>
      <c r="I46" s="178">
        <v>0.29926074655471391</v>
      </c>
      <c r="J46" s="173">
        <v>0.66</v>
      </c>
    </row>
    <row r="47" spans="1:10" x14ac:dyDescent="0.25">
      <c r="A47" s="376"/>
      <c r="B47" s="198"/>
      <c r="C47" s="179" t="s">
        <v>187</v>
      </c>
      <c r="D47" s="180">
        <v>2137</v>
      </c>
      <c r="E47" s="180">
        <v>569</v>
      </c>
      <c r="F47" s="181">
        <v>0.26626111371080957</v>
      </c>
      <c r="G47" s="181">
        <v>4.679457182966776E-3</v>
      </c>
      <c r="H47" s="181">
        <v>2.9480580252690687E-2</v>
      </c>
      <c r="I47" s="182">
        <v>0.23210107627515209</v>
      </c>
      <c r="J47" s="173">
        <v>0.246</v>
      </c>
    </row>
    <row r="48" spans="1:10" ht="15.75" thickBot="1" x14ac:dyDescent="0.3">
      <c r="A48" s="377"/>
      <c r="B48" s="201" t="s">
        <v>9</v>
      </c>
      <c r="C48" s="202"/>
      <c r="D48" s="194">
        <v>13490</v>
      </c>
      <c r="E48" s="194">
        <v>8522</v>
      </c>
      <c r="F48" s="195">
        <v>0.63172720533728688</v>
      </c>
      <c r="G48" s="195">
        <v>0.13469236471460341</v>
      </c>
      <c r="H48" s="195">
        <v>0.21267605633802816</v>
      </c>
      <c r="I48" s="196">
        <v>0.28435878428465527</v>
      </c>
      <c r="J48" s="191">
        <v>0.59399999999999997</v>
      </c>
    </row>
    <row r="49" spans="1:10" x14ac:dyDescent="0.25">
      <c r="A49" s="375" t="s">
        <v>100</v>
      </c>
      <c r="B49" s="208" t="s">
        <v>98</v>
      </c>
      <c r="C49" s="169" t="s">
        <v>101</v>
      </c>
      <c r="D49" s="170">
        <v>6311</v>
      </c>
      <c r="E49" s="170">
        <v>4394</v>
      </c>
      <c r="F49" s="171">
        <v>0.69624465219458087</v>
      </c>
      <c r="G49" s="171">
        <v>0.18333069244176833</v>
      </c>
      <c r="H49" s="171">
        <v>0.25019806686737445</v>
      </c>
      <c r="I49" s="172">
        <v>0.26271589288543812</v>
      </c>
      <c r="J49" s="173">
        <v>0.65100000000000002</v>
      </c>
    </row>
    <row r="50" spans="1:10" x14ac:dyDescent="0.25">
      <c r="A50" s="376"/>
      <c r="B50" s="209"/>
      <c r="C50" s="175" t="s">
        <v>102</v>
      </c>
      <c r="D50" s="176">
        <v>5903</v>
      </c>
      <c r="E50" s="176">
        <v>3704</v>
      </c>
      <c r="F50" s="177">
        <v>0.6274775537862104</v>
      </c>
      <c r="G50" s="177">
        <v>0.11129933931899035</v>
      </c>
      <c r="H50" s="177">
        <v>0.21006267999322378</v>
      </c>
      <c r="I50" s="178">
        <v>0.30611553447399625</v>
      </c>
      <c r="J50" s="173">
        <v>0.58899999999999997</v>
      </c>
    </row>
    <row r="51" spans="1:10" x14ac:dyDescent="0.25">
      <c r="A51" s="376"/>
      <c r="B51" s="210" t="s">
        <v>163</v>
      </c>
      <c r="C51" s="122"/>
      <c r="D51" s="184">
        <v>12214</v>
      </c>
      <c r="E51" s="184">
        <v>8098</v>
      </c>
      <c r="F51" s="185">
        <v>0.66300966104470282</v>
      </c>
      <c r="G51" s="185">
        <v>0.1485180939905027</v>
      </c>
      <c r="H51" s="185">
        <v>0.23080072048468969</v>
      </c>
      <c r="I51" s="186">
        <v>0.28369084656951038</v>
      </c>
      <c r="J51" s="173">
        <v>0.622</v>
      </c>
    </row>
    <row r="52" spans="1:10" x14ac:dyDescent="0.25">
      <c r="A52" s="376"/>
      <c r="B52" s="211" t="s">
        <v>99</v>
      </c>
      <c r="C52" s="118" t="s">
        <v>101</v>
      </c>
      <c r="D52" s="188">
        <v>507</v>
      </c>
      <c r="E52" s="188">
        <v>175</v>
      </c>
      <c r="F52" s="189">
        <v>0.34516765285996054</v>
      </c>
      <c r="G52" s="189" t="s">
        <v>174</v>
      </c>
      <c r="H52" s="189">
        <v>5.5226824457593686E-2</v>
      </c>
      <c r="I52" s="190">
        <v>0.28599605522682447</v>
      </c>
      <c r="J52" s="173">
        <v>0.31900000000000001</v>
      </c>
    </row>
    <row r="53" spans="1:10" x14ac:dyDescent="0.25">
      <c r="A53" s="376"/>
      <c r="B53" s="209"/>
      <c r="C53" s="175" t="s">
        <v>102</v>
      </c>
      <c r="D53" s="176">
        <v>769</v>
      </c>
      <c r="E53" s="176">
        <v>249</v>
      </c>
      <c r="F53" s="177">
        <v>0.32379713914174252</v>
      </c>
      <c r="G53" s="177" t="s">
        <v>174</v>
      </c>
      <c r="H53" s="177">
        <v>2.8608582574772431E-2</v>
      </c>
      <c r="I53" s="178">
        <v>0.29388816644993498</v>
      </c>
      <c r="J53" s="173">
        <v>0.33</v>
      </c>
    </row>
    <row r="54" spans="1:10" x14ac:dyDescent="0.25">
      <c r="A54" s="376"/>
      <c r="B54" s="210" t="s">
        <v>164</v>
      </c>
      <c r="C54" s="122"/>
      <c r="D54" s="184">
        <v>1276</v>
      </c>
      <c r="E54" s="184">
        <v>424</v>
      </c>
      <c r="F54" s="185">
        <v>0.33228840125391851</v>
      </c>
      <c r="G54" s="185" t="s">
        <v>174</v>
      </c>
      <c r="H54" s="185">
        <v>3.918495297805643E-2</v>
      </c>
      <c r="I54" s="186">
        <v>0.29075235109717867</v>
      </c>
      <c r="J54" s="173">
        <v>0.32500000000000001</v>
      </c>
    </row>
    <row r="55" spans="1:10" x14ac:dyDescent="0.25">
      <c r="A55" s="376"/>
      <c r="B55" s="211" t="s">
        <v>9</v>
      </c>
      <c r="C55" s="118" t="s">
        <v>101</v>
      </c>
      <c r="D55" s="188">
        <v>6818</v>
      </c>
      <c r="E55" s="188">
        <v>4569</v>
      </c>
      <c r="F55" s="189">
        <v>0.67013787034320915</v>
      </c>
      <c r="G55" s="189">
        <v>0.16999119976532709</v>
      </c>
      <c r="H55" s="189">
        <v>0.23569961865649749</v>
      </c>
      <c r="I55" s="190">
        <v>0.26444705192138457</v>
      </c>
      <c r="J55" s="173">
        <v>0.626</v>
      </c>
    </row>
    <row r="56" spans="1:10" x14ac:dyDescent="0.25">
      <c r="A56" s="376"/>
      <c r="B56" s="209"/>
      <c r="C56" s="175" t="s">
        <v>102</v>
      </c>
      <c r="D56" s="176">
        <v>6672</v>
      </c>
      <c r="E56" s="176">
        <v>3953</v>
      </c>
      <c r="F56" s="177">
        <v>0.59247601918465231</v>
      </c>
      <c r="G56" s="177">
        <v>9.8621103117505993E-2</v>
      </c>
      <c r="H56" s="177">
        <v>0.18914868105515587</v>
      </c>
      <c r="I56" s="178">
        <v>0.3047062350119904</v>
      </c>
      <c r="J56" s="173">
        <v>0.56000000000000005</v>
      </c>
    </row>
    <row r="57" spans="1:10" ht="15.75" thickBot="1" x14ac:dyDescent="0.3">
      <c r="A57" s="377"/>
      <c r="B57" s="212" t="s">
        <v>9</v>
      </c>
      <c r="C57" s="202"/>
      <c r="D57" s="194">
        <v>13490</v>
      </c>
      <c r="E57" s="194">
        <v>8522</v>
      </c>
      <c r="F57" s="195">
        <v>0.63172720533728688</v>
      </c>
      <c r="G57" s="195">
        <v>0.13469236471460341</v>
      </c>
      <c r="H57" s="195">
        <v>0.21267605633802816</v>
      </c>
      <c r="I57" s="196">
        <v>0.28435878428465527</v>
      </c>
      <c r="J57" s="191">
        <v>0.59399999999999997</v>
      </c>
    </row>
    <row r="58" spans="1:10" x14ac:dyDescent="0.25">
      <c r="A58" s="319" t="s">
        <v>881</v>
      </c>
    </row>
  </sheetData>
  <mergeCells count="4">
    <mergeCell ref="A4:A18"/>
    <mergeCell ref="A19:A36"/>
    <mergeCell ref="A37:A48"/>
    <mergeCell ref="A49:A5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workbookViewId="0">
      <selection activeCell="A14" sqref="A14"/>
    </sheetView>
  </sheetViews>
  <sheetFormatPr baseColWidth="10" defaultRowHeight="15" x14ac:dyDescent="0.25"/>
  <cols>
    <col min="1" max="1" width="32.5703125" customWidth="1"/>
    <col min="2" max="7" width="17.28515625" customWidth="1"/>
    <col min="8" max="8" width="11.28515625" bestFit="1" customWidth="1"/>
  </cols>
  <sheetData>
    <row r="1" spans="1:8" x14ac:dyDescent="0.25">
      <c r="A1" s="320" t="s">
        <v>862</v>
      </c>
    </row>
    <row r="2" spans="1:8" ht="15.75" thickBot="1" x14ac:dyDescent="0.3"/>
    <row r="3" spans="1:8" x14ac:dyDescent="0.25">
      <c r="A3" s="40"/>
      <c r="B3" s="109" t="s">
        <v>98</v>
      </c>
      <c r="C3" s="37"/>
      <c r="D3" s="109" t="s">
        <v>99</v>
      </c>
      <c r="E3" s="37"/>
      <c r="F3" s="111" t="s">
        <v>9</v>
      </c>
      <c r="G3" s="38"/>
      <c r="H3" s="40"/>
    </row>
    <row r="4" spans="1:8" x14ac:dyDescent="0.25">
      <c r="A4" s="21"/>
      <c r="B4" s="2" t="s">
        <v>188</v>
      </c>
      <c r="C4" s="2" t="s">
        <v>189</v>
      </c>
      <c r="D4" s="2" t="s">
        <v>188</v>
      </c>
      <c r="E4" s="2" t="s">
        <v>189</v>
      </c>
      <c r="F4" s="2" t="s">
        <v>188</v>
      </c>
      <c r="G4" s="3" t="s">
        <v>189</v>
      </c>
      <c r="H4" s="213" t="s">
        <v>6</v>
      </c>
    </row>
    <row r="5" spans="1:8" x14ac:dyDescent="0.25">
      <c r="A5" s="214" t="s">
        <v>190</v>
      </c>
      <c r="B5" s="215">
        <v>0.94009216589861755</v>
      </c>
      <c r="C5" s="48">
        <v>0.94916246068319798</v>
      </c>
      <c r="D5" s="215">
        <v>0.9250411861614497</v>
      </c>
      <c r="E5" s="48">
        <v>0.93986820428336082</v>
      </c>
      <c r="F5" s="215">
        <v>0.93886462882096067</v>
      </c>
      <c r="G5" s="8">
        <v>0.94840443399395369</v>
      </c>
      <c r="H5" s="216">
        <v>0.94370952184098111</v>
      </c>
    </row>
    <row r="6" spans="1:8" x14ac:dyDescent="0.25">
      <c r="A6" s="214" t="s">
        <v>191</v>
      </c>
      <c r="B6" s="215">
        <v>0.9392742171495464</v>
      </c>
      <c r="C6" s="48">
        <v>0.94856599356160376</v>
      </c>
      <c r="D6" s="215">
        <v>0.88641975308641974</v>
      </c>
      <c r="E6" s="48">
        <v>0.93168724279835391</v>
      </c>
      <c r="F6" s="215">
        <v>0.93495934959349591</v>
      </c>
      <c r="G6" s="8">
        <v>0.94718806692199153</v>
      </c>
      <c r="H6" s="216">
        <v>0.93964032246951013</v>
      </c>
    </row>
    <row r="7" spans="1:8" x14ac:dyDescent="0.25">
      <c r="A7" s="214" t="s">
        <v>192</v>
      </c>
      <c r="B7" s="215">
        <v>0.92114118507681053</v>
      </c>
      <c r="C7" s="48">
        <v>0.93621068032187271</v>
      </c>
      <c r="D7" s="215">
        <v>0.89291598023064256</v>
      </c>
      <c r="E7" s="48">
        <v>0.93245469522240532</v>
      </c>
      <c r="F7" s="215">
        <v>0.91883902176834187</v>
      </c>
      <c r="G7" s="8">
        <v>0.93590432679387259</v>
      </c>
      <c r="H7" s="216">
        <v>0.93358136971200223</v>
      </c>
    </row>
    <row r="8" spans="1:8" x14ac:dyDescent="0.25">
      <c r="A8" s="214" t="s">
        <v>193</v>
      </c>
      <c r="B8" s="215">
        <v>0.97732094520447732</v>
      </c>
      <c r="C8" s="48">
        <v>0.97966200892530542</v>
      </c>
      <c r="D8" s="215">
        <v>0.96540362438220761</v>
      </c>
      <c r="E8" s="48">
        <v>0.96869851729818779</v>
      </c>
      <c r="F8" s="215">
        <v>0.97634885439763486</v>
      </c>
      <c r="G8" s="8">
        <v>0.97876772156151315</v>
      </c>
      <c r="H8" s="216">
        <v>0.97289842079856559</v>
      </c>
    </row>
    <row r="9" spans="1:8" x14ac:dyDescent="0.25">
      <c r="A9" s="214" t="s">
        <v>194</v>
      </c>
      <c r="B9" s="215">
        <v>0.93936956044759745</v>
      </c>
      <c r="C9" s="48">
        <v>0.94712206538433408</v>
      </c>
      <c r="D9" s="215">
        <v>0.92263374485596705</v>
      </c>
      <c r="E9" s="48">
        <v>0.93580246913580245</v>
      </c>
      <c r="F9" s="215">
        <v>0.93800376141859221</v>
      </c>
      <c r="G9" s="8">
        <v>0.94619828049435784</v>
      </c>
      <c r="H9" s="216">
        <v>0.94072236007719878</v>
      </c>
    </row>
    <row r="10" spans="1:8" x14ac:dyDescent="0.25">
      <c r="A10" s="214" t="s">
        <v>195</v>
      </c>
      <c r="B10" s="215">
        <v>0.96671786994367637</v>
      </c>
      <c r="C10" s="48">
        <v>0.96905859117840687</v>
      </c>
      <c r="D10" s="215">
        <v>0.9341021416803954</v>
      </c>
      <c r="E10" s="48">
        <v>0.94398682042833604</v>
      </c>
      <c r="F10" s="215">
        <v>0.96405777628485056</v>
      </c>
      <c r="G10" s="8">
        <v>0.96701377225394691</v>
      </c>
      <c r="H10" s="216">
        <v>0.95817542892579066</v>
      </c>
    </row>
    <row r="11" spans="1:8" x14ac:dyDescent="0.25">
      <c r="A11" s="214" t="s">
        <v>196</v>
      </c>
      <c r="B11" s="215">
        <v>0.96744934532952964</v>
      </c>
      <c r="C11" s="48">
        <v>0.96927803379416277</v>
      </c>
      <c r="D11" s="215">
        <v>0.94439834024896263</v>
      </c>
      <c r="E11" s="48">
        <v>0.95933609958506227</v>
      </c>
      <c r="F11" s="215">
        <v>0.96558214573810164</v>
      </c>
      <c r="G11" s="8">
        <v>0.96847270771712823</v>
      </c>
      <c r="H11" s="217">
        <v>0.96575719994488085</v>
      </c>
    </row>
    <row r="12" spans="1:8" x14ac:dyDescent="0.25">
      <c r="A12" s="13" t="s">
        <v>197</v>
      </c>
      <c r="B12" s="218">
        <v>0.88222384784198971</v>
      </c>
      <c r="C12" s="219">
        <v>0.91711171263442826</v>
      </c>
      <c r="D12" s="218">
        <v>0.8</v>
      </c>
      <c r="E12" s="219">
        <v>0.90472245236122617</v>
      </c>
      <c r="F12" s="218">
        <v>0.87551226066509913</v>
      </c>
      <c r="G12" s="15">
        <v>0.91610648023662278</v>
      </c>
      <c r="H12" s="220">
        <v>0.90639001861170465</v>
      </c>
    </row>
    <row r="13" spans="1:8" x14ac:dyDescent="0.25">
      <c r="A13" s="319" t="s">
        <v>861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showGridLines="0" workbookViewId="0">
      <selection activeCell="A17" sqref="A17"/>
    </sheetView>
  </sheetViews>
  <sheetFormatPr baseColWidth="10" defaultRowHeight="15" x14ac:dyDescent="0.25"/>
  <cols>
    <col min="1" max="1" width="18.140625" customWidth="1"/>
    <col min="2" max="2" width="14.140625" bestFit="1" customWidth="1"/>
    <col min="3" max="3" width="7.85546875" bestFit="1" customWidth="1"/>
    <col min="4" max="5" width="7.140625" bestFit="1" customWidth="1"/>
    <col min="6" max="6" width="8.140625" bestFit="1" customWidth="1"/>
    <col min="7" max="7" width="7.5703125" bestFit="1" customWidth="1"/>
    <col min="8" max="8" width="8.28515625" bestFit="1" customWidth="1"/>
    <col min="9" max="9" width="9" bestFit="1" customWidth="1"/>
  </cols>
  <sheetData>
    <row r="1" spans="1:9" x14ac:dyDescent="0.25">
      <c r="A1" s="320" t="s">
        <v>860</v>
      </c>
    </row>
    <row r="3" spans="1:9" ht="39" thickBot="1" x14ac:dyDescent="0.3">
      <c r="A3" s="166"/>
      <c r="B3" s="166"/>
      <c r="C3" s="221" t="s">
        <v>198</v>
      </c>
      <c r="D3" s="221" t="s">
        <v>199</v>
      </c>
      <c r="E3" s="221" t="s">
        <v>200</v>
      </c>
      <c r="F3" s="222" t="s">
        <v>167</v>
      </c>
      <c r="G3" s="221" t="s">
        <v>201</v>
      </c>
      <c r="H3" s="221" t="s">
        <v>202</v>
      </c>
      <c r="I3" s="223" t="s">
        <v>203</v>
      </c>
    </row>
    <row r="4" spans="1:9" x14ac:dyDescent="0.25">
      <c r="A4" s="378" t="s">
        <v>98</v>
      </c>
      <c r="B4" s="224" t="s">
        <v>83</v>
      </c>
      <c r="C4" s="225">
        <v>0</v>
      </c>
      <c r="D4" s="226">
        <v>11.4</v>
      </c>
      <c r="E4" s="226">
        <v>13.1</v>
      </c>
      <c r="F4" s="226">
        <v>13.1</v>
      </c>
      <c r="G4" s="226">
        <v>15</v>
      </c>
      <c r="H4" s="227">
        <v>20</v>
      </c>
      <c r="I4" s="228">
        <v>13</v>
      </c>
    </row>
    <row r="5" spans="1:9" x14ac:dyDescent="0.25">
      <c r="A5" s="379"/>
      <c r="B5" s="229" t="s">
        <v>204</v>
      </c>
      <c r="C5" s="230">
        <v>0.3</v>
      </c>
      <c r="D5" s="231">
        <v>9.9</v>
      </c>
      <c r="E5" s="231">
        <v>12.2</v>
      </c>
      <c r="F5" s="231">
        <v>12.1</v>
      </c>
      <c r="G5" s="231">
        <v>14.6</v>
      </c>
      <c r="H5" s="232">
        <v>20</v>
      </c>
      <c r="I5" s="233">
        <v>11.5</v>
      </c>
    </row>
    <row r="6" spans="1:9" x14ac:dyDescent="0.25">
      <c r="A6" s="379"/>
      <c r="B6" s="234" t="s">
        <v>205</v>
      </c>
      <c r="C6" s="235">
        <v>0</v>
      </c>
      <c r="D6" s="236">
        <v>9.1999999999999993</v>
      </c>
      <c r="E6" s="236">
        <v>11.7</v>
      </c>
      <c r="F6" s="236">
        <v>11.5</v>
      </c>
      <c r="G6" s="236">
        <v>14.2</v>
      </c>
      <c r="H6" s="237">
        <v>19.8</v>
      </c>
      <c r="I6" s="233">
        <v>10.8</v>
      </c>
    </row>
    <row r="7" spans="1:9" ht="15.75" thickBot="1" x14ac:dyDescent="0.3">
      <c r="A7" s="380"/>
      <c r="B7" s="238" t="s">
        <v>206</v>
      </c>
      <c r="C7" s="239">
        <v>0.7</v>
      </c>
      <c r="D7" s="240">
        <v>10.7</v>
      </c>
      <c r="E7" s="240">
        <v>12.6</v>
      </c>
      <c r="F7" s="240">
        <v>12.6</v>
      </c>
      <c r="G7" s="240">
        <v>14.7</v>
      </c>
      <c r="H7" s="241">
        <v>19.899999999999999</v>
      </c>
      <c r="I7" s="242">
        <v>12.3</v>
      </c>
    </row>
    <row r="8" spans="1:9" x14ac:dyDescent="0.25">
      <c r="A8" s="378" t="s">
        <v>99</v>
      </c>
      <c r="B8" s="224" t="s">
        <v>83</v>
      </c>
      <c r="C8" s="225">
        <v>0</v>
      </c>
      <c r="D8" s="226">
        <v>11</v>
      </c>
      <c r="E8" s="226">
        <v>12.2</v>
      </c>
      <c r="F8" s="226">
        <v>12</v>
      </c>
      <c r="G8" s="226">
        <v>13.3</v>
      </c>
      <c r="H8" s="227">
        <v>17.600000000000001</v>
      </c>
      <c r="I8" s="228">
        <v>12</v>
      </c>
    </row>
    <row r="9" spans="1:9" x14ac:dyDescent="0.25">
      <c r="A9" s="379"/>
      <c r="B9" s="229" t="s">
        <v>204</v>
      </c>
      <c r="C9" s="230">
        <v>0.5</v>
      </c>
      <c r="D9" s="231">
        <v>8.4</v>
      </c>
      <c r="E9" s="231">
        <v>9.9</v>
      </c>
      <c r="F9" s="231">
        <v>9.8000000000000007</v>
      </c>
      <c r="G9" s="231">
        <v>11.4</v>
      </c>
      <c r="H9" s="232">
        <v>16.5</v>
      </c>
      <c r="I9" s="233">
        <v>9.5</v>
      </c>
    </row>
    <row r="10" spans="1:9" x14ac:dyDescent="0.25">
      <c r="A10" s="379"/>
      <c r="B10" s="234" t="s">
        <v>205</v>
      </c>
      <c r="C10" s="235">
        <v>0.5</v>
      </c>
      <c r="D10" s="236">
        <v>7.6</v>
      </c>
      <c r="E10" s="236">
        <v>9.1</v>
      </c>
      <c r="F10" s="236">
        <v>9.1</v>
      </c>
      <c r="G10" s="236">
        <v>10.7</v>
      </c>
      <c r="H10" s="237">
        <v>17.600000000000001</v>
      </c>
      <c r="I10" s="233">
        <v>9</v>
      </c>
    </row>
    <row r="11" spans="1:9" ht="15.75" thickBot="1" x14ac:dyDescent="0.3">
      <c r="A11" s="380"/>
      <c r="B11" s="238" t="s">
        <v>206</v>
      </c>
      <c r="C11" s="239">
        <v>1.5</v>
      </c>
      <c r="D11" s="240">
        <v>10</v>
      </c>
      <c r="E11" s="240">
        <v>11.1</v>
      </c>
      <c r="F11" s="240">
        <v>11</v>
      </c>
      <c r="G11" s="240">
        <v>12.3</v>
      </c>
      <c r="H11" s="241">
        <v>16.7</v>
      </c>
      <c r="I11" s="242">
        <v>10.9</v>
      </c>
    </row>
    <row r="12" spans="1:9" x14ac:dyDescent="0.25">
      <c r="A12" s="378" t="s">
        <v>9</v>
      </c>
      <c r="B12" s="224" t="s">
        <v>83</v>
      </c>
      <c r="C12" s="225">
        <v>0</v>
      </c>
      <c r="D12" s="226">
        <v>11.4</v>
      </c>
      <c r="E12" s="226">
        <v>13</v>
      </c>
      <c r="F12" s="226">
        <v>13</v>
      </c>
      <c r="G12" s="226">
        <v>14.8</v>
      </c>
      <c r="H12" s="227">
        <v>20</v>
      </c>
      <c r="I12" s="228">
        <v>12.9</v>
      </c>
    </row>
    <row r="13" spans="1:9" x14ac:dyDescent="0.25">
      <c r="A13" s="379"/>
      <c r="B13" s="229" t="s">
        <v>204</v>
      </c>
      <c r="C13" s="230">
        <v>0.3</v>
      </c>
      <c r="D13" s="231">
        <v>9.6999999999999993</v>
      </c>
      <c r="E13" s="231">
        <v>11.9</v>
      </c>
      <c r="F13" s="231">
        <v>11.9</v>
      </c>
      <c r="G13" s="231">
        <v>14.4</v>
      </c>
      <c r="H13" s="232">
        <v>20</v>
      </c>
      <c r="I13" s="233">
        <v>11.3</v>
      </c>
    </row>
    <row r="14" spans="1:9" x14ac:dyDescent="0.25">
      <c r="A14" s="379"/>
      <c r="B14" s="234" t="s">
        <v>205</v>
      </c>
      <c r="C14" s="235">
        <v>0</v>
      </c>
      <c r="D14" s="236">
        <v>8.9</v>
      </c>
      <c r="E14" s="236">
        <v>11.3</v>
      </c>
      <c r="F14" s="236">
        <v>11.3</v>
      </c>
      <c r="G14" s="236">
        <v>13.9</v>
      </c>
      <c r="H14" s="237">
        <v>19.8</v>
      </c>
      <c r="I14" s="233">
        <v>10.6</v>
      </c>
    </row>
    <row r="15" spans="1:9" ht="15.75" thickBot="1" x14ac:dyDescent="0.3">
      <c r="A15" s="380"/>
      <c r="B15" s="238" t="s">
        <v>206</v>
      </c>
      <c r="C15" s="239">
        <v>0.7</v>
      </c>
      <c r="D15" s="240">
        <v>10.6</v>
      </c>
      <c r="E15" s="240">
        <v>12.4</v>
      </c>
      <c r="F15" s="240">
        <v>12.5</v>
      </c>
      <c r="G15" s="240">
        <v>14.5</v>
      </c>
      <c r="H15" s="241">
        <v>19.899999999999999</v>
      </c>
      <c r="I15" s="242">
        <v>12.2</v>
      </c>
    </row>
    <row r="16" spans="1:9" x14ac:dyDescent="0.25">
      <c r="A16" s="319" t="s">
        <v>861</v>
      </c>
    </row>
  </sheetData>
  <mergeCells count="3">
    <mergeCell ref="A4:A7"/>
    <mergeCell ref="A8:A11"/>
    <mergeCell ref="A12:A1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workbookViewId="0">
      <selection activeCell="A28" sqref="A28"/>
    </sheetView>
  </sheetViews>
  <sheetFormatPr baseColWidth="10" defaultRowHeight="15" x14ac:dyDescent="0.25"/>
  <cols>
    <col min="1" max="1" width="24.28515625" customWidth="1"/>
    <col min="2" max="2" width="19.140625" bestFit="1" customWidth="1"/>
    <col min="3" max="3" width="5" bestFit="1" customWidth="1"/>
    <col min="4" max="4" width="10.28515625" bestFit="1" customWidth="1"/>
    <col min="5" max="5" width="8.5703125" bestFit="1" customWidth="1"/>
    <col min="6" max="7" width="7.85546875" bestFit="1" customWidth="1"/>
    <col min="8" max="8" width="8.42578125" bestFit="1" customWidth="1"/>
    <col min="9" max="9" width="8.5703125" bestFit="1" customWidth="1"/>
    <col min="10" max="10" width="8.85546875" bestFit="1" customWidth="1"/>
    <col min="11" max="11" width="9" bestFit="1" customWidth="1"/>
  </cols>
  <sheetData>
    <row r="1" spans="1:11" x14ac:dyDescent="0.25">
      <c r="A1" s="320" t="s">
        <v>858</v>
      </c>
    </row>
    <row r="3" spans="1:11" ht="38.25" x14ac:dyDescent="0.25">
      <c r="A3" s="243"/>
      <c r="B3" s="244"/>
      <c r="C3" s="245" t="s">
        <v>207</v>
      </c>
      <c r="D3" s="246" t="s">
        <v>208</v>
      </c>
      <c r="E3" s="247" t="s">
        <v>198</v>
      </c>
      <c r="F3" s="247" t="s">
        <v>199</v>
      </c>
      <c r="G3" s="247" t="s">
        <v>200</v>
      </c>
      <c r="H3" s="247" t="s">
        <v>167</v>
      </c>
      <c r="I3" s="247" t="s">
        <v>201</v>
      </c>
      <c r="J3" s="247" t="s">
        <v>202</v>
      </c>
      <c r="K3" s="248" t="s">
        <v>203</v>
      </c>
    </row>
    <row r="4" spans="1:11" x14ac:dyDescent="0.25">
      <c r="A4" s="381" t="s">
        <v>83</v>
      </c>
      <c r="B4" s="249" t="s">
        <v>209</v>
      </c>
      <c r="C4" s="250">
        <v>1</v>
      </c>
      <c r="D4" s="250">
        <v>20</v>
      </c>
      <c r="E4" s="251">
        <v>0</v>
      </c>
      <c r="F4" s="251">
        <v>9.5</v>
      </c>
      <c r="G4" s="252">
        <v>11.5</v>
      </c>
      <c r="H4" s="252">
        <v>11.6</v>
      </c>
      <c r="I4" s="252">
        <v>14</v>
      </c>
      <c r="J4" s="253">
        <v>19.5</v>
      </c>
      <c r="K4" s="254">
        <v>11.6</v>
      </c>
    </row>
    <row r="5" spans="1:11" x14ac:dyDescent="0.25">
      <c r="A5" s="382"/>
      <c r="B5" s="255" t="s">
        <v>210</v>
      </c>
      <c r="C5" s="256">
        <v>1</v>
      </c>
      <c r="D5" s="256">
        <v>20</v>
      </c>
      <c r="E5" s="257">
        <v>0.5</v>
      </c>
      <c r="F5" s="257">
        <v>8.5</v>
      </c>
      <c r="G5" s="258">
        <v>11.5</v>
      </c>
      <c r="H5" s="258">
        <v>11.3</v>
      </c>
      <c r="I5" s="258">
        <v>14.5</v>
      </c>
      <c r="J5" s="259">
        <v>20</v>
      </c>
      <c r="K5" s="254">
        <v>11.3</v>
      </c>
    </row>
    <row r="6" spans="1:11" x14ac:dyDescent="0.25">
      <c r="A6" s="260"/>
      <c r="B6" s="255" t="s">
        <v>211</v>
      </c>
      <c r="C6" s="256">
        <v>1</v>
      </c>
      <c r="D6" s="256">
        <v>20</v>
      </c>
      <c r="E6" s="257">
        <v>0.5</v>
      </c>
      <c r="F6" s="257">
        <v>9.5</v>
      </c>
      <c r="G6" s="258">
        <v>12.5</v>
      </c>
      <c r="H6" s="258">
        <v>12.2</v>
      </c>
      <c r="I6" s="258">
        <v>15</v>
      </c>
      <c r="J6" s="259">
        <v>20</v>
      </c>
      <c r="K6" s="254">
        <v>12.2</v>
      </c>
    </row>
    <row r="7" spans="1:11" x14ac:dyDescent="0.25">
      <c r="A7" s="260"/>
      <c r="B7" s="255" t="s">
        <v>212</v>
      </c>
      <c r="C7" s="256">
        <v>1</v>
      </c>
      <c r="D7" s="256">
        <v>20</v>
      </c>
      <c r="E7" s="257">
        <v>1.5</v>
      </c>
      <c r="F7" s="257">
        <v>10.5</v>
      </c>
      <c r="G7" s="258">
        <v>12.5</v>
      </c>
      <c r="H7" s="258">
        <v>12.4</v>
      </c>
      <c r="I7" s="258">
        <v>14.5</v>
      </c>
      <c r="J7" s="259">
        <v>20</v>
      </c>
      <c r="K7" s="254">
        <v>12.3</v>
      </c>
    </row>
    <row r="8" spans="1:11" x14ac:dyDescent="0.25">
      <c r="A8" s="260"/>
      <c r="B8" s="255" t="s">
        <v>213</v>
      </c>
      <c r="C8" s="256">
        <v>1</v>
      </c>
      <c r="D8" s="256">
        <v>20</v>
      </c>
      <c r="E8" s="257">
        <v>0</v>
      </c>
      <c r="F8" s="257">
        <v>9.5</v>
      </c>
      <c r="G8" s="258">
        <v>12.5</v>
      </c>
      <c r="H8" s="258">
        <v>12.1</v>
      </c>
      <c r="I8" s="258">
        <v>15</v>
      </c>
      <c r="J8" s="259">
        <v>20</v>
      </c>
      <c r="K8" s="254">
        <v>11.9</v>
      </c>
    </row>
    <row r="9" spans="1:11" x14ac:dyDescent="0.25">
      <c r="A9" s="260"/>
      <c r="B9" s="255" t="s">
        <v>214</v>
      </c>
      <c r="C9" s="256">
        <v>1</v>
      </c>
      <c r="D9" s="256">
        <v>20</v>
      </c>
      <c r="E9" s="257">
        <v>0</v>
      </c>
      <c r="F9" s="257">
        <v>13</v>
      </c>
      <c r="G9" s="258">
        <v>14.5</v>
      </c>
      <c r="H9" s="258">
        <v>14.5</v>
      </c>
      <c r="I9" s="258">
        <v>16</v>
      </c>
      <c r="J9" s="259">
        <v>20</v>
      </c>
      <c r="K9" s="254">
        <v>14.3</v>
      </c>
    </row>
    <row r="10" spans="1:11" x14ac:dyDescent="0.25">
      <c r="A10" s="260"/>
      <c r="B10" s="255" t="s">
        <v>215</v>
      </c>
      <c r="C10" s="256">
        <v>1</v>
      </c>
      <c r="D10" s="256">
        <v>20</v>
      </c>
      <c r="E10" s="257">
        <v>0</v>
      </c>
      <c r="F10" s="257">
        <v>12.5</v>
      </c>
      <c r="G10" s="258">
        <v>14.5</v>
      </c>
      <c r="H10" s="258">
        <v>14.2</v>
      </c>
      <c r="I10" s="258">
        <v>16</v>
      </c>
      <c r="J10" s="259">
        <v>20</v>
      </c>
      <c r="K10" s="254">
        <v>14.1</v>
      </c>
    </row>
    <row r="11" spans="1:11" x14ac:dyDescent="0.25">
      <c r="A11" s="260"/>
      <c r="B11" s="255" t="s">
        <v>216</v>
      </c>
      <c r="C11" s="256">
        <v>1</v>
      </c>
      <c r="D11" s="256">
        <v>20</v>
      </c>
      <c r="E11" s="257">
        <v>0</v>
      </c>
      <c r="F11" s="257">
        <v>12.5</v>
      </c>
      <c r="G11" s="258">
        <v>14.5</v>
      </c>
      <c r="H11" s="258">
        <v>14.2</v>
      </c>
      <c r="I11" s="258">
        <v>16</v>
      </c>
      <c r="J11" s="259">
        <v>20</v>
      </c>
      <c r="K11" s="254">
        <v>14.2</v>
      </c>
    </row>
    <row r="12" spans="1:11" x14ac:dyDescent="0.25">
      <c r="A12" s="260"/>
      <c r="B12" s="255" t="s">
        <v>217</v>
      </c>
      <c r="C12" s="256">
        <v>1</v>
      </c>
      <c r="D12" s="256">
        <v>20</v>
      </c>
      <c r="E12" s="257">
        <v>0</v>
      </c>
      <c r="F12" s="257">
        <v>12</v>
      </c>
      <c r="G12" s="258">
        <v>14</v>
      </c>
      <c r="H12" s="258">
        <v>13.7</v>
      </c>
      <c r="I12" s="258">
        <v>15.5</v>
      </c>
      <c r="J12" s="259">
        <v>20</v>
      </c>
      <c r="K12" s="254">
        <v>13.7</v>
      </c>
    </row>
    <row r="13" spans="1:11" x14ac:dyDescent="0.25">
      <c r="A13" s="260"/>
      <c r="B13" s="255" t="s">
        <v>218</v>
      </c>
      <c r="C13" s="256">
        <v>1</v>
      </c>
      <c r="D13" s="256">
        <v>20</v>
      </c>
      <c r="E13" s="257">
        <v>0</v>
      </c>
      <c r="F13" s="257">
        <v>10.5</v>
      </c>
      <c r="G13" s="258">
        <v>13</v>
      </c>
      <c r="H13" s="258">
        <v>12.8</v>
      </c>
      <c r="I13" s="258">
        <v>15.5</v>
      </c>
      <c r="J13" s="259">
        <v>20</v>
      </c>
      <c r="K13" s="254">
        <v>12.7</v>
      </c>
    </row>
    <row r="14" spans="1:11" x14ac:dyDescent="0.25">
      <c r="A14" s="260"/>
      <c r="B14" s="255" t="s">
        <v>219</v>
      </c>
      <c r="C14" s="256"/>
      <c r="D14" s="256" t="s">
        <v>220</v>
      </c>
      <c r="E14" s="257">
        <v>0</v>
      </c>
      <c r="F14" s="257">
        <v>3.5</v>
      </c>
      <c r="G14" s="258">
        <v>5.5</v>
      </c>
      <c r="H14" s="258">
        <v>5.3</v>
      </c>
      <c r="I14" s="258">
        <v>7</v>
      </c>
      <c r="J14" s="259">
        <v>10</v>
      </c>
      <c r="K14" s="254">
        <v>5.2</v>
      </c>
    </row>
    <row r="15" spans="1:11" x14ac:dyDescent="0.25">
      <c r="A15" s="260"/>
      <c r="B15" s="255" t="s">
        <v>221</v>
      </c>
      <c r="C15" s="256"/>
      <c r="D15" s="256">
        <v>20</v>
      </c>
      <c r="E15" s="257">
        <v>1</v>
      </c>
      <c r="F15" s="257">
        <v>9.5</v>
      </c>
      <c r="G15" s="258">
        <v>12</v>
      </c>
      <c r="H15" s="258">
        <v>11.9</v>
      </c>
      <c r="I15" s="258">
        <v>14.5</v>
      </c>
      <c r="J15" s="259">
        <v>20</v>
      </c>
      <c r="K15" s="254">
        <v>11.7</v>
      </c>
    </row>
    <row r="16" spans="1:11" x14ac:dyDescent="0.25">
      <c r="A16" s="260"/>
      <c r="B16" s="255" t="s">
        <v>222</v>
      </c>
      <c r="C16" s="256"/>
      <c r="D16" s="256">
        <v>20</v>
      </c>
      <c r="E16" s="257">
        <v>1</v>
      </c>
      <c r="F16" s="257">
        <v>9.5</v>
      </c>
      <c r="G16" s="258">
        <v>12</v>
      </c>
      <c r="H16" s="258">
        <v>11.9</v>
      </c>
      <c r="I16" s="258">
        <v>14.5</v>
      </c>
      <c r="J16" s="259">
        <v>20</v>
      </c>
      <c r="K16" s="254">
        <v>11.8</v>
      </c>
    </row>
    <row r="17" spans="1:11" x14ac:dyDescent="0.25">
      <c r="A17" s="261" t="s">
        <v>223</v>
      </c>
      <c r="B17" s="262"/>
      <c r="C17" s="263">
        <f>SUM(C4:C16)</f>
        <v>10</v>
      </c>
      <c r="D17" s="263">
        <v>20</v>
      </c>
      <c r="E17" s="264">
        <v>0</v>
      </c>
      <c r="F17" s="264">
        <v>11.4</v>
      </c>
      <c r="G17" s="264">
        <v>13.1</v>
      </c>
      <c r="H17" s="264">
        <v>13.1</v>
      </c>
      <c r="I17" s="264">
        <v>15</v>
      </c>
      <c r="J17" s="265">
        <v>20</v>
      </c>
      <c r="K17" s="254">
        <v>13</v>
      </c>
    </row>
    <row r="18" spans="1:11" x14ac:dyDescent="0.25">
      <c r="A18" s="383" t="s">
        <v>224</v>
      </c>
      <c r="B18" s="255" t="s">
        <v>225</v>
      </c>
      <c r="C18" s="256">
        <v>2</v>
      </c>
      <c r="D18" s="256">
        <v>20</v>
      </c>
      <c r="E18" s="257">
        <v>0</v>
      </c>
      <c r="F18" s="257">
        <v>7.8</v>
      </c>
      <c r="G18" s="258">
        <v>10</v>
      </c>
      <c r="H18" s="258">
        <v>10.199999999999999</v>
      </c>
      <c r="I18" s="258">
        <v>12.5</v>
      </c>
      <c r="J18" s="259">
        <v>20</v>
      </c>
      <c r="K18" s="254">
        <v>10.9</v>
      </c>
    </row>
    <row r="19" spans="1:11" x14ac:dyDescent="0.25">
      <c r="A19" s="384"/>
      <c r="B19" s="266" t="s">
        <v>226</v>
      </c>
      <c r="C19" s="267"/>
      <c r="D19" s="267">
        <v>25</v>
      </c>
      <c r="E19" s="268">
        <v>0</v>
      </c>
      <c r="F19" s="268">
        <v>9</v>
      </c>
      <c r="G19" s="269">
        <v>12.5</v>
      </c>
      <c r="H19" s="269">
        <v>12.4</v>
      </c>
      <c r="I19" s="269">
        <v>16</v>
      </c>
      <c r="J19" s="270">
        <v>25</v>
      </c>
      <c r="K19" s="254">
        <v>13.5</v>
      </c>
    </row>
    <row r="20" spans="1:11" x14ac:dyDescent="0.25">
      <c r="A20" s="384"/>
      <c r="B20" s="266" t="s">
        <v>227</v>
      </c>
      <c r="C20" s="267"/>
      <c r="D20" s="267">
        <v>15</v>
      </c>
      <c r="E20" s="268">
        <v>0</v>
      </c>
      <c r="F20" s="268">
        <v>6</v>
      </c>
      <c r="G20" s="269">
        <v>8</v>
      </c>
      <c r="H20" s="269">
        <v>7.9</v>
      </c>
      <c r="I20" s="269">
        <v>10</v>
      </c>
      <c r="J20" s="270">
        <v>15</v>
      </c>
      <c r="K20" s="254">
        <v>8.3000000000000007</v>
      </c>
    </row>
    <row r="21" spans="1:11" x14ac:dyDescent="0.25">
      <c r="A21" s="384"/>
      <c r="B21" s="255" t="s">
        <v>228</v>
      </c>
      <c r="C21" s="256">
        <v>2</v>
      </c>
      <c r="D21" s="256">
        <v>20</v>
      </c>
      <c r="E21" s="257">
        <v>0</v>
      </c>
      <c r="F21" s="257">
        <v>8.5</v>
      </c>
      <c r="G21" s="258">
        <v>12.5</v>
      </c>
      <c r="H21" s="258">
        <v>12</v>
      </c>
      <c r="I21" s="258">
        <v>16</v>
      </c>
      <c r="J21" s="259">
        <v>20</v>
      </c>
      <c r="K21" s="254">
        <v>8.9</v>
      </c>
    </row>
    <row r="22" spans="1:11" x14ac:dyDescent="0.25">
      <c r="A22" s="260"/>
      <c r="B22" s="255" t="s">
        <v>229</v>
      </c>
      <c r="C22" s="256">
        <v>2</v>
      </c>
      <c r="D22" s="256">
        <v>20</v>
      </c>
      <c r="E22" s="257">
        <v>0</v>
      </c>
      <c r="F22" s="257">
        <v>10</v>
      </c>
      <c r="G22" s="258">
        <v>12.5</v>
      </c>
      <c r="H22" s="258">
        <v>12.4</v>
      </c>
      <c r="I22" s="258">
        <v>15</v>
      </c>
      <c r="J22" s="259">
        <v>20</v>
      </c>
      <c r="K22" s="254">
        <v>12.5</v>
      </c>
    </row>
    <row r="23" spans="1:11" x14ac:dyDescent="0.25">
      <c r="A23" s="260"/>
      <c r="B23" s="271" t="s">
        <v>230</v>
      </c>
      <c r="C23" s="272"/>
      <c r="D23" s="272">
        <v>20</v>
      </c>
      <c r="E23" s="273">
        <v>0</v>
      </c>
      <c r="F23" s="273">
        <v>9.1999999999999993</v>
      </c>
      <c r="G23" s="273">
        <v>11.7</v>
      </c>
      <c r="H23" s="273">
        <v>11.5</v>
      </c>
      <c r="I23" s="273">
        <v>14.2</v>
      </c>
      <c r="J23" s="274">
        <v>19.8</v>
      </c>
      <c r="K23" s="254">
        <v>10.8</v>
      </c>
    </row>
    <row r="24" spans="1:11" x14ac:dyDescent="0.25">
      <c r="A24" s="260"/>
      <c r="B24" s="255" t="s">
        <v>231</v>
      </c>
      <c r="C24" s="256">
        <v>2</v>
      </c>
      <c r="D24" s="256">
        <v>20</v>
      </c>
      <c r="E24" s="257">
        <v>0</v>
      </c>
      <c r="F24" s="257">
        <v>11</v>
      </c>
      <c r="G24" s="258">
        <v>14</v>
      </c>
      <c r="H24" s="258">
        <v>13.8</v>
      </c>
      <c r="I24" s="258">
        <v>17</v>
      </c>
      <c r="J24" s="259">
        <v>20</v>
      </c>
      <c r="K24" s="254">
        <v>13.7</v>
      </c>
    </row>
    <row r="25" spans="1:11" x14ac:dyDescent="0.25">
      <c r="A25" s="261" t="s">
        <v>232</v>
      </c>
      <c r="B25" s="262"/>
      <c r="C25" s="263">
        <f>SUM(C18:C24)</f>
        <v>8</v>
      </c>
      <c r="D25" s="263">
        <v>20</v>
      </c>
      <c r="E25" s="264">
        <v>0.3</v>
      </c>
      <c r="F25" s="264">
        <v>9.9</v>
      </c>
      <c r="G25" s="275">
        <v>12.2</v>
      </c>
      <c r="H25" s="275">
        <v>12.1</v>
      </c>
      <c r="I25" s="275">
        <v>14.6</v>
      </c>
      <c r="J25" s="276">
        <v>20</v>
      </c>
      <c r="K25" s="254">
        <v>11.5</v>
      </c>
    </row>
    <row r="26" spans="1:11" x14ac:dyDescent="0.25">
      <c r="A26" s="277" t="s">
        <v>233</v>
      </c>
      <c r="B26" s="278"/>
      <c r="C26" s="279"/>
      <c r="D26" s="279">
        <v>20</v>
      </c>
      <c r="E26" s="280">
        <v>0.7</v>
      </c>
      <c r="F26" s="280">
        <v>10.7</v>
      </c>
      <c r="G26" s="280">
        <v>12.6</v>
      </c>
      <c r="H26" s="280">
        <v>12.6</v>
      </c>
      <c r="I26" s="280">
        <v>14.7</v>
      </c>
      <c r="J26" s="281">
        <v>19.899999999999999</v>
      </c>
      <c r="K26" s="282">
        <v>12.3</v>
      </c>
    </row>
    <row r="27" spans="1:11" x14ac:dyDescent="0.25">
      <c r="A27" s="319" t="s">
        <v>859</v>
      </c>
    </row>
  </sheetData>
  <mergeCells count="2">
    <mergeCell ref="A4:A5"/>
    <mergeCell ref="A18:A2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showGridLines="0" workbookViewId="0">
      <selection activeCell="A24" sqref="A24"/>
    </sheetView>
  </sheetViews>
  <sheetFormatPr baseColWidth="10" defaultRowHeight="15" x14ac:dyDescent="0.25"/>
  <cols>
    <col min="1" max="1" width="23.42578125" customWidth="1"/>
    <col min="2" max="2" width="30" bestFit="1" customWidth="1"/>
    <col min="3" max="3" width="5" bestFit="1" customWidth="1"/>
    <col min="4" max="4" width="10.28515625" bestFit="1" customWidth="1"/>
    <col min="5" max="5" width="8.5703125" bestFit="1" customWidth="1"/>
    <col min="6" max="7" width="7.85546875" bestFit="1" customWidth="1"/>
    <col min="8" max="8" width="8.42578125" bestFit="1" customWidth="1"/>
    <col min="9" max="9" width="8.5703125" bestFit="1" customWidth="1"/>
    <col min="10" max="10" width="8.85546875" bestFit="1" customWidth="1"/>
    <col min="11" max="11" width="9" bestFit="1" customWidth="1"/>
  </cols>
  <sheetData>
    <row r="1" spans="1:11" x14ac:dyDescent="0.25">
      <c r="A1" s="320" t="s">
        <v>856</v>
      </c>
    </row>
    <row r="3" spans="1:11" ht="38.25" x14ac:dyDescent="0.25">
      <c r="A3" s="243"/>
      <c r="B3" s="244"/>
      <c r="C3" s="245" t="s">
        <v>207</v>
      </c>
      <c r="D3" s="246" t="s">
        <v>208</v>
      </c>
      <c r="E3" s="247" t="s">
        <v>198</v>
      </c>
      <c r="F3" s="247" t="s">
        <v>199</v>
      </c>
      <c r="G3" s="247" t="s">
        <v>200</v>
      </c>
      <c r="H3" s="247" t="s">
        <v>167</v>
      </c>
      <c r="I3" s="247" t="s">
        <v>201</v>
      </c>
      <c r="J3" s="247" t="s">
        <v>202</v>
      </c>
      <c r="K3" s="248" t="s">
        <v>203</v>
      </c>
    </row>
    <row r="4" spans="1:11" x14ac:dyDescent="0.25">
      <c r="A4" s="381" t="s">
        <v>83</v>
      </c>
      <c r="B4" s="249" t="s">
        <v>209</v>
      </c>
      <c r="C4" s="250">
        <v>1</v>
      </c>
      <c r="D4" s="250">
        <v>20</v>
      </c>
      <c r="E4" s="251">
        <v>0.5</v>
      </c>
      <c r="F4" s="251">
        <v>9</v>
      </c>
      <c r="G4" s="252">
        <v>11</v>
      </c>
      <c r="H4" s="252">
        <v>10.9</v>
      </c>
      <c r="I4" s="252">
        <v>12.5</v>
      </c>
      <c r="J4" s="253">
        <v>18.5</v>
      </c>
      <c r="K4" s="254">
        <v>10.7</v>
      </c>
    </row>
    <row r="5" spans="1:11" x14ac:dyDescent="0.25">
      <c r="A5" s="382"/>
      <c r="B5" s="255" t="s">
        <v>210</v>
      </c>
      <c r="C5" s="256">
        <v>1</v>
      </c>
      <c r="D5" s="256">
        <v>20</v>
      </c>
      <c r="E5" s="257">
        <v>1</v>
      </c>
      <c r="F5" s="257">
        <v>8</v>
      </c>
      <c r="G5" s="258">
        <v>10.5</v>
      </c>
      <c r="H5" s="258">
        <v>10.5</v>
      </c>
      <c r="I5" s="258">
        <v>13</v>
      </c>
      <c r="J5" s="259">
        <v>18.5</v>
      </c>
      <c r="K5" s="254">
        <v>10.5</v>
      </c>
    </row>
    <row r="6" spans="1:11" x14ac:dyDescent="0.25">
      <c r="A6" s="260"/>
      <c r="B6" s="255" t="s">
        <v>234</v>
      </c>
      <c r="C6" s="256">
        <v>1</v>
      </c>
      <c r="D6" s="256">
        <v>20</v>
      </c>
      <c r="E6" s="257">
        <v>0.5</v>
      </c>
      <c r="F6" s="257">
        <v>9</v>
      </c>
      <c r="G6" s="258">
        <v>11.5</v>
      </c>
      <c r="H6" s="258">
        <v>11.3</v>
      </c>
      <c r="I6" s="258">
        <v>13.5</v>
      </c>
      <c r="J6" s="259">
        <v>18.5</v>
      </c>
      <c r="K6" s="254">
        <v>11.5</v>
      </c>
    </row>
    <row r="7" spans="1:11" x14ac:dyDescent="0.25">
      <c r="A7" s="260"/>
      <c r="B7" s="255" t="s">
        <v>235</v>
      </c>
      <c r="C7" s="256">
        <v>1</v>
      </c>
      <c r="D7" s="256">
        <v>20</v>
      </c>
      <c r="E7" s="257">
        <v>2.5</v>
      </c>
      <c r="F7" s="257">
        <v>10</v>
      </c>
      <c r="G7" s="258">
        <v>12</v>
      </c>
      <c r="H7" s="258">
        <v>11.7</v>
      </c>
      <c r="I7" s="258">
        <v>13.5</v>
      </c>
      <c r="J7" s="259">
        <v>18</v>
      </c>
      <c r="K7" s="254">
        <v>11.8</v>
      </c>
    </row>
    <row r="8" spans="1:11" x14ac:dyDescent="0.25">
      <c r="A8" s="260"/>
      <c r="B8" s="255" t="s">
        <v>214</v>
      </c>
      <c r="C8" s="256">
        <v>1</v>
      </c>
      <c r="D8" s="256">
        <v>20</v>
      </c>
      <c r="E8" s="257">
        <v>3</v>
      </c>
      <c r="F8" s="257">
        <v>12</v>
      </c>
      <c r="G8" s="258">
        <v>13.5</v>
      </c>
      <c r="H8" s="258">
        <v>13.2</v>
      </c>
      <c r="I8" s="258">
        <v>15</v>
      </c>
      <c r="J8" s="259">
        <v>19</v>
      </c>
      <c r="K8" s="254">
        <v>13.2</v>
      </c>
    </row>
    <row r="9" spans="1:11" x14ac:dyDescent="0.25">
      <c r="A9" s="260"/>
      <c r="B9" s="255" t="s">
        <v>236</v>
      </c>
      <c r="C9" s="256">
        <v>1</v>
      </c>
      <c r="D9" s="256">
        <v>20</v>
      </c>
      <c r="E9" s="257">
        <v>0</v>
      </c>
      <c r="F9" s="257">
        <v>11.5</v>
      </c>
      <c r="G9" s="258">
        <v>13</v>
      </c>
      <c r="H9" s="258">
        <v>12.6</v>
      </c>
      <c r="I9" s="258">
        <v>14.3</v>
      </c>
      <c r="J9" s="259">
        <v>19.5</v>
      </c>
      <c r="K9" s="254">
        <v>12.8</v>
      </c>
    </row>
    <row r="10" spans="1:11" x14ac:dyDescent="0.25">
      <c r="A10" s="260"/>
      <c r="B10" s="255" t="s">
        <v>237</v>
      </c>
      <c r="C10" s="256">
        <v>2</v>
      </c>
      <c r="D10" s="256">
        <v>20</v>
      </c>
      <c r="E10" s="257">
        <v>0</v>
      </c>
      <c r="F10" s="257">
        <v>10.5</v>
      </c>
      <c r="G10" s="258">
        <v>12.3</v>
      </c>
      <c r="H10" s="258">
        <v>11.9</v>
      </c>
      <c r="I10" s="258">
        <v>14</v>
      </c>
      <c r="J10" s="259">
        <v>18</v>
      </c>
      <c r="K10" s="254">
        <v>11.9</v>
      </c>
    </row>
    <row r="11" spans="1:11" x14ac:dyDescent="0.25">
      <c r="A11" s="260"/>
      <c r="B11" s="255" t="s">
        <v>238</v>
      </c>
      <c r="C11" s="256">
        <v>3</v>
      </c>
      <c r="D11" s="256">
        <v>20</v>
      </c>
      <c r="E11" s="257">
        <v>0</v>
      </c>
      <c r="F11" s="257">
        <v>12</v>
      </c>
      <c r="G11" s="258">
        <v>13.5</v>
      </c>
      <c r="H11" s="258">
        <v>13.3</v>
      </c>
      <c r="I11" s="258">
        <v>15</v>
      </c>
      <c r="J11" s="259">
        <v>19</v>
      </c>
      <c r="K11" s="254">
        <v>13.5</v>
      </c>
    </row>
    <row r="12" spans="1:11" x14ac:dyDescent="0.25">
      <c r="A12" s="260"/>
      <c r="B12" s="255" t="s">
        <v>239</v>
      </c>
      <c r="C12" s="256"/>
      <c r="D12" s="256">
        <v>20</v>
      </c>
      <c r="E12" s="257">
        <v>3</v>
      </c>
      <c r="F12" s="257">
        <v>9</v>
      </c>
      <c r="G12" s="258">
        <v>10.5</v>
      </c>
      <c r="H12" s="258">
        <v>10.3</v>
      </c>
      <c r="I12" s="258">
        <v>12</v>
      </c>
      <c r="J12" s="259">
        <v>20</v>
      </c>
      <c r="K12" s="254">
        <v>9.6999999999999993</v>
      </c>
    </row>
    <row r="13" spans="1:11" x14ac:dyDescent="0.25">
      <c r="A13" s="261" t="s">
        <v>223</v>
      </c>
      <c r="B13" s="262"/>
      <c r="C13" s="263">
        <f>SUM(C4:C11)</f>
        <v>11</v>
      </c>
      <c r="D13" s="263">
        <v>20</v>
      </c>
      <c r="E13" s="264">
        <v>0</v>
      </c>
      <c r="F13" s="264">
        <v>11</v>
      </c>
      <c r="G13" s="264">
        <v>12.2</v>
      </c>
      <c r="H13" s="264">
        <v>12.1</v>
      </c>
      <c r="I13" s="264">
        <v>13.4</v>
      </c>
      <c r="J13" s="265">
        <v>17.600000000000001</v>
      </c>
      <c r="K13" s="254">
        <v>12.2</v>
      </c>
    </row>
    <row r="14" spans="1:11" x14ac:dyDescent="0.25">
      <c r="A14" s="383" t="s">
        <v>224</v>
      </c>
      <c r="B14" s="255" t="s">
        <v>225</v>
      </c>
      <c r="C14" s="256">
        <v>2</v>
      </c>
      <c r="D14" s="256">
        <v>20</v>
      </c>
      <c r="E14" s="257">
        <v>0.5</v>
      </c>
      <c r="F14" s="257">
        <v>7.5</v>
      </c>
      <c r="G14" s="258">
        <v>9.3000000000000007</v>
      </c>
      <c r="H14" s="258">
        <v>9.3000000000000007</v>
      </c>
      <c r="I14" s="258">
        <v>11</v>
      </c>
      <c r="J14" s="259">
        <v>17.3</v>
      </c>
      <c r="K14" s="254">
        <v>7.7</v>
      </c>
    </row>
    <row r="15" spans="1:11" x14ac:dyDescent="0.25">
      <c r="A15" s="384"/>
      <c r="B15" s="266" t="s">
        <v>226</v>
      </c>
      <c r="C15" s="267"/>
      <c r="D15" s="267">
        <v>25</v>
      </c>
      <c r="E15" s="268">
        <v>0</v>
      </c>
      <c r="F15" s="268">
        <v>8.5</v>
      </c>
      <c r="G15" s="269">
        <v>10.5</v>
      </c>
      <c r="H15" s="269">
        <v>10.7</v>
      </c>
      <c r="I15" s="269">
        <v>13</v>
      </c>
      <c r="J15" s="270">
        <v>23</v>
      </c>
      <c r="K15" s="254">
        <v>9.1999999999999993</v>
      </c>
    </row>
    <row r="16" spans="1:11" x14ac:dyDescent="0.25">
      <c r="A16" s="384"/>
      <c r="B16" s="266" t="s">
        <v>227</v>
      </c>
      <c r="C16" s="267"/>
      <c r="D16" s="267">
        <v>15</v>
      </c>
      <c r="E16" s="268">
        <v>0</v>
      </c>
      <c r="F16" s="268">
        <v>6</v>
      </c>
      <c r="G16" s="269">
        <v>8</v>
      </c>
      <c r="H16" s="269">
        <v>7.9</v>
      </c>
      <c r="I16" s="269">
        <v>10</v>
      </c>
      <c r="J16" s="270">
        <v>15</v>
      </c>
      <c r="K16" s="254">
        <v>6.3</v>
      </c>
    </row>
    <row r="17" spans="1:11" x14ac:dyDescent="0.25">
      <c r="A17" s="384"/>
      <c r="B17" s="255" t="s">
        <v>228</v>
      </c>
      <c r="C17" s="256">
        <v>2</v>
      </c>
      <c r="D17" s="256">
        <v>20</v>
      </c>
      <c r="E17" s="257">
        <v>0</v>
      </c>
      <c r="F17" s="257">
        <v>5.3</v>
      </c>
      <c r="G17" s="258">
        <v>8</v>
      </c>
      <c r="H17" s="258">
        <v>8.1</v>
      </c>
      <c r="I17" s="258">
        <v>10.8</v>
      </c>
      <c r="J17" s="259">
        <v>19.5</v>
      </c>
      <c r="K17" s="254">
        <v>8.6999999999999993</v>
      </c>
    </row>
    <row r="18" spans="1:11" x14ac:dyDescent="0.25">
      <c r="A18" s="260"/>
      <c r="B18" s="255" t="s">
        <v>229</v>
      </c>
      <c r="C18" s="256">
        <v>2</v>
      </c>
      <c r="D18" s="256">
        <v>20</v>
      </c>
      <c r="E18" s="257">
        <v>0.3</v>
      </c>
      <c r="F18" s="257">
        <v>8</v>
      </c>
      <c r="G18" s="258">
        <v>9.8000000000000007</v>
      </c>
      <c r="H18" s="258">
        <v>9.6</v>
      </c>
      <c r="I18" s="258">
        <v>11.5</v>
      </c>
      <c r="J18" s="259">
        <v>18.8</v>
      </c>
      <c r="K18" s="254">
        <v>10.199999999999999</v>
      </c>
    </row>
    <row r="19" spans="1:11" x14ac:dyDescent="0.25">
      <c r="A19" s="260"/>
      <c r="B19" s="271" t="s">
        <v>230</v>
      </c>
      <c r="C19" s="272"/>
      <c r="D19" s="272">
        <v>20</v>
      </c>
      <c r="E19" s="273">
        <v>0.5</v>
      </c>
      <c r="F19" s="273">
        <v>7.5</v>
      </c>
      <c r="G19" s="273">
        <v>9.1</v>
      </c>
      <c r="H19" s="273">
        <v>9</v>
      </c>
      <c r="I19" s="273">
        <v>10.6</v>
      </c>
      <c r="J19" s="274">
        <v>15.7</v>
      </c>
      <c r="K19" s="254">
        <v>8.8000000000000007</v>
      </c>
    </row>
    <row r="20" spans="1:11" x14ac:dyDescent="0.25">
      <c r="A20" s="260"/>
      <c r="B20" s="255" t="s">
        <v>231</v>
      </c>
      <c r="C20" s="256">
        <v>2</v>
      </c>
      <c r="D20" s="256">
        <v>20</v>
      </c>
      <c r="E20" s="257">
        <v>0</v>
      </c>
      <c r="F20" s="257">
        <v>9</v>
      </c>
      <c r="G20" s="258">
        <v>12</v>
      </c>
      <c r="H20" s="258">
        <v>11.5</v>
      </c>
      <c r="I20" s="258">
        <v>14.3</v>
      </c>
      <c r="J20" s="259">
        <v>20</v>
      </c>
      <c r="K20" s="254">
        <v>11.2</v>
      </c>
    </row>
    <row r="21" spans="1:11" x14ac:dyDescent="0.25">
      <c r="A21" s="261" t="s">
        <v>232</v>
      </c>
      <c r="B21" s="262"/>
      <c r="C21" s="263">
        <f>SUM(C14:C20)</f>
        <v>8</v>
      </c>
      <c r="D21" s="263">
        <v>20</v>
      </c>
      <c r="E21" s="264">
        <v>0.5</v>
      </c>
      <c r="F21" s="264">
        <v>8.1999999999999993</v>
      </c>
      <c r="G21" s="275">
        <v>9.6</v>
      </c>
      <c r="H21" s="275">
        <v>9.6</v>
      </c>
      <c r="I21" s="275">
        <v>11.2</v>
      </c>
      <c r="J21" s="276">
        <v>15.7</v>
      </c>
      <c r="K21" s="254">
        <v>9.4</v>
      </c>
    </row>
    <row r="22" spans="1:11" x14ac:dyDescent="0.25">
      <c r="A22" s="277" t="s">
        <v>233</v>
      </c>
      <c r="B22" s="278"/>
      <c r="C22" s="279">
        <f>C13+C21</f>
        <v>19</v>
      </c>
      <c r="D22" s="279">
        <v>20</v>
      </c>
      <c r="E22" s="280">
        <v>2.7</v>
      </c>
      <c r="F22" s="280">
        <v>10</v>
      </c>
      <c r="G22" s="280">
        <v>11</v>
      </c>
      <c r="H22" s="280">
        <v>11</v>
      </c>
      <c r="I22" s="280">
        <v>12.2</v>
      </c>
      <c r="J22" s="281">
        <v>16.399999999999999</v>
      </c>
      <c r="K22" s="283">
        <v>11</v>
      </c>
    </row>
    <row r="23" spans="1:11" x14ac:dyDescent="0.25">
      <c r="A23" s="319" t="s">
        <v>857</v>
      </c>
    </row>
  </sheetData>
  <mergeCells count="2">
    <mergeCell ref="A4:A5"/>
    <mergeCell ref="A14:A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showGridLines="0" workbookViewId="0">
      <selection activeCell="A23" sqref="A23"/>
    </sheetView>
  </sheetViews>
  <sheetFormatPr baseColWidth="10" defaultRowHeight="15" x14ac:dyDescent="0.25"/>
  <cols>
    <col min="1" max="1" width="23" customWidth="1"/>
    <col min="2" max="2" width="30" bestFit="1" customWidth="1"/>
    <col min="3" max="3" width="5" bestFit="1" customWidth="1"/>
    <col min="4" max="4" width="10.28515625" bestFit="1" customWidth="1"/>
    <col min="5" max="5" width="8.5703125" bestFit="1" customWidth="1"/>
    <col min="6" max="7" width="7.85546875" bestFit="1" customWidth="1"/>
    <col min="8" max="8" width="8.42578125" bestFit="1" customWidth="1"/>
    <col min="9" max="9" width="8.5703125" bestFit="1" customWidth="1"/>
    <col min="10" max="10" width="8.85546875" bestFit="1" customWidth="1"/>
    <col min="11" max="11" width="9" bestFit="1" customWidth="1"/>
  </cols>
  <sheetData>
    <row r="1" spans="1:11" x14ac:dyDescent="0.25">
      <c r="A1" s="320" t="s">
        <v>854</v>
      </c>
    </row>
    <row r="3" spans="1:11" ht="38.25" x14ac:dyDescent="0.25">
      <c r="A3" s="243"/>
      <c r="B3" s="244"/>
      <c r="C3" s="245" t="s">
        <v>207</v>
      </c>
      <c r="D3" s="246" t="s">
        <v>208</v>
      </c>
      <c r="E3" s="247" t="s">
        <v>198</v>
      </c>
      <c r="F3" s="247" t="s">
        <v>199</v>
      </c>
      <c r="G3" s="247" t="s">
        <v>200</v>
      </c>
      <c r="H3" s="247" t="s">
        <v>167</v>
      </c>
      <c r="I3" s="247" t="s">
        <v>201</v>
      </c>
      <c r="J3" s="247" t="s">
        <v>202</v>
      </c>
      <c r="K3" s="248" t="s">
        <v>203</v>
      </c>
    </row>
    <row r="4" spans="1:11" x14ac:dyDescent="0.25">
      <c r="A4" s="381" t="s">
        <v>83</v>
      </c>
      <c r="B4" s="249" t="s">
        <v>209</v>
      </c>
      <c r="C4" s="250">
        <v>1</v>
      </c>
      <c r="D4" s="250">
        <v>20</v>
      </c>
      <c r="E4" s="251">
        <v>3</v>
      </c>
      <c r="F4" s="251">
        <v>9</v>
      </c>
      <c r="G4" s="252">
        <v>10.5</v>
      </c>
      <c r="H4" s="252">
        <v>10.6</v>
      </c>
      <c r="I4" s="252">
        <v>12</v>
      </c>
      <c r="J4" s="253">
        <v>17.5</v>
      </c>
      <c r="K4" s="254">
        <v>10.7</v>
      </c>
    </row>
    <row r="5" spans="1:11" x14ac:dyDescent="0.25">
      <c r="A5" s="382"/>
      <c r="B5" s="255" t="s">
        <v>210</v>
      </c>
      <c r="C5" s="256">
        <v>1</v>
      </c>
      <c r="D5" s="256">
        <v>20</v>
      </c>
      <c r="E5" s="257">
        <v>1</v>
      </c>
      <c r="F5" s="257">
        <v>8</v>
      </c>
      <c r="G5" s="258">
        <v>10</v>
      </c>
      <c r="H5" s="258">
        <v>10</v>
      </c>
      <c r="I5" s="258">
        <v>12.5</v>
      </c>
      <c r="J5" s="259">
        <v>18.5</v>
      </c>
      <c r="K5" s="254">
        <v>9.8000000000000007</v>
      </c>
    </row>
    <row r="6" spans="1:11" x14ac:dyDescent="0.25">
      <c r="A6" s="260"/>
      <c r="B6" s="255" t="s">
        <v>211</v>
      </c>
      <c r="C6" s="256">
        <v>1</v>
      </c>
      <c r="D6" s="256">
        <v>20</v>
      </c>
      <c r="E6" s="257">
        <v>3</v>
      </c>
      <c r="F6" s="257">
        <v>9</v>
      </c>
      <c r="G6" s="258">
        <v>11.5</v>
      </c>
      <c r="H6" s="258">
        <v>11.3</v>
      </c>
      <c r="I6" s="258">
        <v>14</v>
      </c>
      <c r="J6" s="259">
        <v>19</v>
      </c>
      <c r="K6" s="254">
        <v>10.9</v>
      </c>
    </row>
    <row r="7" spans="1:11" x14ac:dyDescent="0.25">
      <c r="A7" s="260"/>
      <c r="B7" s="255" t="s">
        <v>235</v>
      </c>
      <c r="C7" s="256">
        <v>1</v>
      </c>
      <c r="D7" s="256">
        <v>20</v>
      </c>
      <c r="E7" s="257">
        <v>1</v>
      </c>
      <c r="F7" s="257">
        <v>10</v>
      </c>
      <c r="G7" s="258">
        <v>12</v>
      </c>
      <c r="H7" s="258">
        <v>11.7</v>
      </c>
      <c r="I7" s="258">
        <v>14</v>
      </c>
      <c r="J7" s="259">
        <v>17.5</v>
      </c>
      <c r="K7" s="254">
        <v>11.4</v>
      </c>
    </row>
    <row r="8" spans="1:11" x14ac:dyDescent="0.25">
      <c r="A8" s="260"/>
      <c r="B8" s="255" t="s">
        <v>214</v>
      </c>
      <c r="C8" s="256">
        <v>1</v>
      </c>
      <c r="D8" s="256">
        <v>20</v>
      </c>
      <c r="E8" s="257">
        <v>5</v>
      </c>
      <c r="F8" s="257">
        <v>12</v>
      </c>
      <c r="G8" s="258">
        <v>13.5</v>
      </c>
      <c r="H8" s="258">
        <v>13.5</v>
      </c>
      <c r="I8" s="258">
        <v>15</v>
      </c>
      <c r="J8" s="259">
        <v>20</v>
      </c>
      <c r="K8" s="254">
        <v>13.2</v>
      </c>
    </row>
    <row r="9" spans="1:11" x14ac:dyDescent="0.25">
      <c r="A9" s="260"/>
      <c r="B9" s="255" t="s">
        <v>240</v>
      </c>
      <c r="C9" s="256">
        <v>1</v>
      </c>
      <c r="D9" s="256">
        <v>20</v>
      </c>
      <c r="E9" s="257">
        <v>0</v>
      </c>
      <c r="F9" s="257">
        <v>12</v>
      </c>
      <c r="G9" s="258">
        <v>13</v>
      </c>
      <c r="H9" s="258">
        <v>12.9</v>
      </c>
      <c r="I9" s="258">
        <v>14.5</v>
      </c>
      <c r="J9" s="259">
        <v>20</v>
      </c>
      <c r="K9" s="254">
        <v>12.4</v>
      </c>
    </row>
    <row r="10" spans="1:11" x14ac:dyDescent="0.25">
      <c r="A10" s="260"/>
      <c r="B10" s="255" t="s">
        <v>241</v>
      </c>
      <c r="C10" s="256">
        <v>3</v>
      </c>
      <c r="D10" s="256">
        <v>20</v>
      </c>
      <c r="E10" s="257">
        <v>4.7</v>
      </c>
      <c r="F10" s="257">
        <v>11</v>
      </c>
      <c r="G10" s="258">
        <v>12.5</v>
      </c>
      <c r="H10" s="258">
        <v>12.4</v>
      </c>
      <c r="I10" s="258">
        <v>13.7</v>
      </c>
      <c r="J10" s="259">
        <v>19</v>
      </c>
      <c r="K10" s="254">
        <v>12</v>
      </c>
    </row>
    <row r="11" spans="1:11" x14ac:dyDescent="0.25">
      <c r="A11" s="260"/>
      <c r="B11" s="255" t="s">
        <v>239</v>
      </c>
      <c r="C11" s="256"/>
      <c r="D11" s="256">
        <v>20</v>
      </c>
      <c r="E11" s="257">
        <v>1.5</v>
      </c>
      <c r="F11" s="257">
        <v>9</v>
      </c>
      <c r="G11" s="258">
        <v>10.5</v>
      </c>
      <c r="H11" s="258">
        <v>10.199999999999999</v>
      </c>
      <c r="I11" s="258">
        <v>12</v>
      </c>
      <c r="J11" s="259">
        <v>17</v>
      </c>
      <c r="K11" s="254">
        <v>9.8000000000000007</v>
      </c>
    </row>
    <row r="12" spans="1:11" x14ac:dyDescent="0.25">
      <c r="A12" s="261" t="s">
        <v>223</v>
      </c>
      <c r="B12" s="262"/>
      <c r="C12" s="263">
        <f>SUM(C4:C11)</f>
        <v>9</v>
      </c>
      <c r="D12" s="263">
        <v>20</v>
      </c>
      <c r="E12" s="264">
        <v>0</v>
      </c>
      <c r="F12" s="264">
        <v>10.8</v>
      </c>
      <c r="G12" s="264">
        <v>12.1</v>
      </c>
      <c r="H12" s="264">
        <v>11.9</v>
      </c>
      <c r="I12" s="264">
        <v>13.1</v>
      </c>
      <c r="J12" s="265">
        <v>16.8</v>
      </c>
      <c r="K12" s="254">
        <v>11.6</v>
      </c>
    </row>
    <row r="13" spans="1:11" x14ac:dyDescent="0.25">
      <c r="A13" s="383" t="s">
        <v>224</v>
      </c>
      <c r="B13" s="255" t="s">
        <v>225</v>
      </c>
      <c r="C13" s="256">
        <v>2</v>
      </c>
      <c r="D13" s="256">
        <v>20</v>
      </c>
      <c r="E13" s="257">
        <v>1.8</v>
      </c>
      <c r="F13" s="257">
        <v>7.5</v>
      </c>
      <c r="G13" s="258">
        <v>9.3000000000000007</v>
      </c>
      <c r="H13" s="258">
        <v>9.3000000000000007</v>
      </c>
      <c r="I13" s="258">
        <v>11</v>
      </c>
      <c r="J13" s="259">
        <v>18</v>
      </c>
      <c r="K13" s="254">
        <v>7.8</v>
      </c>
    </row>
    <row r="14" spans="1:11" x14ac:dyDescent="0.25">
      <c r="A14" s="384"/>
      <c r="B14" s="266" t="s">
        <v>226</v>
      </c>
      <c r="C14" s="267"/>
      <c r="D14" s="267">
        <v>25</v>
      </c>
      <c r="E14" s="268">
        <v>2</v>
      </c>
      <c r="F14" s="268">
        <v>8.5</v>
      </c>
      <c r="G14" s="269">
        <v>10.5</v>
      </c>
      <c r="H14" s="269">
        <v>10.8</v>
      </c>
      <c r="I14" s="269">
        <v>13.5</v>
      </c>
      <c r="J14" s="270">
        <v>22</v>
      </c>
      <c r="K14" s="254">
        <v>9.5</v>
      </c>
    </row>
    <row r="15" spans="1:11" x14ac:dyDescent="0.25">
      <c r="A15" s="384"/>
      <c r="B15" s="266" t="s">
        <v>227</v>
      </c>
      <c r="C15" s="267"/>
      <c r="D15" s="267">
        <v>15</v>
      </c>
      <c r="E15" s="268">
        <v>0.5</v>
      </c>
      <c r="F15" s="268">
        <v>6</v>
      </c>
      <c r="G15" s="269">
        <v>8</v>
      </c>
      <c r="H15" s="269">
        <v>7.7</v>
      </c>
      <c r="I15" s="269">
        <v>10</v>
      </c>
      <c r="J15" s="270">
        <v>15</v>
      </c>
      <c r="K15" s="254">
        <v>6.6</v>
      </c>
    </row>
    <row r="16" spans="1:11" x14ac:dyDescent="0.25">
      <c r="A16" s="384"/>
      <c r="B16" s="255" t="s">
        <v>228</v>
      </c>
      <c r="C16" s="256">
        <v>2</v>
      </c>
      <c r="D16" s="256">
        <v>20</v>
      </c>
      <c r="E16" s="257">
        <v>0</v>
      </c>
      <c r="F16" s="257">
        <v>6</v>
      </c>
      <c r="G16" s="258">
        <v>8.8000000000000007</v>
      </c>
      <c r="H16" s="258">
        <v>8.9</v>
      </c>
      <c r="I16" s="258">
        <v>11.8</v>
      </c>
      <c r="J16" s="259">
        <v>20</v>
      </c>
      <c r="K16" s="254">
        <v>9.1999999999999993</v>
      </c>
    </row>
    <row r="17" spans="1:11" x14ac:dyDescent="0.25">
      <c r="A17" s="260"/>
      <c r="B17" s="255" t="s">
        <v>229</v>
      </c>
      <c r="C17" s="256">
        <v>2</v>
      </c>
      <c r="D17" s="256">
        <v>20</v>
      </c>
      <c r="E17" s="257">
        <v>2</v>
      </c>
      <c r="F17" s="257">
        <v>8</v>
      </c>
      <c r="G17" s="258">
        <v>10</v>
      </c>
      <c r="H17" s="258">
        <v>10</v>
      </c>
      <c r="I17" s="258">
        <v>11.8</v>
      </c>
      <c r="J17" s="259">
        <v>17.5</v>
      </c>
      <c r="K17" s="254">
        <v>10.6</v>
      </c>
    </row>
    <row r="18" spans="1:11" x14ac:dyDescent="0.25">
      <c r="A18" s="260"/>
      <c r="B18" s="271" t="s">
        <v>230</v>
      </c>
      <c r="C18" s="272"/>
      <c r="D18" s="272">
        <v>20</v>
      </c>
      <c r="E18" s="273">
        <v>2.2000000000000002</v>
      </c>
      <c r="F18" s="273">
        <v>7.9</v>
      </c>
      <c r="G18" s="273">
        <v>9.3000000000000007</v>
      </c>
      <c r="H18" s="273">
        <v>9.4</v>
      </c>
      <c r="I18" s="273">
        <v>10.8</v>
      </c>
      <c r="J18" s="274">
        <v>17.600000000000001</v>
      </c>
      <c r="K18" s="254">
        <v>9.4</v>
      </c>
    </row>
    <row r="19" spans="1:11" x14ac:dyDescent="0.25">
      <c r="A19" s="260"/>
      <c r="B19" s="255" t="s">
        <v>231</v>
      </c>
      <c r="C19" s="256">
        <v>2</v>
      </c>
      <c r="D19" s="256">
        <v>20</v>
      </c>
      <c r="E19" s="257">
        <v>0</v>
      </c>
      <c r="F19" s="257">
        <v>10</v>
      </c>
      <c r="G19" s="258">
        <v>13</v>
      </c>
      <c r="H19" s="258">
        <v>12.7</v>
      </c>
      <c r="I19" s="258">
        <v>15</v>
      </c>
      <c r="J19" s="259">
        <v>19.5</v>
      </c>
      <c r="K19" s="254">
        <v>11.7</v>
      </c>
    </row>
    <row r="20" spans="1:11" x14ac:dyDescent="0.25">
      <c r="A20" s="261" t="s">
        <v>232</v>
      </c>
      <c r="B20" s="262"/>
      <c r="C20" s="263">
        <f>SUM(C13:C19)</f>
        <v>8</v>
      </c>
      <c r="D20" s="263">
        <v>20</v>
      </c>
      <c r="E20" s="264">
        <v>2.9</v>
      </c>
      <c r="F20" s="264">
        <v>8.9</v>
      </c>
      <c r="G20" s="275">
        <v>10.3</v>
      </c>
      <c r="H20" s="275">
        <v>10.199999999999999</v>
      </c>
      <c r="I20" s="275">
        <v>11.7</v>
      </c>
      <c r="J20" s="276">
        <v>16.5</v>
      </c>
      <c r="K20" s="254">
        <v>9.9</v>
      </c>
    </row>
    <row r="21" spans="1:11" x14ac:dyDescent="0.25">
      <c r="A21" s="277" t="s">
        <v>233</v>
      </c>
      <c r="B21" s="278"/>
      <c r="C21" s="279">
        <f>C12+C20</f>
        <v>17</v>
      </c>
      <c r="D21" s="279">
        <v>20</v>
      </c>
      <c r="E21" s="280">
        <v>1.5</v>
      </c>
      <c r="F21" s="280">
        <v>10</v>
      </c>
      <c r="G21" s="280">
        <v>11.2</v>
      </c>
      <c r="H21" s="280">
        <v>11.1</v>
      </c>
      <c r="I21" s="280">
        <v>12.4</v>
      </c>
      <c r="J21" s="281">
        <v>16.7</v>
      </c>
      <c r="K21" s="282">
        <v>10.7</v>
      </c>
    </row>
    <row r="22" spans="1:11" x14ac:dyDescent="0.25">
      <c r="A22" s="319" t="s">
        <v>855</v>
      </c>
    </row>
  </sheetData>
  <mergeCells count="2">
    <mergeCell ref="A4:A5"/>
    <mergeCell ref="A13:A1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workbookViewId="0">
      <selection activeCell="A17" sqref="A17"/>
    </sheetView>
  </sheetViews>
  <sheetFormatPr baseColWidth="10" defaultRowHeight="15" x14ac:dyDescent="0.25"/>
  <cols>
    <col min="1" max="1" width="18.42578125" customWidth="1"/>
    <col min="2" max="2" width="11.85546875" bestFit="1" customWidth="1"/>
    <col min="3" max="3" width="7.85546875" bestFit="1" customWidth="1"/>
    <col min="4" max="5" width="7.140625" bestFit="1" customWidth="1"/>
    <col min="6" max="7" width="7.5703125" bestFit="1" customWidth="1"/>
    <col min="8" max="8" width="8.28515625" bestFit="1" customWidth="1"/>
  </cols>
  <sheetData>
    <row r="1" spans="1:8" x14ac:dyDescent="0.25">
      <c r="A1" s="320" t="s">
        <v>852</v>
      </c>
    </row>
    <row r="3" spans="1:8" ht="24.75" thickBot="1" x14ac:dyDescent="0.3">
      <c r="A3" s="243"/>
      <c r="B3" s="244"/>
      <c r="C3" s="284" t="s">
        <v>198</v>
      </c>
      <c r="D3" s="284" t="s">
        <v>199</v>
      </c>
      <c r="E3" s="284" t="s">
        <v>200</v>
      </c>
      <c r="F3" s="284" t="s">
        <v>167</v>
      </c>
      <c r="G3" s="284" t="s">
        <v>201</v>
      </c>
      <c r="H3" s="284" t="s">
        <v>202</v>
      </c>
    </row>
    <row r="4" spans="1:8" x14ac:dyDescent="0.25">
      <c r="A4" s="378" t="s">
        <v>98</v>
      </c>
      <c r="B4" s="224" t="s">
        <v>209</v>
      </c>
      <c r="C4" s="225">
        <v>0</v>
      </c>
      <c r="D4" s="225">
        <v>9.5</v>
      </c>
      <c r="E4" s="225">
        <v>11.5</v>
      </c>
      <c r="F4" s="225">
        <v>11.6</v>
      </c>
      <c r="G4" s="225">
        <v>14</v>
      </c>
      <c r="H4" s="285">
        <v>19.5</v>
      </c>
    </row>
    <row r="5" spans="1:8" x14ac:dyDescent="0.25">
      <c r="A5" s="385"/>
      <c r="B5" s="229" t="s">
        <v>225</v>
      </c>
      <c r="C5" s="230">
        <v>0</v>
      </c>
      <c r="D5" s="230">
        <v>7.8</v>
      </c>
      <c r="E5" s="230">
        <v>10</v>
      </c>
      <c r="F5" s="230">
        <v>10.199999999999999</v>
      </c>
      <c r="G5" s="230">
        <v>12.5</v>
      </c>
      <c r="H5" s="286">
        <v>20</v>
      </c>
    </row>
    <row r="6" spans="1:8" x14ac:dyDescent="0.25">
      <c r="A6" s="287"/>
      <c r="B6" s="229" t="s">
        <v>210</v>
      </c>
      <c r="C6" s="230">
        <v>0.5</v>
      </c>
      <c r="D6" s="230">
        <v>8.5</v>
      </c>
      <c r="E6" s="230">
        <v>11.5</v>
      </c>
      <c r="F6" s="230">
        <v>11.3</v>
      </c>
      <c r="G6" s="230">
        <v>14.5</v>
      </c>
      <c r="H6" s="286">
        <v>20</v>
      </c>
    </row>
    <row r="7" spans="1:8" ht="15.75" thickBot="1" x14ac:dyDescent="0.3">
      <c r="A7" s="288"/>
      <c r="B7" s="229" t="s">
        <v>228</v>
      </c>
      <c r="C7" s="289">
        <v>0</v>
      </c>
      <c r="D7" s="289">
        <v>8.5</v>
      </c>
      <c r="E7" s="289">
        <v>12.5</v>
      </c>
      <c r="F7" s="289">
        <v>12</v>
      </c>
      <c r="G7" s="289">
        <v>16</v>
      </c>
      <c r="H7" s="290">
        <v>20</v>
      </c>
    </row>
    <row r="8" spans="1:8" x14ac:dyDescent="0.25">
      <c r="A8" s="378" t="s">
        <v>99</v>
      </c>
      <c r="B8" s="224" t="s">
        <v>209</v>
      </c>
      <c r="C8" s="225">
        <v>0.5</v>
      </c>
      <c r="D8" s="225">
        <v>9</v>
      </c>
      <c r="E8" s="225">
        <v>11</v>
      </c>
      <c r="F8" s="225">
        <v>10.8</v>
      </c>
      <c r="G8" s="225">
        <v>12.5</v>
      </c>
      <c r="H8" s="285">
        <v>18.5</v>
      </c>
    </row>
    <row r="9" spans="1:8" x14ac:dyDescent="0.25">
      <c r="A9" s="385"/>
      <c r="B9" s="229" t="s">
        <v>225</v>
      </c>
      <c r="C9" s="230">
        <v>0.5</v>
      </c>
      <c r="D9" s="230">
        <v>7.5</v>
      </c>
      <c r="E9" s="230">
        <v>9.3000000000000007</v>
      </c>
      <c r="F9" s="230">
        <v>9.3000000000000007</v>
      </c>
      <c r="G9" s="230">
        <v>11</v>
      </c>
      <c r="H9" s="286">
        <v>18</v>
      </c>
    </row>
    <row r="10" spans="1:8" x14ac:dyDescent="0.25">
      <c r="A10" s="287"/>
      <c r="B10" s="229" t="s">
        <v>210</v>
      </c>
      <c r="C10" s="230">
        <v>1</v>
      </c>
      <c r="D10" s="230">
        <v>8</v>
      </c>
      <c r="E10" s="230">
        <v>10.5</v>
      </c>
      <c r="F10" s="230">
        <v>10.3</v>
      </c>
      <c r="G10" s="230">
        <v>13</v>
      </c>
      <c r="H10" s="286">
        <v>18.5</v>
      </c>
    </row>
    <row r="11" spans="1:8" ht="15.75" thickBot="1" x14ac:dyDescent="0.3">
      <c r="A11" s="288"/>
      <c r="B11" s="229" t="s">
        <v>228</v>
      </c>
      <c r="C11" s="289">
        <v>0</v>
      </c>
      <c r="D11" s="289">
        <v>5.5</v>
      </c>
      <c r="E11" s="289">
        <v>8</v>
      </c>
      <c r="F11" s="289">
        <v>8.3000000000000007</v>
      </c>
      <c r="G11" s="289">
        <v>11.3</v>
      </c>
      <c r="H11" s="290">
        <v>20</v>
      </c>
    </row>
    <row r="12" spans="1:8" x14ac:dyDescent="0.25">
      <c r="A12" s="378" t="s">
        <v>9</v>
      </c>
      <c r="B12" s="224" t="s">
        <v>209</v>
      </c>
      <c r="C12" s="225">
        <v>0</v>
      </c>
      <c r="D12" s="225">
        <v>9.5</v>
      </c>
      <c r="E12" s="225">
        <v>11.5</v>
      </c>
      <c r="F12" s="225">
        <v>11.6</v>
      </c>
      <c r="G12" s="225">
        <v>13.5</v>
      </c>
      <c r="H12" s="285">
        <v>19.5</v>
      </c>
    </row>
    <row r="13" spans="1:8" x14ac:dyDescent="0.25">
      <c r="A13" s="385"/>
      <c r="B13" s="229" t="s">
        <v>225</v>
      </c>
      <c r="C13" s="230">
        <v>0</v>
      </c>
      <c r="D13" s="230">
        <v>7.8</v>
      </c>
      <c r="E13" s="230">
        <v>10</v>
      </c>
      <c r="F13" s="230">
        <v>10.1</v>
      </c>
      <c r="G13" s="230">
        <v>12.5</v>
      </c>
      <c r="H13" s="286">
        <v>20</v>
      </c>
    </row>
    <row r="14" spans="1:8" x14ac:dyDescent="0.25">
      <c r="A14" s="287"/>
      <c r="B14" s="229" t="s">
        <v>210</v>
      </c>
      <c r="C14" s="230">
        <v>0.5</v>
      </c>
      <c r="D14" s="230">
        <v>8.5</v>
      </c>
      <c r="E14" s="230">
        <v>11.5</v>
      </c>
      <c r="F14" s="230">
        <v>11.3</v>
      </c>
      <c r="G14" s="230">
        <v>14.5</v>
      </c>
      <c r="H14" s="286">
        <v>20</v>
      </c>
    </row>
    <row r="15" spans="1:8" ht="15.75" thickBot="1" x14ac:dyDescent="0.3">
      <c r="A15" s="288"/>
      <c r="B15" s="291" t="s">
        <v>228</v>
      </c>
      <c r="C15" s="292">
        <v>0</v>
      </c>
      <c r="D15" s="292">
        <v>8.3000000000000007</v>
      </c>
      <c r="E15" s="292">
        <v>12</v>
      </c>
      <c r="F15" s="292">
        <v>11.7</v>
      </c>
      <c r="G15" s="292">
        <v>15.8</v>
      </c>
      <c r="H15" s="293">
        <v>20</v>
      </c>
    </row>
    <row r="16" spans="1:8" x14ac:dyDescent="0.25">
      <c r="A16" s="319" t="s">
        <v>853</v>
      </c>
    </row>
  </sheetData>
  <mergeCells count="3">
    <mergeCell ref="A4:A5"/>
    <mergeCell ref="A8:A9"/>
    <mergeCell ref="A12:A1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showGridLines="0" workbookViewId="0">
      <selection activeCell="A28" sqref="A28"/>
    </sheetView>
  </sheetViews>
  <sheetFormatPr baseColWidth="10" defaultRowHeight="12.75" x14ac:dyDescent="0.2"/>
  <cols>
    <col min="1" max="1" width="11" style="32" customWidth="1"/>
    <col min="2" max="2" width="10.7109375" style="32" customWidth="1"/>
    <col min="3" max="3" width="8.42578125" style="32" bestFit="1" customWidth="1"/>
    <col min="4" max="4" width="6.28515625" style="32" customWidth="1"/>
    <col min="5" max="5" width="6.7109375" style="32" customWidth="1"/>
    <col min="6" max="16384" width="11.42578125" style="32"/>
  </cols>
  <sheetData>
    <row r="1" spans="1:5" ht="15" x14ac:dyDescent="0.25">
      <c r="A1" s="320" t="s">
        <v>849</v>
      </c>
    </row>
    <row r="2" spans="1:5" x14ac:dyDescent="0.2">
      <c r="A2" s="33"/>
    </row>
    <row r="3" spans="1:5" ht="25.5" x14ac:dyDescent="0.2">
      <c r="A3" s="1" t="s">
        <v>78</v>
      </c>
      <c r="B3" s="1" t="s">
        <v>835</v>
      </c>
      <c r="C3" s="321" t="s">
        <v>836</v>
      </c>
      <c r="D3" s="1">
        <v>2014</v>
      </c>
      <c r="E3" s="344">
        <v>2015</v>
      </c>
    </row>
    <row r="4" spans="1:5" x14ac:dyDescent="0.2">
      <c r="A4" s="6" t="s">
        <v>84</v>
      </c>
      <c r="B4" s="6" t="s">
        <v>58</v>
      </c>
      <c r="C4" s="326">
        <v>0</v>
      </c>
      <c r="D4" s="6">
        <v>32</v>
      </c>
      <c r="E4" s="345">
        <v>85</v>
      </c>
    </row>
    <row r="5" spans="1:5" x14ac:dyDescent="0.2">
      <c r="A5" s="6" t="s">
        <v>84</v>
      </c>
      <c r="B5" s="6" t="s">
        <v>59</v>
      </c>
      <c r="C5" s="326">
        <v>1</v>
      </c>
      <c r="D5" s="6">
        <v>113</v>
      </c>
      <c r="E5" s="345">
        <v>162</v>
      </c>
    </row>
    <row r="6" spans="1:5" x14ac:dyDescent="0.2">
      <c r="A6" s="6" t="s">
        <v>84</v>
      </c>
      <c r="B6" s="6" t="s">
        <v>60</v>
      </c>
      <c r="C6" s="326">
        <v>2</v>
      </c>
      <c r="D6" s="6">
        <v>323</v>
      </c>
      <c r="E6" s="345">
        <v>238</v>
      </c>
    </row>
    <row r="7" spans="1:5" x14ac:dyDescent="0.2">
      <c r="A7" s="6" t="s">
        <v>84</v>
      </c>
      <c r="B7" s="6" t="s">
        <v>61</v>
      </c>
      <c r="C7" s="326">
        <v>3</v>
      </c>
      <c r="D7" s="6">
        <v>650</v>
      </c>
      <c r="E7" s="345">
        <v>328</v>
      </c>
    </row>
    <row r="8" spans="1:5" x14ac:dyDescent="0.2">
      <c r="A8" s="6" t="s">
        <v>84</v>
      </c>
      <c r="B8" s="6" t="s">
        <v>62</v>
      </c>
      <c r="C8" s="326">
        <v>4</v>
      </c>
      <c r="D8" s="6">
        <v>1007</v>
      </c>
      <c r="E8" s="345">
        <v>352</v>
      </c>
    </row>
    <row r="9" spans="1:5" x14ac:dyDescent="0.2">
      <c r="A9" s="6" t="s">
        <v>84</v>
      </c>
      <c r="B9" s="6" t="s">
        <v>63</v>
      </c>
      <c r="C9" s="326">
        <v>5</v>
      </c>
      <c r="D9" s="6">
        <v>1297</v>
      </c>
      <c r="E9" s="345">
        <v>473</v>
      </c>
    </row>
    <row r="10" spans="1:5" x14ac:dyDescent="0.2">
      <c r="A10" s="6" t="s">
        <v>84</v>
      </c>
      <c r="B10" s="6" t="s">
        <v>64</v>
      </c>
      <c r="C10" s="326">
        <v>6</v>
      </c>
      <c r="D10" s="6">
        <v>1401</v>
      </c>
      <c r="E10" s="345">
        <v>566</v>
      </c>
    </row>
    <row r="11" spans="1:5" x14ac:dyDescent="0.2">
      <c r="A11" s="6" t="s">
        <v>84</v>
      </c>
      <c r="B11" s="6" t="s">
        <v>65</v>
      </c>
      <c r="C11" s="326">
        <v>7</v>
      </c>
      <c r="D11" s="6">
        <v>1295</v>
      </c>
      <c r="E11" s="345">
        <v>674</v>
      </c>
    </row>
    <row r="12" spans="1:5" x14ac:dyDescent="0.2">
      <c r="A12" s="6" t="s">
        <v>84</v>
      </c>
      <c r="B12" s="6" t="s">
        <v>66</v>
      </c>
      <c r="C12" s="326">
        <v>8</v>
      </c>
      <c r="D12" s="6">
        <v>1198</v>
      </c>
      <c r="E12" s="345">
        <v>753</v>
      </c>
    </row>
    <row r="13" spans="1:5" x14ac:dyDescent="0.2">
      <c r="A13" s="6" t="s">
        <v>84</v>
      </c>
      <c r="B13" s="6" t="s">
        <v>67</v>
      </c>
      <c r="C13" s="326">
        <v>9</v>
      </c>
      <c r="D13" s="6">
        <v>995</v>
      </c>
      <c r="E13" s="345">
        <v>774</v>
      </c>
    </row>
    <row r="14" spans="1:5" x14ac:dyDescent="0.2">
      <c r="A14" s="6" t="s">
        <v>84</v>
      </c>
      <c r="B14" s="6" t="s">
        <v>68</v>
      </c>
      <c r="C14" s="326">
        <v>10</v>
      </c>
      <c r="D14" s="6">
        <v>990</v>
      </c>
      <c r="E14" s="345">
        <v>899</v>
      </c>
    </row>
    <row r="15" spans="1:5" x14ac:dyDescent="0.2">
      <c r="A15" s="6" t="s">
        <v>84</v>
      </c>
      <c r="B15" s="6" t="s">
        <v>69</v>
      </c>
      <c r="C15" s="326">
        <v>11</v>
      </c>
      <c r="D15" s="6">
        <v>780</v>
      </c>
      <c r="E15" s="345">
        <v>884</v>
      </c>
    </row>
    <row r="16" spans="1:5" x14ac:dyDescent="0.2">
      <c r="A16" s="6" t="s">
        <v>84</v>
      </c>
      <c r="B16" s="6" t="s">
        <v>70</v>
      </c>
      <c r="C16" s="326">
        <v>12</v>
      </c>
      <c r="D16" s="6">
        <v>719</v>
      </c>
      <c r="E16" s="345">
        <v>917</v>
      </c>
    </row>
    <row r="17" spans="1:5" x14ac:dyDescent="0.2">
      <c r="A17" s="6" t="s">
        <v>84</v>
      </c>
      <c r="B17" s="6" t="s">
        <v>71</v>
      </c>
      <c r="C17" s="326">
        <v>13</v>
      </c>
      <c r="D17" s="6">
        <v>595</v>
      </c>
      <c r="E17" s="345">
        <v>979</v>
      </c>
    </row>
    <row r="18" spans="1:5" x14ac:dyDescent="0.2">
      <c r="A18" s="6" t="s">
        <v>84</v>
      </c>
      <c r="B18" s="6" t="s">
        <v>72</v>
      </c>
      <c r="C18" s="326">
        <v>14</v>
      </c>
      <c r="D18" s="6">
        <v>540</v>
      </c>
      <c r="E18" s="345">
        <v>1030</v>
      </c>
    </row>
    <row r="19" spans="1:5" x14ac:dyDescent="0.2">
      <c r="A19" s="6" t="s">
        <v>84</v>
      </c>
      <c r="B19" s="6" t="s">
        <v>73</v>
      </c>
      <c r="C19" s="326">
        <v>15</v>
      </c>
      <c r="D19" s="6">
        <v>461</v>
      </c>
      <c r="E19" s="345">
        <v>1079</v>
      </c>
    </row>
    <row r="20" spans="1:5" x14ac:dyDescent="0.2">
      <c r="A20" s="6" t="s">
        <v>84</v>
      </c>
      <c r="B20" s="6" t="s">
        <v>74</v>
      </c>
      <c r="C20" s="326">
        <v>16</v>
      </c>
      <c r="D20" s="6">
        <v>344</v>
      </c>
      <c r="E20" s="345">
        <v>1070</v>
      </c>
    </row>
    <row r="21" spans="1:5" x14ac:dyDescent="0.2">
      <c r="A21" s="6" t="s">
        <v>84</v>
      </c>
      <c r="B21" s="6" t="s">
        <v>75</v>
      </c>
      <c r="C21" s="326">
        <v>17</v>
      </c>
      <c r="D21" s="6">
        <v>275</v>
      </c>
      <c r="E21" s="345">
        <v>971</v>
      </c>
    </row>
    <row r="22" spans="1:5" x14ac:dyDescent="0.2">
      <c r="A22" s="6" t="s">
        <v>84</v>
      </c>
      <c r="B22" s="6" t="s">
        <v>76</v>
      </c>
      <c r="C22" s="326">
        <v>18</v>
      </c>
      <c r="D22" s="6">
        <v>181</v>
      </c>
      <c r="E22" s="345">
        <v>838</v>
      </c>
    </row>
    <row r="23" spans="1:5" x14ac:dyDescent="0.2">
      <c r="A23" s="323" t="s">
        <v>84</v>
      </c>
      <c r="B23" s="323" t="s">
        <v>77</v>
      </c>
      <c r="C23" s="327">
        <v>19</v>
      </c>
      <c r="D23" s="323">
        <v>90</v>
      </c>
      <c r="E23" s="346">
        <v>597</v>
      </c>
    </row>
    <row r="24" spans="1:5" x14ac:dyDescent="0.2">
      <c r="C24" s="326">
        <v>20</v>
      </c>
    </row>
    <row r="27" spans="1:5" x14ac:dyDescent="0.2">
      <c r="A27" s="319" t="s">
        <v>894</v>
      </c>
    </row>
    <row r="28" spans="1:5" x14ac:dyDescent="0.2">
      <c r="A28" s="319" t="s">
        <v>850</v>
      </c>
    </row>
    <row r="29" spans="1:5" x14ac:dyDescent="0.2">
      <c r="A29" s="319" t="s">
        <v>851</v>
      </c>
    </row>
  </sheetData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3"/>
  <sheetViews>
    <sheetView showGridLines="0" workbookViewId="0">
      <selection activeCell="A2" sqref="A2"/>
    </sheetView>
  </sheetViews>
  <sheetFormatPr baseColWidth="10" defaultRowHeight="12.75" x14ac:dyDescent="0.2"/>
  <cols>
    <col min="1" max="7" width="9.140625" style="32" customWidth="1"/>
    <col min="8" max="16384" width="11.42578125" style="32"/>
  </cols>
  <sheetData>
    <row r="1" spans="1:7" ht="15" x14ac:dyDescent="0.25">
      <c r="A1" s="320" t="s">
        <v>848</v>
      </c>
    </row>
    <row r="2" spans="1:7" x14ac:dyDescent="0.2">
      <c r="A2" s="319" t="s">
        <v>893</v>
      </c>
    </row>
    <row r="3" spans="1:7" ht="13.5" thickBot="1" x14ac:dyDescent="0.25"/>
    <row r="4" spans="1:7" ht="13.5" customHeight="1" x14ac:dyDescent="0.2">
      <c r="A4" s="361" t="s">
        <v>80</v>
      </c>
      <c r="B4" s="362"/>
      <c r="C4" s="37"/>
      <c r="D4" s="351"/>
      <c r="E4" s="361" t="s">
        <v>883</v>
      </c>
      <c r="F4" s="362"/>
      <c r="G4" s="37"/>
    </row>
    <row r="5" spans="1:7" ht="25.5" x14ac:dyDescent="0.2">
      <c r="A5" s="353" t="s">
        <v>82</v>
      </c>
      <c r="B5" s="1" t="s">
        <v>832</v>
      </c>
      <c r="C5" s="354" t="s">
        <v>833</v>
      </c>
      <c r="E5" s="353" t="s">
        <v>82</v>
      </c>
      <c r="F5" s="1" t="s">
        <v>832</v>
      </c>
      <c r="G5" s="354" t="s">
        <v>833</v>
      </c>
    </row>
    <row r="6" spans="1:7" x14ac:dyDescent="0.2">
      <c r="A6" s="355">
        <v>0</v>
      </c>
      <c r="B6" s="352">
        <v>1</v>
      </c>
      <c r="C6" s="356">
        <v>1</v>
      </c>
      <c r="E6" s="355">
        <v>0</v>
      </c>
      <c r="F6" s="352">
        <v>1</v>
      </c>
      <c r="G6" s="356">
        <v>5</v>
      </c>
    </row>
    <row r="7" spans="1:7" x14ac:dyDescent="0.2">
      <c r="A7" s="355">
        <v>0</v>
      </c>
      <c r="B7" s="352">
        <v>3</v>
      </c>
      <c r="C7" s="356">
        <v>2</v>
      </c>
      <c r="E7" s="355">
        <v>0</v>
      </c>
      <c r="F7" s="352">
        <v>2</v>
      </c>
      <c r="G7" s="356">
        <v>7</v>
      </c>
    </row>
    <row r="8" spans="1:7" x14ac:dyDescent="0.2">
      <c r="A8" s="355">
        <v>0</v>
      </c>
      <c r="B8" s="352">
        <v>4</v>
      </c>
      <c r="C8" s="356">
        <v>2</v>
      </c>
      <c r="E8" s="355">
        <v>0</v>
      </c>
      <c r="F8" s="352">
        <v>3</v>
      </c>
      <c r="G8" s="356">
        <v>6</v>
      </c>
    </row>
    <row r="9" spans="1:7" x14ac:dyDescent="0.2">
      <c r="A9" s="355">
        <v>0</v>
      </c>
      <c r="B9" s="352">
        <v>5</v>
      </c>
      <c r="C9" s="356">
        <v>2</v>
      </c>
      <c r="E9" s="355">
        <v>0</v>
      </c>
      <c r="F9" s="352">
        <v>4</v>
      </c>
      <c r="G9" s="356">
        <v>5</v>
      </c>
    </row>
    <row r="10" spans="1:7" x14ac:dyDescent="0.2">
      <c r="A10" s="355">
        <v>0</v>
      </c>
      <c r="B10" s="352">
        <v>6</v>
      </c>
      <c r="C10" s="356">
        <v>1</v>
      </c>
      <c r="E10" s="355">
        <v>0</v>
      </c>
      <c r="F10" s="352">
        <v>5</v>
      </c>
      <c r="G10" s="356">
        <v>4</v>
      </c>
    </row>
    <row r="11" spans="1:7" x14ac:dyDescent="0.2">
      <c r="A11" s="355">
        <v>0</v>
      </c>
      <c r="B11" s="352">
        <v>10</v>
      </c>
      <c r="C11" s="356">
        <v>2</v>
      </c>
      <c r="E11" s="355">
        <v>0</v>
      </c>
      <c r="F11" s="352">
        <v>6</v>
      </c>
      <c r="G11" s="356">
        <v>1</v>
      </c>
    </row>
    <row r="12" spans="1:7" x14ac:dyDescent="0.2">
      <c r="A12" s="355">
        <v>0</v>
      </c>
      <c r="B12" s="352">
        <v>11</v>
      </c>
      <c r="C12" s="356">
        <v>2</v>
      </c>
      <c r="E12" s="355">
        <v>1</v>
      </c>
      <c r="F12" s="352">
        <v>1</v>
      </c>
      <c r="G12" s="356">
        <v>5</v>
      </c>
    </row>
    <row r="13" spans="1:7" x14ac:dyDescent="0.2">
      <c r="A13" s="355">
        <v>1</v>
      </c>
      <c r="B13" s="352">
        <v>0</v>
      </c>
      <c r="C13" s="356">
        <v>1</v>
      </c>
      <c r="E13" s="355">
        <v>1</v>
      </c>
      <c r="F13" s="352">
        <v>2</v>
      </c>
      <c r="G13" s="356">
        <v>22</v>
      </c>
    </row>
    <row r="14" spans="1:7" x14ac:dyDescent="0.2">
      <c r="A14" s="355">
        <v>1</v>
      </c>
      <c r="B14" s="352">
        <v>2</v>
      </c>
      <c r="C14" s="356">
        <v>2</v>
      </c>
      <c r="E14" s="355">
        <v>1</v>
      </c>
      <c r="F14" s="352">
        <v>3</v>
      </c>
      <c r="G14" s="356">
        <v>24</v>
      </c>
    </row>
    <row r="15" spans="1:7" x14ac:dyDescent="0.2">
      <c r="A15" s="355">
        <v>1</v>
      </c>
      <c r="B15" s="352">
        <v>3</v>
      </c>
      <c r="C15" s="356">
        <v>4</v>
      </c>
      <c r="E15" s="355">
        <v>1</v>
      </c>
      <c r="F15" s="352">
        <v>4</v>
      </c>
      <c r="G15" s="356">
        <v>24</v>
      </c>
    </row>
    <row r="16" spans="1:7" x14ac:dyDescent="0.2">
      <c r="A16" s="355">
        <v>1</v>
      </c>
      <c r="B16" s="352">
        <v>4</v>
      </c>
      <c r="C16" s="356">
        <v>7</v>
      </c>
      <c r="E16" s="355">
        <v>1</v>
      </c>
      <c r="F16" s="352">
        <v>5</v>
      </c>
      <c r="G16" s="356">
        <v>17</v>
      </c>
    </row>
    <row r="17" spans="1:7" x14ac:dyDescent="0.2">
      <c r="A17" s="355">
        <v>1</v>
      </c>
      <c r="B17" s="352">
        <v>5</v>
      </c>
      <c r="C17" s="356">
        <v>10</v>
      </c>
      <c r="E17" s="355">
        <v>1</v>
      </c>
      <c r="F17" s="352">
        <v>6</v>
      </c>
      <c r="G17" s="356">
        <v>10</v>
      </c>
    </row>
    <row r="18" spans="1:7" x14ac:dyDescent="0.2">
      <c r="A18" s="355">
        <v>1</v>
      </c>
      <c r="B18" s="352">
        <v>6</v>
      </c>
      <c r="C18" s="356">
        <v>8</v>
      </c>
      <c r="E18" s="355">
        <v>1</v>
      </c>
      <c r="F18" s="352">
        <v>7</v>
      </c>
      <c r="G18" s="356">
        <v>5</v>
      </c>
    </row>
    <row r="19" spans="1:7" x14ac:dyDescent="0.2">
      <c r="A19" s="355">
        <v>1</v>
      </c>
      <c r="B19" s="352">
        <v>7</v>
      </c>
      <c r="C19" s="356">
        <v>1</v>
      </c>
      <c r="E19" s="355">
        <v>1</v>
      </c>
      <c r="F19" s="352">
        <v>8</v>
      </c>
      <c r="G19" s="356">
        <v>5</v>
      </c>
    </row>
    <row r="20" spans="1:7" x14ac:dyDescent="0.2">
      <c r="A20" s="355">
        <v>1</v>
      </c>
      <c r="B20" s="352">
        <v>8</v>
      </c>
      <c r="C20" s="356">
        <v>1</v>
      </c>
      <c r="E20" s="355">
        <v>1</v>
      </c>
      <c r="F20" s="352">
        <v>9</v>
      </c>
      <c r="G20" s="356">
        <v>1</v>
      </c>
    </row>
    <row r="21" spans="1:7" x14ac:dyDescent="0.2">
      <c r="A21" s="355">
        <v>1</v>
      </c>
      <c r="B21" s="352">
        <v>9</v>
      </c>
      <c r="C21" s="356">
        <v>1</v>
      </c>
      <c r="E21" s="355">
        <v>1</v>
      </c>
      <c r="F21" s="352">
        <v>11</v>
      </c>
      <c r="G21" s="356">
        <v>2</v>
      </c>
    </row>
    <row r="22" spans="1:7" x14ac:dyDescent="0.2">
      <c r="A22" s="355">
        <v>1</v>
      </c>
      <c r="B22" s="352">
        <v>10</v>
      </c>
      <c r="C22" s="356">
        <v>2</v>
      </c>
      <c r="E22" s="355">
        <v>2</v>
      </c>
      <c r="F22" s="352">
        <v>1</v>
      </c>
      <c r="G22" s="356">
        <v>4</v>
      </c>
    </row>
    <row r="23" spans="1:7" x14ac:dyDescent="0.2">
      <c r="A23" s="355">
        <v>1</v>
      </c>
      <c r="B23" s="352">
        <v>14</v>
      </c>
      <c r="C23" s="356">
        <v>1</v>
      </c>
      <c r="E23" s="355">
        <v>2</v>
      </c>
      <c r="F23" s="352">
        <v>2</v>
      </c>
      <c r="G23" s="356">
        <v>23</v>
      </c>
    </row>
    <row r="24" spans="1:7" x14ac:dyDescent="0.2">
      <c r="A24" s="355">
        <v>1</v>
      </c>
      <c r="B24" s="352">
        <v>15</v>
      </c>
      <c r="C24" s="356">
        <v>1</v>
      </c>
      <c r="E24" s="355">
        <v>2</v>
      </c>
      <c r="F24" s="352">
        <v>3</v>
      </c>
      <c r="G24" s="356">
        <v>36</v>
      </c>
    </row>
    <row r="25" spans="1:7" x14ac:dyDescent="0.2">
      <c r="A25" s="355">
        <v>2</v>
      </c>
      <c r="B25" s="352">
        <v>2</v>
      </c>
      <c r="C25" s="356">
        <v>2</v>
      </c>
      <c r="E25" s="355">
        <v>2</v>
      </c>
      <c r="F25" s="352">
        <v>4</v>
      </c>
      <c r="G25" s="356">
        <v>41</v>
      </c>
    </row>
    <row r="26" spans="1:7" x14ac:dyDescent="0.2">
      <c r="A26" s="355">
        <v>2</v>
      </c>
      <c r="B26" s="352">
        <v>3</v>
      </c>
      <c r="C26" s="356">
        <v>10</v>
      </c>
      <c r="E26" s="355">
        <v>2</v>
      </c>
      <c r="F26" s="352">
        <v>5</v>
      </c>
      <c r="G26" s="356">
        <v>33</v>
      </c>
    </row>
    <row r="27" spans="1:7" x14ac:dyDescent="0.2">
      <c r="A27" s="355">
        <v>2</v>
      </c>
      <c r="B27" s="352">
        <v>4</v>
      </c>
      <c r="C27" s="356">
        <v>6</v>
      </c>
      <c r="E27" s="355">
        <v>2</v>
      </c>
      <c r="F27" s="352">
        <v>6</v>
      </c>
      <c r="G27" s="356">
        <v>22</v>
      </c>
    </row>
    <row r="28" spans="1:7" x14ac:dyDescent="0.2">
      <c r="A28" s="355">
        <v>2</v>
      </c>
      <c r="B28" s="352">
        <v>5</v>
      </c>
      <c r="C28" s="356">
        <v>8</v>
      </c>
      <c r="E28" s="355">
        <v>2</v>
      </c>
      <c r="F28" s="352">
        <v>7</v>
      </c>
      <c r="G28" s="356">
        <v>25</v>
      </c>
    </row>
    <row r="29" spans="1:7" x14ac:dyDescent="0.2">
      <c r="A29" s="355">
        <v>2</v>
      </c>
      <c r="B29" s="352">
        <v>6</v>
      </c>
      <c r="C29" s="356">
        <v>14</v>
      </c>
      <c r="E29" s="355">
        <v>2</v>
      </c>
      <c r="F29" s="352">
        <v>8</v>
      </c>
      <c r="G29" s="356">
        <v>10</v>
      </c>
    </row>
    <row r="30" spans="1:7" x14ac:dyDescent="0.2">
      <c r="A30" s="355">
        <v>2</v>
      </c>
      <c r="B30" s="352">
        <v>7</v>
      </c>
      <c r="C30" s="356">
        <v>14</v>
      </c>
      <c r="E30" s="355">
        <v>2</v>
      </c>
      <c r="F30" s="352">
        <v>9</v>
      </c>
      <c r="G30" s="356">
        <v>9</v>
      </c>
    </row>
    <row r="31" spans="1:7" x14ac:dyDescent="0.2">
      <c r="A31" s="355">
        <v>2</v>
      </c>
      <c r="B31" s="352">
        <v>8</v>
      </c>
      <c r="C31" s="356">
        <v>15</v>
      </c>
      <c r="E31" s="355">
        <v>2</v>
      </c>
      <c r="F31" s="352">
        <v>10</v>
      </c>
      <c r="G31" s="356">
        <v>2</v>
      </c>
    </row>
    <row r="32" spans="1:7" x14ac:dyDescent="0.2">
      <c r="A32" s="355">
        <v>2</v>
      </c>
      <c r="B32" s="352">
        <v>9</v>
      </c>
      <c r="C32" s="356">
        <v>11</v>
      </c>
      <c r="E32" s="355">
        <v>2</v>
      </c>
      <c r="F32" s="352">
        <v>11</v>
      </c>
      <c r="G32" s="356">
        <v>1</v>
      </c>
    </row>
    <row r="33" spans="1:7" x14ac:dyDescent="0.2">
      <c r="A33" s="355">
        <v>2</v>
      </c>
      <c r="B33" s="352">
        <v>10</v>
      </c>
      <c r="C33" s="356">
        <v>3</v>
      </c>
      <c r="E33" s="355">
        <v>3</v>
      </c>
      <c r="F33" s="352">
        <v>1</v>
      </c>
      <c r="G33" s="356">
        <v>4</v>
      </c>
    </row>
    <row r="34" spans="1:7" x14ac:dyDescent="0.2">
      <c r="A34" s="355">
        <v>3</v>
      </c>
      <c r="B34" s="352">
        <v>2</v>
      </c>
      <c r="C34" s="356">
        <v>1</v>
      </c>
      <c r="E34" s="355">
        <v>3</v>
      </c>
      <c r="F34" s="352">
        <v>2</v>
      </c>
      <c r="G34" s="356">
        <v>14</v>
      </c>
    </row>
    <row r="35" spans="1:7" x14ac:dyDescent="0.2">
      <c r="A35" s="355">
        <v>3</v>
      </c>
      <c r="B35" s="352">
        <v>3</v>
      </c>
      <c r="C35" s="356">
        <v>7</v>
      </c>
      <c r="E35" s="355">
        <v>3</v>
      </c>
      <c r="F35" s="352">
        <v>3</v>
      </c>
      <c r="G35" s="356">
        <v>31</v>
      </c>
    </row>
    <row r="36" spans="1:7" x14ac:dyDescent="0.2">
      <c r="A36" s="355">
        <v>3</v>
      </c>
      <c r="B36" s="352">
        <v>4</v>
      </c>
      <c r="C36" s="356">
        <v>18</v>
      </c>
      <c r="E36" s="355">
        <v>3</v>
      </c>
      <c r="F36" s="352">
        <v>4</v>
      </c>
      <c r="G36" s="356">
        <v>59</v>
      </c>
    </row>
    <row r="37" spans="1:7" x14ac:dyDescent="0.2">
      <c r="A37" s="355">
        <v>3</v>
      </c>
      <c r="B37" s="352">
        <v>5</v>
      </c>
      <c r="C37" s="356">
        <v>17</v>
      </c>
      <c r="E37" s="355">
        <v>3</v>
      </c>
      <c r="F37" s="352">
        <v>5</v>
      </c>
      <c r="G37" s="356">
        <v>68</v>
      </c>
    </row>
    <row r="38" spans="1:7" x14ac:dyDescent="0.2">
      <c r="A38" s="355">
        <v>3</v>
      </c>
      <c r="B38" s="352">
        <v>6</v>
      </c>
      <c r="C38" s="356">
        <v>23</v>
      </c>
      <c r="E38" s="355">
        <v>3</v>
      </c>
      <c r="F38" s="352">
        <v>6</v>
      </c>
      <c r="G38" s="356">
        <v>46</v>
      </c>
    </row>
    <row r="39" spans="1:7" x14ac:dyDescent="0.2">
      <c r="A39" s="355">
        <v>3</v>
      </c>
      <c r="B39" s="352">
        <v>7</v>
      </c>
      <c r="C39" s="356">
        <v>21</v>
      </c>
      <c r="E39" s="355">
        <v>3</v>
      </c>
      <c r="F39" s="352">
        <v>7</v>
      </c>
      <c r="G39" s="356">
        <v>23</v>
      </c>
    </row>
    <row r="40" spans="1:7" x14ac:dyDescent="0.2">
      <c r="A40" s="355">
        <v>3</v>
      </c>
      <c r="B40" s="352">
        <v>8</v>
      </c>
      <c r="C40" s="356">
        <v>25</v>
      </c>
      <c r="E40" s="355">
        <v>3</v>
      </c>
      <c r="F40" s="352">
        <v>8</v>
      </c>
      <c r="G40" s="356">
        <v>23</v>
      </c>
    </row>
    <row r="41" spans="1:7" x14ac:dyDescent="0.2">
      <c r="A41" s="355">
        <v>3</v>
      </c>
      <c r="B41" s="352">
        <v>9</v>
      </c>
      <c r="C41" s="356">
        <v>18</v>
      </c>
      <c r="E41" s="355">
        <v>3</v>
      </c>
      <c r="F41" s="352">
        <v>9</v>
      </c>
      <c r="G41" s="356">
        <v>15</v>
      </c>
    </row>
    <row r="42" spans="1:7" x14ac:dyDescent="0.2">
      <c r="A42" s="355">
        <v>3</v>
      </c>
      <c r="B42" s="352">
        <v>10</v>
      </c>
      <c r="C42" s="356">
        <v>24</v>
      </c>
      <c r="E42" s="355">
        <v>3</v>
      </c>
      <c r="F42" s="352">
        <v>10</v>
      </c>
      <c r="G42" s="356">
        <v>3</v>
      </c>
    </row>
    <row r="43" spans="1:7" x14ac:dyDescent="0.2">
      <c r="A43" s="355">
        <v>3</v>
      </c>
      <c r="B43" s="352">
        <v>11</v>
      </c>
      <c r="C43" s="356">
        <v>7</v>
      </c>
      <c r="E43" s="355">
        <v>3</v>
      </c>
      <c r="F43" s="352">
        <v>11</v>
      </c>
      <c r="G43" s="356">
        <v>4</v>
      </c>
    </row>
    <row r="44" spans="1:7" x14ac:dyDescent="0.2">
      <c r="A44" s="355">
        <v>3</v>
      </c>
      <c r="B44" s="352">
        <v>12</v>
      </c>
      <c r="C44" s="356">
        <v>6</v>
      </c>
      <c r="E44" s="355">
        <v>3</v>
      </c>
      <c r="F44" s="352">
        <v>12</v>
      </c>
      <c r="G44" s="356">
        <v>1</v>
      </c>
    </row>
    <row r="45" spans="1:7" x14ac:dyDescent="0.2">
      <c r="A45" s="355">
        <v>3</v>
      </c>
      <c r="B45" s="352">
        <v>13</v>
      </c>
      <c r="C45" s="356">
        <v>3</v>
      </c>
      <c r="E45" s="355">
        <v>3</v>
      </c>
      <c r="F45" s="352">
        <v>13</v>
      </c>
      <c r="G45" s="356">
        <v>2</v>
      </c>
    </row>
    <row r="46" spans="1:7" x14ac:dyDescent="0.2">
      <c r="A46" s="355">
        <v>3</v>
      </c>
      <c r="B46" s="352">
        <v>14</v>
      </c>
      <c r="C46" s="356">
        <v>1</v>
      </c>
      <c r="E46" s="355">
        <v>4</v>
      </c>
      <c r="F46" s="352">
        <v>1</v>
      </c>
      <c r="G46" s="356">
        <v>2</v>
      </c>
    </row>
    <row r="47" spans="1:7" x14ac:dyDescent="0.2">
      <c r="A47" s="355">
        <v>4</v>
      </c>
      <c r="B47" s="352">
        <v>2</v>
      </c>
      <c r="C47" s="356">
        <v>2</v>
      </c>
      <c r="E47" s="355">
        <v>4</v>
      </c>
      <c r="F47" s="352">
        <v>2</v>
      </c>
      <c r="G47" s="356">
        <v>10</v>
      </c>
    </row>
    <row r="48" spans="1:7" x14ac:dyDescent="0.2">
      <c r="A48" s="355">
        <v>4</v>
      </c>
      <c r="B48" s="352">
        <v>3</v>
      </c>
      <c r="C48" s="356">
        <v>2</v>
      </c>
      <c r="E48" s="355">
        <v>4</v>
      </c>
      <c r="F48" s="352">
        <v>3</v>
      </c>
      <c r="G48" s="356">
        <v>26</v>
      </c>
    </row>
    <row r="49" spans="1:7" x14ac:dyDescent="0.2">
      <c r="A49" s="355">
        <v>4</v>
      </c>
      <c r="B49" s="352">
        <v>4</v>
      </c>
      <c r="C49" s="356">
        <v>16</v>
      </c>
      <c r="E49" s="355">
        <v>4</v>
      </c>
      <c r="F49" s="352">
        <v>4</v>
      </c>
      <c r="G49" s="356">
        <v>42</v>
      </c>
    </row>
    <row r="50" spans="1:7" x14ac:dyDescent="0.2">
      <c r="A50" s="355">
        <v>4</v>
      </c>
      <c r="B50" s="352">
        <v>5</v>
      </c>
      <c r="C50" s="356">
        <v>25</v>
      </c>
      <c r="E50" s="355">
        <v>4</v>
      </c>
      <c r="F50" s="352">
        <v>5</v>
      </c>
      <c r="G50" s="356">
        <v>54</v>
      </c>
    </row>
    <row r="51" spans="1:7" x14ac:dyDescent="0.2">
      <c r="A51" s="355">
        <v>4</v>
      </c>
      <c r="B51" s="352">
        <v>6</v>
      </c>
      <c r="C51" s="356">
        <v>42</v>
      </c>
      <c r="E51" s="355">
        <v>4</v>
      </c>
      <c r="F51" s="352">
        <v>6</v>
      </c>
      <c r="G51" s="356">
        <v>65</v>
      </c>
    </row>
    <row r="52" spans="1:7" x14ac:dyDescent="0.2">
      <c r="A52" s="355">
        <v>4</v>
      </c>
      <c r="B52" s="352">
        <v>7</v>
      </c>
      <c r="C52" s="356">
        <v>50</v>
      </c>
      <c r="E52" s="355">
        <v>4</v>
      </c>
      <c r="F52" s="352">
        <v>7</v>
      </c>
      <c r="G52" s="356">
        <v>42</v>
      </c>
    </row>
    <row r="53" spans="1:7" x14ac:dyDescent="0.2">
      <c r="A53" s="355">
        <v>4</v>
      </c>
      <c r="B53" s="352">
        <v>8</v>
      </c>
      <c r="C53" s="356">
        <v>52</v>
      </c>
      <c r="E53" s="355">
        <v>4</v>
      </c>
      <c r="F53" s="352">
        <v>8</v>
      </c>
      <c r="G53" s="356">
        <v>42</v>
      </c>
    </row>
    <row r="54" spans="1:7" x14ac:dyDescent="0.2">
      <c r="A54" s="355">
        <v>4</v>
      </c>
      <c r="B54" s="352">
        <v>9</v>
      </c>
      <c r="C54" s="356">
        <v>53</v>
      </c>
      <c r="E54" s="355">
        <v>4</v>
      </c>
      <c r="F54" s="352">
        <v>9</v>
      </c>
      <c r="G54" s="356">
        <v>22</v>
      </c>
    </row>
    <row r="55" spans="1:7" x14ac:dyDescent="0.2">
      <c r="A55" s="355">
        <v>4</v>
      </c>
      <c r="B55" s="352">
        <v>10</v>
      </c>
      <c r="C55" s="356">
        <v>31</v>
      </c>
      <c r="E55" s="355">
        <v>4</v>
      </c>
      <c r="F55" s="352">
        <v>10</v>
      </c>
      <c r="G55" s="356">
        <v>17</v>
      </c>
    </row>
    <row r="56" spans="1:7" x14ac:dyDescent="0.2">
      <c r="A56" s="355">
        <v>4</v>
      </c>
      <c r="B56" s="352">
        <v>11</v>
      </c>
      <c r="C56" s="356">
        <v>22</v>
      </c>
      <c r="E56" s="355">
        <v>4</v>
      </c>
      <c r="F56" s="352">
        <v>11</v>
      </c>
      <c r="G56" s="356">
        <v>10</v>
      </c>
    </row>
    <row r="57" spans="1:7" x14ac:dyDescent="0.2">
      <c r="A57" s="355">
        <v>4</v>
      </c>
      <c r="B57" s="352">
        <v>12</v>
      </c>
      <c r="C57" s="356">
        <v>10</v>
      </c>
      <c r="E57" s="355">
        <v>4</v>
      </c>
      <c r="F57" s="352">
        <v>12</v>
      </c>
      <c r="G57" s="356">
        <v>3</v>
      </c>
    </row>
    <row r="58" spans="1:7" x14ac:dyDescent="0.2">
      <c r="A58" s="355">
        <v>4</v>
      </c>
      <c r="B58" s="352">
        <v>13</v>
      </c>
      <c r="C58" s="356">
        <v>4</v>
      </c>
      <c r="E58" s="355">
        <v>4</v>
      </c>
      <c r="F58" s="352">
        <v>13</v>
      </c>
      <c r="G58" s="356">
        <v>2</v>
      </c>
    </row>
    <row r="59" spans="1:7" x14ac:dyDescent="0.2">
      <c r="A59" s="355">
        <v>4</v>
      </c>
      <c r="B59" s="352">
        <v>15</v>
      </c>
      <c r="C59" s="356">
        <v>2</v>
      </c>
      <c r="E59" s="355">
        <v>5</v>
      </c>
      <c r="F59" s="352">
        <v>2</v>
      </c>
      <c r="G59" s="356">
        <v>3</v>
      </c>
    </row>
    <row r="60" spans="1:7" x14ac:dyDescent="0.2">
      <c r="A60" s="355">
        <v>5</v>
      </c>
      <c r="B60" s="352">
        <v>4</v>
      </c>
      <c r="C60" s="356">
        <v>8</v>
      </c>
      <c r="E60" s="355">
        <v>5</v>
      </c>
      <c r="F60" s="352">
        <v>3</v>
      </c>
      <c r="G60" s="356">
        <v>14</v>
      </c>
    </row>
    <row r="61" spans="1:7" x14ac:dyDescent="0.2">
      <c r="A61" s="355">
        <v>5</v>
      </c>
      <c r="B61" s="352">
        <v>5</v>
      </c>
      <c r="C61" s="356">
        <v>29</v>
      </c>
      <c r="E61" s="355">
        <v>5</v>
      </c>
      <c r="F61" s="352">
        <v>4</v>
      </c>
      <c r="G61" s="356">
        <v>36</v>
      </c>
    </row>
    <row r="62" spans="1:7" x14ac:dyDescent="0.2">
      <c r="A62" s="355">
        <v>5</v>
      </c>
      <c r="B62" s="352">
        <v>6</v>
      </c>
      <c r="C62" s="356">
        <v>57</v>
      </c>
      <c r="E62" s="355">
        <v>5</v>
      </c>
      <c r="F62" s="352">
        <v>5</v>
      </c>
      <c r="G62" s="356">
        <v>58</v>
      </c>
    </row>
    <row r="63" spans="1:7" x14ac:dyDescent="0.2">
      <c r="A63" s="355">
        <v>5</v>
      </c>
      <c r="B63" s="352">
        <v>7</v>
      </c>
      <c r="C63" s="356">
        <v>68</v>
      </c>
      <c r="E63" s="355">
        <v>5</v>
      </c>
      <c r="F63" s="352">
        <v>6</v>
      </c>
      <c r="G63" s="356">
        <v>73</v>
      </c>
    </row>
    <row r="64" spans="1:7" x14ac:dyDescent="0.2">
      <c r="A64" s="355">
        <v>5</v>
      </c>
      <c r="B64" s="352">
        <v>8</v>
      </c>
      <c r="C64" s="356">
        <v>69</v>
      </c>
      <c r="E64" s="355">
        <v>5</v>
      </c>
      <c r="F64" s="352">
        <v>7</v>
      </c>
      <c r="G64" s="356">
        <v>74</v>
      </c>
    </row>
    <row r="65" spans="1:7" x14ac:dyDescent="0.2">
      <c r="A65" s="355">
        <v>5</v>
      </c>
      <c r="B65" s="352">
        <v>9</v>
      </c>
      <c r="C65" s="356">
        <v>81</v>
      </c>
      <c r="E65" s="355">
        <v>5</v>
      </c>
      <c r="F65" s="352">
        <v>8</v>
      </c>
      <c r="G65" s="356">
        <v>69</v>
      </c>
    </row>
    <row r="66" spans="1:7" x14ac:dyDescent="0.2">
      <c r="A66" s="355">
        <v>5</v>
      </c>
      <c r="B66" s="352">
        <v>10</v>
      </c>
      <c r="C66" s="356">
        <v>78</v>
      </c>
      <c r="E66" s="355">
        <v>5</v>
      </c>
      <c r="F66" s="352">
        <v>9</v>
      </c>
      <c r="G66" s="356">
        <v>51</v>
      </c>
    </row>
    <row r="67" spans="1:7" x14ac:dyDescent="0.2">
      <c r="A67" s="355">
        <v>5</v>
      </c>
      <c r="B67" s="352">
        <v>11</v>
      </c>
      <c r="C67" s="356">
        <v>42</v>
      </c>
      <c r="E67" s="355">
        <v>5</v>
      </c>
      <c r="F67" s="352">
        <v>10</v>
      </c>
      <c r="G67" s="356">
        <v>29</v>
      </c>
    </row>
    <row r="68" spans="1:7" x14ac:dyDescent="0.2">
      <c r="A68" s="355">
        <v>5</v>
      </c>
      <c r="B68" s="352">
        <v>12</v>
      </c>
      <c r="C68" s="356">
        <v>29</v>
      </c>
      <c r="E68" s="355">
        <v>5</v>
      </c>
      <c r="F68" s="352">
        <v>11</v>
      </c>
      <c r="G68" s="356">
        <v>7</v>
      </c>
    </row>
    <row r="69" spans="1:7" x14ac:dyDescent="0.2">
      <c r="A69" s="355">
        <v>5</v>
      </c>
      <c r="B69" s="352">
        <v>13</v>
      </c>
      <c r="C69" s="356">
        <v>14</v>
      </c>
      <c r="E69" s="355">
        <v>5</v>
      </c>
      <c r="F69" s="352">
        <v>12</v>
      </c>
      <c r="G69" s="356">
        <v>4</v>
      </c>
    </row>
    <row r="70" spans="1:7" x14ac:dyDescent="0.2">
      <c r="A70" s="355">
        <v>5</v>
      </c>
      <c r="B70" s="352">
        <v>14</v>
      </c>
      <c r="C70" s="356">
        <v>6</v>
      </c>
      <c r="E70" s="355">
        <v>5</v>
      </c>
      <c r="F70" s="352">
        <v>13</v>
      </c>
      <c r="G70" s="356">
        <v>1</v>
      </c>
    </row>
    <row r="71" spans="1:7" x14ac:dyDescent="0.2">
      <c r="A71" s="355">
        <v>5</v>
      </c>
      <c r="B71" s="352">
        <v>15</v>
      </c>
      <c r="C71" s="356">
        <v>1</v>
      </c>
      <c r="E71" s="355">
        <v>6</v>
      </c>
      <c r="F71" s="352">
        <v>2</v>
      </c>
      <c r="G71" s="356">
        <v>3</v>
      </c>
    </row>
    <row r="72" spans="1:7" x14ac:dyDescent="0.2">
      <c r="A72" s="355">
        <v>5</v>
      </c>
      <c r="B72" s="352">
        <v>17</v>
      </c>
      <c r="C72" s="356">
        <v>1</v>
      </c>
      <c r="E72" s="355">
        <v>6</v>
      </c>
      <c r="F72" s="352">
        <v>3</v>
      </c>
      <c r="G72" s="356">
        <v>7</v>
      </c>
    </row>
    <row r="73" spans="1:7" x14ac:dyDescent="0.2">
      <c r="A73" s="355">
        <v>6</v>
      </c>
      <c r="B73" s="352">
        <v>3</v>
      </c>
      <c r="C73" s="356">
        <v>3</v>
      </c>
      <c r="E73" s="355">
        <v>6</v>
      </c>
      <c r="F73" s="352">
        <v>4</v>
      </c>
      <c r="G73" s="356">
        <v>23</v>
      </c>
    </row>
    <row r="74" spans="1:7" x14ac:dyDescent="0.2">
      <c r="A74" s="355">
        <v>6</v>
      </c>
      <c r="B74" s="352">
        <v>4</v>
      </c>
      <c r="C74" s="356">
        <v>5</v>
      </c>
      <c r="E74" s="355">
        <v>6</v>
      </c>
      <c r="F74" s="352">
        <v>5</v>
      </c>
      <c r="G74" s="356">
        <v>63</v>
      </c>
    </row>
    <row r="75" spans="1:7" x14ac:dyDescent="0.2">
      <c r="A75" s="355">
        <v>6</v>
      </c>
      <c r="B75" s="352">
        <v>5</v>
      </c>
      <c r="C75" s="356">
        <v>11</v>
      </c>
      <c r="E75" s="355">
        <v>6</v>
      </c>
      <c r="F75" s="352">
        <v>6</v>
      </c>
      <c r="G75" s="356">
        <v>86</v>
      </c>
    </row>
    <row r="76" spans="1:7" x14ac:dyDescent="0.2">
      <c r="A76" s="355">
        <v>6</v>
      </c>
      <c r="B76" s="352">
        <v>6</v>
      </c>
      <c r="C76" s="356">
        <v>43</v>
      </c>
      <c r="E76" s="355">
        <v>6</v>
      </c>
      <c r="F76" s="352">
        <v>7</v>
      </c>
      <c r="G76" s="356">
        <v>71</v>
      </c>
    </row>
    <row r="77" spans="1:7" x14ac:dyDescent="0.2">
      <c r="A77" s="355">
        <v>6</v>
      </c>
      <c r="B77" s="352">
        <v>7</v>
      </c>
      <c r="C77" s="356">
        <v>82</v>
      </c>
      <c r="E77" s="355">
        <v>6</v>
      </c>
      <c r="F77" s="352">
        <v>8</v>
      </c>
      <c r="G77" s="356">
        <v>84</v>
      </c>
    </row>
    <row r="78" spans="1:7" x14ac:dyDescent="0.2">
      <c r="A78" s="355">
        <v>6</v>
      </c>
      <c r="B78" s="352">
        <v>8</v>
      </c>
      <c r="C78" s="356">
        <v>118</v>
      </c>
      <c r="E78" s="355">
        <v>6</v>
      </c>
      <c r="F78" s="352">
        <v>9</v>
      </c>
      <c r="G78" s="356">
        <v>61</v>
      </c>
    </row>
    <row r="79" spans="1:7" x14ac:dyDescent="0.2">
      <c r="A79" s="355">
        <v>6</v>
      </c>
      <c r="B79" s="352">
        <v>9</v>
      </c>
      <c r="C79" s="356">
        <v>142</v>
      </c>
      <c r="E79" s="355">
        <v>6</v>
      </c>
      <c r="F79" s="352">
        <v>10</v>
      </c>
      <c r="G79" s="356">
        <v>53</v>
      </c>
    </row>
    <row r="80" spans="1:7" x14ac:dyDescent="0.2">
      <c r="A80" s="355">
        <v>6</v>
      </c>
      <c r="B80" s="352">
        <v>10</v>
      </c>
      <c r="C80" s="356">
        <v>126</v>
      </c>
      <c r="E80" s="355">
        <v>6</v>
      </c>
      <c r="F80" s="352">
        <v>11</v>
      </c>
      <c r="G80" s="356">
        <v>27</v>
      </c>
    </row>
    <row r="81" spans="1:7" x14ac:dyDescent="0.2">
      <c r="A81" s="355">
        <v>6</v>
      </c>
      <c r="B81" s="352">
        <v>11</v>
      </c>
      <c r="C81" s="356">
        <v>91</v>
      </c>
      <c r="E81" s="355">
        <v>6</v>
      </c>
      <c r="F81" s="352">
        <v>12</v>
      </c>
      <c r="G81" s="356">
        <v>17</v>
      </c>
    </row>
    <row r="82" spans="1:7" x14ac:dyDescent="0.2">
      <c r="A82" s="355">
        <v>6</v>
      </c>
      <c r="B82" s="352">
        <v>12</v>
      </c>
      <c r="C82" s="356">
        <v>73</v>
      </c>
      <c r="E82" s="355">
        <v>6</v>
      </c>
      <c r="F82" s="352">
        <v>13</v>
      </c>
      <c r="G82" s="356">
        <v>7</v>
      </c>
    </row>
    <row r="83" spans="1:7" x14ac:dyDescent="0.2">
      <c r="A83" s="355">
        <v>6</v>
      </c>
      <c r="B83" s="352">
        <v>13</v>
      </c>
      <c r="C83" s="356">
        <v>27</v>
      </c>
      <c r="E83" s="355">
        <v>6</v>
      </c>
      <c r="F83" s="352">
        <v>14</v>
      </c>
      <c r="G83" s="356">
        <v>5</v>
      </c>
    </row>
    <row r="84" spans="1:7" x14ac:dyDescent="0.2">
      <c r="A84" s="355">
        <v>6</v>
      </c>
      <c r="B84" s="352">
        <v>14</v>
      </c>
      <c r="C84" s="356">
        <v>9</v>
      </c>
      <c r="E84" s="355">
        <v>7</v>
      </c>
      <c r="F84" s="352">
        <v>3</v>
      </c>
      <c r="G84" s="356">
        <v>4</v>
      </c>
    </row>
    <row r="85" spans="1:7" x14ac:dyDescent="0.2">
      <c r="A85" s="355">
        <v>6</v>
      </c>
      <c r="B85" s="352">
        <v>15</v>
      </c>
      <c r="C85" s="356">
        <v>5</v>
      </c>
      <c r="E85" s="355">
        <v>7</v>
      </c>
      <c r="F85" s="352">
        <v>4</v>
      </c>
      <c r="G85" s="356">
        <v>17</v>
      </c>
    </row>
    <row r="86" spans="1:7" x14ac:dyDescent="0.2">
      <c r="A86" s="355">
        <v>6</v>
      </c>
      <c r="B86" s="352">
        <v>16</v>
      </c>
      <c r="C86" s="356">
        <v>1</v>
      </c>
      <c r="E86" s="355">
        <v>7</v>
      </c>
      <c r="F86" s="352">
        <v>5</v>
      </c>
      <c r="G86" s="356">
        <v>50</v>
      </c>
    </row>
    <row r="87" spans="1:7" x14ac:dyDescent="0.2">
      <c r="A87" s="355">
        <v>7</v>
      </c>
      <c r="B87" s="352">
        <v>4</v>
      </c>
      <c r="C87" s="356">
        <v>4</v>
      </c>
      <c r="E87" s="355">
        <v>7</v>
      </c>
      <c r="F87" s="352">
        <v>6</v>
      </c>
      <c r="G87" s="356">
        <v>80</v>
      </c>
    </row>
    <row r="88" spans="1:7" x14ac:dyDescent="0.2">
      <c r="A88" s="355">
        <v>7</v>
      </c>
      <c r="B88" s="352">
        <v>5</v>
      </c>
      <c r="C88" s="356">
        <v>12</v>
      </c>
      <c r="E88" s="355">
        <v>7</v>
      </c>
      <c r="F88" s="352">
        <v>7</v>
      </c>
      <c r="G88" s="356">
        <v>99</v>
      </c>
    </row>
    <row r="89" spans="1:7" x14ac:dyDescent="0.2">
      <c r="A89" s="355">
        <v>7</v>
      </c>
      <c r="B89" s="352">
        <v>6</v>
      </c>
      <c r="C89" s="356">
        <v>38</v>
      </c>
      <c r="E89" s="355">
        <v>7</v>
      </c>
      <c r="F89" s="352">
        <v>8</v>
      </c>
      <c r="G89" s="356">
        <v>105</v>
      </c>
    </row>
    <row r="90" spans="1:7" x14ac:dyDescent="0.2">
      <c r="A90" s="355">
        <v>7</v>
      </c>
      <c r="B90" s="352">
        <v>7</v>
      </c>
      <c r="C90" s="356">
        <v>89</v>
      </c>
      <c r="E90" s="355">
        <v>7</v>
      </c>
      <c r="F90" s="352">
        <v>9</v>
      </c>
      <c r="G90" s="356">
        <v>105</v>
      </c>
    </row>
    <row r="91" spans="1:7" x14ac:dyDescent="0.2">
      <c r="A91" s="355">
        <v>7</v>
      </c>
      <c r="B91" s="352">
        <v>8</v>
      </c>
      <c r="C91" s="356">
        <v>141</v>
      </c>
      <c r="E91" s="355">
        <v>7</v>
      </c>
      <c r="F91" s="352">
        <v>10</v>
      </c>
      <c r="G91" s="356">
        <v>84</v>
      </c>
    </row>
    <row r="92" spans="1:7" x14ac:dyDescent="0.2">
      <c r="A92" s="355">
        <v>7</v>
      </c>
      <c r="B92" s="352">
        <v>9</v>
      </c>
      <c r="C92" s="356">
        <v>173</v>
      </c>
      <c r="E92" s="355">
        <v>7</v>
      </c>
      <c r="F92" s="352">
        <v>11</v>
      </c>
      <c r="G92" s="356">
        <v>44</v>
      </c>
    </row>
    <row r="93" spans="1:7" x14ac:dyDescent="0.2">
      <c r="A93" s="355">
        <v>7</v>
      </c>
      <c r="B93" s="352">
        <v>10</v>
      </c>
      <c r="C93" s="356">
        <v>181</v>
      </c>
      <c r="E93" s="355">
        <v>7</v>
      </c>
      <c r="F93" s="352">
        <v>12</v>
      </c>
      <c r="G93" s="356">
        <v>23</v>
      </c>
    </row>
    <row r="94" spans="1:7" x14ac:dyDescent="0.2">
      <c r="A94" s="355">
        <v>7</v>
      </c>
      <c r="B94" s="352">
        <v>11</v>
      </c>
      <c r="C94" s="356">
        <v>163</v>
      </c>
      <c r="E94" s="355">
        <v>7</v>
      </c>
      <c r="F94" s="352">
        <v>13</v>
      </c>
      <c r="G94" s="356">
        <v>10</v>
      </c>
    </row>
    <row r="95" spans="1:7" x14ac:dyDescent="0.2">
      <c r="A95" s="355">
        <v>7</v>
      </c>
      <c r="B95" s="352">
        <v>12</v>
      </c>
      <c r="C95" s="356">
        <v>123</v>
      </c>
      <c r="E95" s="355">
        <v>7</v>
      </c>
      <c r="F95" s="352">
        <v>14</v>
      </c>
      <c r="G95" s="356">
        <v>3</v>
      </c>
    </row>
    <row r="96" spans="1:7" x14ac:dyDescent="0.2">
      <c r="A96" s="355">
        <v>7</v>
      </c>
      <c r="B96" s="352">
        <v>13</v>
      </c>
      <c r="C96" s="356">
        <v>63</v>
      </c>
      <c r="E96" s="355">
        <v>7</v>
      </c>
      <c r="F96" s="352">
        <v>15</v>
      </c>
      <c r="G96" s="356">
        <v>1</v>
      </c>
    </row>
    <row r="97" spans="1:7" x14ac:dyDescent="0.2">
      <c r="A97" s="355">
        <v>7</v>
      </c>
      <c r="B97" s="352">
        <v>14</v>
      </c>
      <c r="C97" s="356">
        <v>27</v>
      </c>
      <c r="E97" s="355">
        <v>8</v>
      </c>
      <c r="F97" s="352">
        <v>3</v>
      </c>
      <c r="G97" s="356">
        <v>2</v>
      </c>
    </row>
    <row r="98" spans="1:7" x14ac:dyDescent="0.2">
      <c r="A98" s="355">
        <v>7</v>
      </c>
      <c r="B98" s="352">
        <v>15</v>
      </c>
      <c r="C98" s="356">
        <v>13</v>
      </c>
      <c r="E98" s="355">
        <v>8</v>
      </c>
      <c r="F98" s="352">
        <v>4</v>
      </c>
      <c r="G98" s="356">
        <v>17</v>
      </c>
    </row>
    <row r="99" spans="1:7" x14ac:dyDescent="0.2">
      <c r="A99" s="355">
        <v>7</v>
      </c>
      <c r="B99" s="352">
        <v>16</v>
      </c>
      <c r="C99" s="356">
        <v>7</v>
      </c>
      <c r="E99" s="355">
        <v>8</v>
      </c>
      <c r="F99" s="352">
        <v>5</v>
      </c>
      <c r="G99" s="356">
        <v>36</v>
      </c>
    </row>
    <row r="100" spans="1:7" x14ac:dyDescent="0.2">
      <c r="A100" s="355">
        <v>7</v>
      </c>
      <c r="B100" s="352">
        <v>17</v>
      </c>
      <c r="C100" s="356">
        <v>1</v>
      </c>
      <c r="E100" s="355">
        <v>8</v>
      </c>
      <c r="F100" s="352">
        <v>6</v>
      </c>
      <c r="G100" s="356">
        <v>58</v>
      </c>
    </row>
    <row r="101" spans="1:7" x14ac:dyDescent="0.2">
      <c r="A101" s="355">
        <v>8</v>
      </c>
      <c r="B101" s="352">
        <v>2</v>
      </c>
      <c r="C101" s="356">
        <v>1</v>
      </c>
      <c r="E101" s="355">
        <v>8</v>
      </c>
      <c r="F101" s="352">
        <v>7</v>
      </c>
      <c r="G101" s="356">
        <v>96</v>
      </c>
    </row>
    <row r="102" spans="1:7" x14ac:dyDescent="0.2">
      <c r="A102" s="355">
        <v>8</v>
      </c>
      <c r="B102" s="352">
        <v>4</v>
      </c>
      <c r="C102" s="356">
        <v>5</v>
      </c>
      <c r="E102" s="355">
        <v>8</v>
      </c>
      <c r="F102" s="352">
        <v>8</v>
      </c>
      <c r="G102" s="356">
        <v>114</v>
      </c>
    </row>
    <row r="103" spans="1:7" x14ac:dyDescent="0.2">
      <c r="A103" s="355">
        <v>8</v>
      </c>
      <c r="B103" s="352">
        <v>5</v>
      </c>
      <c r="C103" s="356">
        <v>10</v>
      </c>
      <c r="E103" s="355">
        <v>8</v>
      </c>
      <c r="F103" s="352">
        <v>9</v>
      </c>
      <c r="G103" s="356">
        <v>121</v>
      </c>
    </row>
    <row r="104" spans="1:7" x14ac:dyDescent="0.2">
      <c r="A104" s="355">
        <v>8</v>
      </c>
      <c r="B104" s="352">
        <v>6</v>
      </c>
      <c r="C104" s="356">
        <v>33</v>
      </c>
      <c r="E104" s="355">
        <v>8</v>
      </c>
      <c r="F104" s="352">
        <v>10</v>
      </c>
      <c r="G104" s="356">
        <v>88</v>
      </c>
    </row>
    <row r="105" spans="1:7" x14ac:dyDescent="0.2">
      <c r="A105" s="355">
        <v>8</v>
      </c>
      <c r="B105" s="352">
        <v>7</v>
      </c>
      <c r="C105" s="356">
        <v>80</v>
      </c>
      <c r="E105" s="355">
        <v>8</v>
      </c>
      <c r="F105" s="352">
        <v>11</v>
      </c>
      <c r="G105" s="356">
        <v>67</v>
      </c>
    </row>
    <row r="106" spans="1:7" x14ac:dyDescent="0.2">
      <c r="A106" s="355">
        <v>8</v>
      </c>
      <c r="B106" s="352">
        <v>8</v>
      </c>
      <c r="C106" s="356">
        <v>115</v>
      </c>
      <c r="E106" s="355">
        <v>8</v>
      </c>
      <c r="F106" s="352">
        <v>12</v>
      </c>
      <c r="G106" s="356">
        <v>36</v>
      </c>
    </row>
    <row r="107" spans="1:7" x14ac:dyDescent="0.2">
      <c r="A107" s="355">
        <v>8</v>
      </c>
      <c r="B107" s="352">
        <v>9</v>
      </c>
      <c r="C107" s="356">
        <v>202</v>
      </c>
      <c r="E107" s="355">
        <v>8</v>
      </c>
      <c r="F107" s="352">
        <v>13</v>
      </c>
      <c r="G107" s="356">
        <v>24</v>
      </c>
    </row>
    <row r="108" spans="1:7" x14ac:dyDescent="0.2">
      <c r="A108" s="355">
        <v>8</v>
      </c>
      <c r="B108" s="352">
        <v>10</v>
      </c>
      <c r="C108" s="356">
        <v>256</v>
      </c>
      <c r="E108" s="355">
        <v>8</v>
      </c>
      <c r="F108" s="352">
        <v>14</v>
      </c>
      <c r="G108" s="356">
        <v>5</v>
      </c>
    </row>
    <row r="109" spans="1:7" x14ac:dyDescent="0.2">
      <c r="A109" s="355">
        <v>8</v>
      </c>
      <c r="B109" s="352">
        <v>11</v>
      </c>
      <c r="C109" s="356">
        <v>235</v>
      </c>
      <c r="E109" s="355">
        <v>8</v>
      </c>
      <c r="F109" s="352">
        <v>15</v>
      </c>
      <c r="G109" s="356">
        <v>3</v>
      </c>
    </row>
    <row r="110" spans="1:7" x14ac:dyDescent="0.2">
      <c r="A110" s="355">
        <v>8</v>
      </c>
      <c r="B110" s="352">
        <v>12</v>
      </c>
      <c r="C110" s="356">
        <v>189</v>
      </c>
      <c r="E110" s="355">
        <v>8</v>
      </c>
      <c r="F110" s="352">
        <v>16</v>
      </c>
      <c r="G110" s="356">
        <v>4</v>
      </c>
    </row>
    <row r="111" spans="1:7" x14ac:dyDescent="0.2">
      <c r="A111" s="355">
        <v>8</v>
      </c>
      <c r="B111" s="352">
        <v>13</v>
      </c>
      <c r="C111" s="356">
        <v>108</v>
      </c>
      <c r="E111" s="355">
        <v>9</v>
      </c>
      <c r="F111" s="352">
        <v>2</v>
      </c>
      <c r="G111" s="356">
        <v>1</v>
      </c>
    </row>
    <row r="112" spans="1:7" x14ac:dyDescent="0.2">
      <c r="A112" s="355">
        <v>8</v>
      </c>
      <c r="B112" s="352">
        <v>14</v>
      </c>
      <c r="C112" s="356">
        <v>59</v>
      </c>
      <c r="E112" s="355">
        <v>9</v>
      </c>
      <c r="F112" s="352">
        <v>3</v>
      </c>
      <c r="G112" s="356">
        <v>1</v>
      </c>
    </row>
    <row r="113" spans="1:7" x14ac:dyDescent="0.2">
      <c r="A113" s="355">
        <v>8</v>
      </c>
      <c r="B113" s="352">
        <v>15</v>
      </c>
      <c r="C113" s="356">
        <v>36</v>
      </c>
      <c r="E113" s="355">
        <v>9</v>
      </c>
      <c r="F113" s="352">
        <v>4</v>
      </c>
      <c r="G113" s="356">
        <v>6</v>
      </c>
    </row>
    <row r="114" spans="1:7" x14ac:dyDescent="0.2">
      <c r="A114" s="355">
        <v>8</v>
      </c>
      <c r="B114" s="352">
        <v>16</v>
      </c>
      <c r="C114" s="356">
        <v>11</v>
      </c>
      <c r="E114" s="355">
        <v>9</v>
      </c>
      <c r="F114" s="352">
        <v>5</v>
      </c>
      <c r="G114" s="356">
        <v>31</v>
      </c>
    </row>
    <row r="115" spans="1:7" x14ac:dyDescent="0.2">
      <c r="A115" s="355">
        <v>8</v>
      </c>
      <c r="B115" s="352">
        <v>17</v>
      </c>
      <c r="C115" s="356">
        <v>4</v>
      </c>
      <c r="E115" s="355">
        <v>9</v>
      </c>
      <c r="F115" s="352">
        <v>6</v>
      </c>
      <c r="G115" s="356">
        <v>55</v>
      </c>
    </row>
    <row r="116" spans="1:7" x14ac:dyDescent="0.2">
      <c r="A116" s="355">
        <v>8</v>
      </c>
      <c r="B116" s="352">
        <v>18</v>
      </c>
      <c r="C116" s="356">
        <v>2</v>
      </c>
      <c r="E116" s="355">
        <v>9</v>
      </c>
      <c r="F116" s="352">
        <v>7</v>
      </c>
      <c r="G116" s="356">
        <v>78</v>
      </c>
    </row>
    <row r="117" spans="1:7" x14ac:dyDescent="0.2">
      <c r="A117" s="355">
        <v>9</v>
      </c>
      <c r="B117" s="352">
        <v>4</v>
      </c>
      <c r="C117" s="356">
        <v>2</v>
      </c>
      <c r="E117" s="355">
        <v>9</v>
      </c>
      <c r="F117" s="352">
        <v>8</v>
      </c>
      <c r="G117" s="356">
        <v>143</v>
      </c>
    </row>
    <row r="118" spans="1:7" x14ac:dyDescent="0.2">
      <c r="A118" s="355">
        <v>9</v>
      </c>
      <c r="B118" s="352">
        <v>5</v>
      </c>
      <c r="C118" s="356">
        <v>5</v>
      </c>
      <c r="E118" s="355">
        <v>9</v>
      </c>
      <c r="F118" s="352">
        <v>9</v>
      </c>
      <c r="G118" s="356">
        <v>134</v>
      </c>
    </row>
    <row r="119" spans="1:7" x14ac:dyDescent="0.2">
      <c r="A119" s="355">
        <v>9</v>
      </c>
      <c r="B119" s="352">
        <v>6</v>
      </c>
      <c r="C119" s="356">
        <v>12</v>
      </c>
      <c r="E119" s="355">
        <v>9</v>
      </c>
      <c r="F119" s="352">
        <v>10</v>
      </c>
      <c r="G119" s="356">
        <v>139</v>
      </c>
    </row>
    <row r="120" spans="1:7" x14ac:dyDescent="0.2">
      <c r="A120" s="355">
        <v>9</v>
      </c>
      <c r="B120" s="352">
        <v>7</v>
      </c>
      <c r="C120" s="356">
        <v>47</v>
      </c>
      <c r="E120" s="355">
        <v>9</v>
      </c>
      <c r="F120" s="352">
        <v>11</v>
      </c>
      <c r="G120" s="356">
        <v>109</v>
      </c>
    </row>
    <row r="121" spans="1:7" x14ac:dyDescent="0.2">
      <c r="A121" s="355">
        <v>9</v>
      </c>
      <c r="B121" s="352">
        <v>8</v>
      </c>
      <c r="C121" s="356">
        <v>94</v>
      </c>
      <c r="E121" s="355">
        <v>9</v>
      </c>
      <c r="F121" s="352">
        <v>12</v>
      </c>
      <c r="G121" s="356">
        <v>69</v>
      </c>
    </row>
    <row r="122" spans="1:7" x14ac:dyDescent="0.2">
      <c r="A122" s="355">
        <v>9</v>
      </c>
      <c r="B122" s="352">
        <v>9</v>
      </c>
      <c r="C122" s="356">
        <v>174</v>
      </c>
      <c r="E122" s="355">
        <v>9</v>
      </c>
      <c r="F122" s="352">
        <v>13</v>
      </c>
      <c r="G122" s="356">
        <v>31</v>
      </c>
    </row>
    <row r="123" spans="1:7" x14ac:dyDescent="0.2">
      <c r="A123" s="355">
        <v>9</v>
      </c>
      <c r="B123" s="352">
        <v>10</v>
      </c>
      <c r="C123" s="356">
        <v>255</v>
      </c>
      <c r="E123" s="355">
        <v>9</v>
      </c>
      <c r="F123" s="352">
        <v>14</v>
      </c>
      <c r="G123" s="356">
        <v>16</v>
      </c>
    </row>
    <row r="124" spans="1:7" x14ac:dyDescent="0.2">
      <c r="A124" s="355">
        <v>9</v>
      </c>
      <c r="B124" s="352">
        <v>11</v>
      </c>
      <c r="C124" s="356">
        <v>302</v>
      </c>
      <c r="E124" s="355">
        <v>9</v>
      </c>
      <c r="F124" s="352">
        <v>15</v>
      </c>
      <c r="G124" s="356">
        <v>4</v>
      </c>
    </row>
    <row r="125" spans="1:7" x14ac:dyDescent="0.2">
      <c r="A125" s="355">
        <v>9</v>
      </c>
      <c r="B125" s="352">
        <v>12</v>
      </c>
      <c r="C125" s="356">
        <v>244</v>
      </c>
      <c r="E125" s="355">
        <v>9</v>
      </c>
      <c r="F125" s="352">
        <v>16</v>
      </c>
      <c r="G125" s="356">
        <v>3</v>
      </c>
    </row>
    <row r="126" spans="1:7" x14ac:dyDescent="0.2">
      <c r="A126" s="355">
        <v>9</v>
      </c>
      <c r="B126" s="352">
        <v>13</v>
      </c>
      <c r="C126" s="356">
        <v>179</v>
      </c>
      <c r="E126" s="355">
        <v>9</v>
      </c>
      <c r="F126" s="352">
        <v>17</v>
      </c>
      <c r="G126" s="356">
        <v>1</v>
      </c>
    </row>
    <row r="127" spans="1:7" x14ac:dyDescent="0.2">
      <c r="A127" s="355">
        <v>9</v>
      </c>
      <c r="B127" s="352">
        <v>14</v>
      </c>
      <c r="C127" s="356">
        <v>110</v>
      </c>
      <c r="E127" s="355">
        <v>9</v>
      </c>
      <c r="F127" s="352">
        <v>18</v>
      </c>
      <c r="G127" s="356">
        <v>2</v>
      </c>
    </row>
    <row r="128" spans="1:7" x14ac:dyDescent="0.2">
      <c r="A128" s="355">
        <v>9</v>
      </c>
      <c r="B128" s="352">
        <v>15</v>
      </c>
      <c r="C128" s="356">
        <v>54</v>
      </c>
      <c r="E128" s="355">
        <v>10</v>
      </c>
      <c r="F128" s="352">
        <v>3</v>
      </c>
      <c r="G128" s="356">
        <v>2</v>
      </c>
    </row>
    <row r="129" spans="1:7" x14ac:dyDescent="0.2">
      <c r="A129" s="355">
        <v>9</v>
      </c>
      <c r="B129" s="352">
        <v>16</v>
      </c>
      <c r="C129" s="356">
        <v>21</v>
      </c>
      <c r="E129" s="355">
        <v>10</v>
      </c>
      <c r="F129" s="352">
        <v>4</v>
      </c>
      <c r="G129" s="356">
        <v>4</v>
      </c>
    </row>
    <row r="130" spans="1:7" x14ac:dyDescent="0.2">
      <c r="A130" s="355">
        <v>9</v>
      </c>
      <c r="B130" s="352">
        <v>17</v>
      </c>
      <c r="C130" s="356">
        <v>7</v>
      </c>
      <c r="E130" s="355">
        <v>10</v>
      </c>
      <c r="F130" s="352">
        <v>5</v>
      </c>
      <c r="G130" s="356">
        <v>12</v>
      </c>
    </row>
    <row r="131" spans="1:7" x14ac:dyDescent="0.2">
      <c r="A131" s="355">
        <v>9</v>
      </c>
      <c r="B131" s="352">
        <v>18</v>
      </c>
      <c r="C131" s="356">
        <v>1</v>
      </c>
      <c r="E131" s="355">
        <v>10</v>
      </c>
      <c r="F131" s="352">
        <v>6</v>
      </c>
      <c r="G131" s="356">
        <v>39</v>
      </c>
    </row>
    <row r="132" spans="1:7" x14ac:dyDescent="0.2">
      <c r="A132" s="355">
        <v>10</v>
      </c>
      <c r="B132" s="352">
        <v>6</v>
      </c>
      <c r="C132" s="356">
        <v>11</v>
      </c>
      <c r="E132" s="355">
        <v>10</v>
      </c>
      <c r="F132" s="352">
        <v>7</v>
      </c>
      <c r="G132" s="356">
        <v>69</v>
      </c>
    </row>
    <row r="133" spans="1:7" x14ac:dyDescent="0.2">
      <c r="A133" s="355">
        <v>10</v>
      </c>
      <c r="B133" s="352">
        <v>7</v>
      </c>
      <c r="C133" s="356">
        <v>25</v>
      </c>
      <c r="E133" s="355">
        <v>10</v>
      </c>
      <c r="F133" s="352">
        <v>8</v>
      </c>
      <c r="G133" s="356">
        <v>117</v>
      </c>
    </row>
    <row r="134" spans="1:7" x14ac:dyDescent="0.2">
      <c r="A134" s="355">
        <v>10</v>
      </c>
      <c r="B134" s="352">
        <v>8</v>
      </c>
      <c r="C134" s="356">
        <v>82</v>
      </c>
      <c r="E134" s="355">
        <v>10</v>
      </c>
      <c r="F134" s="352">
        <v>9</v>
      </c>
      <c r="G134" s="356">
        <v>138</v>
      </c>
    </row>
    <row r="135" spans="1:7" x14ac:dyDescent="0.2">
      <c r="A135" s="355">
        <v>10</v>
      </c>
      <c r="B135" s="352">
        <v>9</v>
      </c>
      <c r="C135" s="356">
        <v>152</v>
      </c>
      <c r="E135" s="355">
        <v>10</v>
      </c>
      <c r="F135" s="352">
        <v>10</v>
      </c>
      <c r="G135" s="356">
        <v>138</v>
      </c>
    </row>
    <row r="136" spans="1:7" x14ac:dyDescent="0.2">
      <c r="A136" s="355">
        <v>10</v>
      </c>
      <c r="B136" s="352">
        <v>10</v>
      </c>
      <c r="C136" s="356">
        <v>241</v>
      </c>
      <c r="E136" s="355">
        <v>10</v>
      </c>
      <c r="F136" s="352">
        <v>11</v>
      </c>
      <c r="G136" s="356">
        <v>123</v>
      </c>
    </row>
    <row r="137" spans="1:7" x14ac:dyDescent="0.2">
      <c r="A137" s="355">
        <v>10</v>
      </c>
      <c r="B137" s="352">
        <v>11</v>
      </c>
      <c r="C137" s="356">
        <v>266</v>
      </c>
      <c r="E137" s="355">
        <v>10</v>
      </c>
      <c r="F137" s="352">
        <v>12</v>
      </c>
      <c r="G137" s="356">
        <v>88</v>
      </c>
    </row>
    <row r="138" spans="1:7" x14ac:dyDescent="0.2">
      <c r="A138" s="355">
        <v>10</v>
      </c>
      <c r="B138" s="352">
        <v>12</v>
      </c>
      <c r="C138" s="356">
        <v>290</v>
      </c>
      <c r="E138" s="355">
        <v>10</v>
      </c>
      <c r="F138" s="352">
        <v>13</v>
      </c>
      <c r="G138" s="356">
        <v>69</v>
      </c>
    </row>
    <row r="139" spans="1:7" x14ac:dyDescent="0.2">
      <c r="A139" s="355">
        <v>10</v>
      </c>
      <c r="B139" s="352">
        <v>13</v>
      </c>
      <c r="C139" s="356">
        <v>239</v>
      </c>
      <c r="E139" s="355">
        <v>10</v>
      </c>
      <c r="F139" s="352">
        <v>14</v>
      </c>
      <c r="G139" s="356">
        <v>28</v>
      </c>
    </row>
    <row r="140" spans="1:7" x14ac:dyDescent="0.2">
      <c r="A140" s="355">
        <v>10</v>
      </c>
      <c r="B140" s="352">
        <v>14</v>
      </c>
      <c r="C140" s="356">
        <v>157</v>
      </c>
      <c r="E140" s="355">
        <v>10</v>
      </c>
      <c r="F140" s="352">
        <v>15</v>
      </c>
      <c r="G140" s="356">
        <v>12</v>
      </c>
    </row>
    <row r="141" spans="1:7" x14ac:dyDescent="0.2">
      <c r="A141" s="355">
        <v>10</v>
      </c>
      <c r="B141" s="352">
        <v>15</v>
      </c>
      <c r="C141" s="356">
        <v>86</v>
      </c>
      <c r="E141" s="355">
        <v>10</v>
      </c>
      <c r="F141" s="352">
        <v>16</v>
      </c>
      <c r="G141" s="356">
        <v>3</v>
      </c>
    </row>
    <row r="142" spans="1:7" x14ac:dyDescent="0.2">
      <c r="A142" s="355">
        <v>10</v>
      </c>
      <c r="B142" s="352">
        <v>16</v>
      </c>
      <c r="C142" s="356">
        <v>30</v>
      </c>
      <c r="E142" s="355">
        <v>10</v>
      </c>
      <c r="F142" s="352">
        <v>17</v>
      </c>
      <c r="G142" s="356">
        <v>3</v>
      </c>
    </row>
    <row r="143" spans="1:7" x14ac:dyDescent="0.2">
      <c r="A143" s="355">
        <v>10</v>
      </c>
      <c r="B143" s="352">
        <v>17</v>
      </c>
      <c r="C143" s="356">
        <v>10</v>
      </c>
      <c r="E143" s="355">
        <v>11</v>
      </c>
      <c r="F143" s="352">
        <v>5</v>
      </c>
      <c r="G143" s="356">
        <v>14</v>
      </c>
    </row>
    <row r="144" spans="1:7" x14ac:dyDescent="0.2">
      <c r="A144" s="355">
        <v>10</v>
      </c>
      <c r="B144" s="352">
        <v>18</v>
      </c>
      <c r="C144" s="356">
        <v>6</v>
      </c>
      <c r="E144" s="355">
        <v>11</v>
      </c>
      <c r="F144" s="352">
        <v>6</v>
      </c>
      <c r="G144" s="356">
        <v>13</v>
      </c>
    </row>
    <row r="145" spans="1:7" x14ac:dyDescent="0.2">
      <c r="A145" s="355">
        <v>11</v>
      </c>
      <c r="B145" s="352">
        <v>5</v>
      </c>
      <c r="C145" s="356">
        <v>3</v>
      </c>
      <c r="E145" s="355">
        <v>11</v>
      </c>
      <c r="F145" s="352">
        <v>7</v>
      </c>
      <c r="G145" s="356">
        <v>45</v>
      </c>
    </row>
    <row r="146" spans="1:7" x14ac:dyDescent="0.2">
      <c r="A146" s="355">
        <v>11</v>
      </c>
      <c r="B146" s="352">
        <v>6</v>
      </c>
      <c r="C146" s="356">
        <v>4</v>
      </c>
      <c r="E146" s="355">
        <v>11</v>
      </c>
      <c r="F146" s="352">
        <v>8</v>
      </c>
      <c r="G146" s="356">
        <v>82</v>
      </c>
    </row>
    <row r="147" spans="1:7" x14ac:dyDescent="0.2">
      <c r="A147" s="355">
        <v>11</v>
      </c>
      <c r="B147" s="352">
        <v>7</v>
      </c>
      <c r="C147" s="356">
        <v>12</v>
      </c>
      <c r="E147" s="355">
        <v>11</v>
      </c>
      <c r="F147" s="352">
        <v>9</v>
      </c>
      <c r="G147" s="356">
        <v>124</v>
      </c>
    </row>
    <row r="148" spans="1:7" x14ac:dyDescent="0.2">
      <c r="A148" s="355">
        <v>11</v>
      </c>
      <c r="B148" s="352">
        <v>8</v>
      </c>
      <c r="C148" s="356">
        <v>45</v>
      </c>
      <c r="E148" s="355">
        <v>11</v>
      </c>
      <c r="F148" s="352">
        <v>10</v>
      </c>
      <c r="G148" s="356">
        <v>131</v>
      </c>
    </row>
    <row r="149" spans="1:7" x14ac:dyDescent="0.2">
      <c r="A149" s="355">
        <v>11</v>
      </c>
      <c r="B149" s="352">
        <v>9</v>
      </c>
      <c r="C149" s="356">
        <v>73</v>
      </c>
      <c r="E149" s="355">
        <v>11</v>
      </c>
      <c r="F149" s="352">
        <v>11</v>
      </c>
      <c r="G149" s="356">
        <v>149</v>
      </c>
    </row>
    <row r="150" spans="1:7" x14ac:dyDescent="0.2">
      <c r="A150" s="355">
        <v>11</v>
      </c>
      <c r="B150" s="352">
        <v>10</v>
      </c>
      <c r="C150" s="356">
        <v>151</v>
      </c>
      <c r="E150" s="355">
        <v>11</v>
      </c>
      <c r="F150" s="352">
        <v>12</v>
      </c>
      <c r="G150" s="356">
        <v>111</v>
      </c>
    </row>
    <row r="151" spans="1:7" x14ac:dyDescent="0.2">
      <c r="A151" s="355">
        <v>11</v>
      </c>
      <c r="B151" s="352">
        <v>11</v>
      </c>
      <c r="C151" s="356">
        <v>207</v>
      </c>
      <c r="E151" s="355">
        <v>11</v>
      </c>
      <c r="F151" s="352">
        <v>13</v>
      </c>
      <c r="G151" s="356">
        <v>94</v>
      </c>
    </row>
    <row r="152" spans="1:7" x14ac:dyDescent="0.2">
      <c r="A152" s="355">
        <v>11</v>
      </c>
      <c r="B152" s="352">
        <v>12</v>
      </c>
      <c r="C152" s="356">
        <v>250</v>
      </c>
      <c r="E152" s="355">
        <v>11</v>
      </c>
      <c r="F152" s="352">
        <v>14</v>
      </c>
      <c r="G152" s="356">
        <v>55</v>
      </c>
    </row>
    <row r="153" spans="1:7" x14ac:dyDescent="0.2">
      <c r="A153" s="355">
        <v>11</v>
      </c>
      <c r="B153" s="352">
        <v>13</v>
      </c>
      <c r="C153" s="356">
        <v>273</v>
      </c>
      <c r="E153" s="355">
        <v>11</v>
      </c>
      <c r="F153" s="352">
        <v>15</v>
      </c>
      <c r="G153" s="356">
        <v>29</v>
      </c>
    </row>
    <row r="154" spans="1:7" x14ac:dyDescent="0.2">
      <c r="A154" s="355">
        <v>11</v>
      </c>
      <c r="B154" s="352">
        <v>14</v>
      </c>
      <c r="C154" s="356">
        <v>212</v>
      </c>
      <c r="E154" s="355">
        <v>11</v>
      </c>
      <c r="F154" s="352">
        <v>16</v>
      </c>
      <c r="G154" s="356">
        <v>17</v>
      </c>
    </row>
    <row r="155" spans="1:7" x14ac:dyDescent="0.2">
      <c r="A155" s="355">
        <v>11</v>
      </c>
      <c r="B155" s="352">
        <v>15</v>
      </c>
      <c r="C155" s="356">
        <v>135</v>
      </c>
      <c r="E155" s="355">
        <v>11</v>
      </c>
      <c r="F155" s="352">
        <v>17</v>
      </c>
      <c r="G155" s="356">
        <v>5</v>
      </c>
    </row>
    <row r="156" spans="1:7" x14ac:dyDescent="0.2">
      <c r="A156" s="355">
        <v>11</v>
      </c>
      <c r="B156" s="352">
        <v>16</v>
      </c>
      <c r="C156" s="356">
        <v>61</v>
      </c>
      <c r="E156" s="355">
        <v>11</v>
      </c>
      <c r="F156" s="352">
        <v>19</v>
      </c>
      <c r="G156" s="356">
        <v>1</v>
      </c>
    </row>
    <row r="157" spans="1:7" x14ac:dyDescent="0.2">
      <c r="A157" s="355">
        <v>11</v>
      </c>
      <c r="B157" s="352">
        <v>17</v>
      </c>
      <c r="C157" s="356">
        <v>23</v>
      </c>
      <c r="E157" s="355">
        <v>12</v>
      </c>
      <c r="F157" s="352">
        <v>5</v>
      </c>
      <c r="G157" s="356">
        <v>1</v>
      </c>
    </row>
    <row r="158" spans="1:7" x14ac:dyDescent="0.2">
      <c r="A158" s="355">
        <v>11</v>
      </c>
      <c r="B158" s="352">
        <v>18</v>
      </c>
      <c r="C158" s="356">
        <v>4</v>
      </c>
      <c r="E158" s="355">
        <v>12</v>
      </c>
      <c r="F158" s="352">
        <v>6</v>
      </c>
      <c r="G158" s="356">
        <v>18</v>
      </c>
    </row>
    <row r="159" spans="1:7" x14ac:dyDescent="0.2">
      <c r="A159" s="355">
        <v>12</v>
      </c>
      <c r="B159" s="352">
        <v>5</v>
      </c>
      <c r="C159" s="356">
        <v>1</v>
      </c>
      <c r="E159" s="355">
        <v>12</v>
      </c>
      <c r="F159" s="352">
        <v>7</v>
      </c>
      <c r="G159" s="356">
        <v>20</v>
      </c>
    </row>
    <row r="160" spans="1:7" x14ac:dyDescent="0.2">
      <c r="A160" s="355">
        <v>12</v>
      </c>
      <c r="B160" s="352">
        <v>6</v>
      </c>
      <c r="C160" s="356">
        <v>1</v>
      </c>
      <c r="E160" s="355">
        <v>12</v>
      </c>
      <c r="F160" s="352">
        <v>8</v>
      </c>
      <c r="G160" s="356">
        <v>64</v>
      </c>
    </row>
    <row r="161" spans="1:7" x14ac:dyDescent="0.2">
      <c r="A161" s="355">
        <v>12</v>
      </c>
      <c r="B161" s="352">
        <v>7</v>
      </c>
      <c r="C161" s="356">
        <v>9</v>
      </c>
      <c r="E161" s="355">
        <v>12</v>
      </c>
      <c r="F161" s="352">
        <v>9</v>
      </c>
      <c r="G161" s="356">
        <v>91</v>
      </c>
    </row>
    <row r="162" spans="1:7" x14ac:dyDescent="0.2">
      <c r="A162" s="355">
        <v>12</v>
      </c>
      <c r="B162" s="352">
        <v>8</v>
      </c>
      <c r="C162" s="356">
        <v>29</v>
      </c>
      <c r="E162" s="355">
        <v>12</v>
      </c>
      <c r="F162" s="352">
        <v>10</v>
      </c>
      <c r="G162" s="356">
        <v>118</v>
      </c>
    </row>
    <row r="163" spans="1:7" x14ac:dyDescent="0.2">
      <c r="A163" s="355">
        <v>12</v>
      </c>
      <c r="B163" s="352">
        <v>9</v>
      </c>
      <c r="C163" s="356">
        <v>58</v>
      </c>
      <c r="E163" s="355">
        <v>12</v>
      </c>
      <c r="F163" s="352">
        <v>11</v>
      </c>
      <c r="G163" s="356">
        <v>169</v>
      </c>
    </row>
    <row r="164" spans="1:7" x14ac:dyDescent="0.2">
      <c r="A164" s="355">
        <v>12</v>
      </c>
      <c r="B164" s="352">
        <v>10</v>
      </c>
      <c r="C164" s="356">
        <v>96</v>
      </c>
      <c r="E164" s="355">
        <v>12</v>
      </c>
      <c r="F164" s="352">
        <v>12</v>
      </c>
      <c r="G164" s="356">
        <v>155</v>
      </c>
    </row>
    <row r="165" spans="1:7" x14ac:dyDescent="0.2">
      <c r="A165" s="355">
        <v>12</v>
      </c>
      <c r="B165" s="352">
        <v>11</v>
      </c>
      <c r="C165" s="356">
        <v>152</v>
      </c>
      <c r="E165" s="355">
        <v>12</v>
      </c>
      <c r="F165" s="352">
        <v>13</v>
      </c>
      <c r="G165" s="356">
        <v>116</v>
      </c>
    </row>
    <row r="166" spans="1:7" x14ac:dyDescent="0.2">
      <c r="A166" s="355">
        <v>12</v>
      </c>
      <c r="B166" s="352">
        <v>12</v>
      </c>
      <c r="C166" s="356">
        <v>211</v>
      </c>
      <c r="E166" s="355">
        <v>12</v>
      </c>
      <c r="F166" s="352">
        <v>14</v>
      </c>
      <c r="G166" s="356">
        <v>72</v>
      </c>
    </row>
    <row r="167" spans="1:7" x14ac:dyDescent="0.2">
      <c r="A167" s="355">
        <v>12</v>
      </c>
      <c r="B167" s="352">
        <v>13</v>
      </c>
      <c r="C167" s="356">
        <v>238</v>
      </c>
      <c r="E167" s="355">
        <v>12</v>
      </c>
      <c r="F167" s="352">
        <v>15</v>
      </c>
      <c r="G167" s="356">
        <v>35</v>
      </c>
    </row>
    <row r="168" spans="1:7" x14ac:dyDescent="0.2">
      <c r="A168" s="355">
        <v>12</v>
      </c>
      <c r="B168" s="352">
        <v>14</v>
      </c>
      <c r="C168" s="356">
        <v>213</v>
      </c>
      <c r="E168" s="355">
        <v>12</v>
      </c>
      <c r="F168" s="352">
        <v>16</v>
      </c>
      <c r="G168" s="356">
        <v>20</v>
      </c>
    </row>
    <row r="169" spans="1:7" x14ac:dyDescent="0.2">
      <c r="A169" s="355">
        <v>12</v>
      </c>
      <c r="B169" s="352">
        <v>15</v>
      </c>
      <c r="C169" s="356">
        <v>164</v>
      </c>
      <c r="E169" s="355">
        <v>12</v>
      </c>
      <c r="F169" s="352">
        <v>17</v>
      </c>
      <c r="G169" s="356">
        <v>6</v>
      </c>
    </row>
    <row r="170" spans="1:7" x14ac:dyDescent="0.2">
      <c r="A170" s="355">
        <v>12</v>
      </c>
      <c r="B170" s="352">
        <v>16</v>
      </c>
      <c r="C170" s="356">
        <v>84</v>
      </c>
      <c r="E170" s="355">
        <v>13</v>
      </c>
      <c r="F170" s="352">
        <v>5</v>
      </c>
      <c r="G170" s="356">
        <v>3</v>
      </c>
    </row>
    <row r="171" spans="1:7" x14ac:dyDescent="0.2">
      <c r="A171" s="355">
        <v>12</v>
      </c>
      <c r="B171" s="352">
        <v>17</v>
      </c>
      <c r="C171" s="356">
        <v>27</v>
      </c>
      <c r="E171" s="355">
        <v>13</v>
      </c>
      <c r="F171" s="352">
        <v>6</v>
      </c>
      <c r="G171" s="356">
        <v>4</v>
      </c>
    </row>
    <row r="172" spans="1:7" x14ac:dyDescent="0.2">
      <c r="A172" s="355">
        <v>12</v>
      </c>
      <c r="B172" s="352">
        <v>18</v>
      </c>
      <c r="C172" s="356">
        <v>9</v>
      </c>
      <c r="E172" s="355">
        <v>13</v>
      </c>
      <c r="F172" s="352">
        <v>7</v>
      </c>
      <c r="G172" s="356">
        <v>21</v>
      </c>
    </row>
    <row r="173" spans="1:7" x14ac:dyDescent="0.2">
      <c r="A173" s="355">
        <v>12</v>
      </c>
      <c r="B173" s="352">
        <v>19</v>
      </c>
      <c r="C173" s="356">
        <v>1</v>
      </c>
      <c r="E173" s="355">
        <v>13</v>
      </c>
      <c r="F173" s="352">
        <v>8</v>
      </c>
      <c r="G173" s="356">
        <v>44</v>
      </c>
    </row>
    <row r="174" spans="1:7" x14ac:dyDescent="0.2">
      <c r="A174" s="355">
        <v>13</v>
      </c>
      <c r="B174" s="352">
        <v>7</v>
      </c>
      <c r="C174" s="356">
        <v>3</v>
      </c>
      <c r="E174" s="355">
        <v>13</v>
      </c>
      <c r="F174" s="352">
        <v>9</v>
      </c>
      <c r="G174" s="356">
        <v>74</v>
      </c>
    </row>
    <row r="175" spans="1:7" x14ac:dyDescent="0.2">
      <c r="A175" s="355">
        <v>13</v>
      </c>
      <c r="B175" s="352">
        <v>8</v>
      </c>
      <c r="C175" s="356">
        <v>8</v>
      </c>
      <c r="E175" s="355">
        <v>13</v>
      </c>
      <c r="F175" s="352">
        <v>10</v>
      </c>
      <c r="G175" s="356">
        <v>111</v>
      </c>
    </row>
    <row r="176" spans="1:7" x14ac:dyDescent="0.2">
      <c r="A176" s="355">
        <v>13</v>
      </c>
      <c r="B176" s="352">
        <v>9</v>
      </c>
      <c r="C176" s="356">
        <v>11</v>
      </c>
      <c r="E176" s="355">
        <v>13</v>
      </c>
      <c r="F176" s="352">
        <v>11</v>
      </c>
      <c r="G176" s="356">
        <v>145</v>
      </c>
    </row>
    <row r="177" spans="1:7" x14ac:dyDescent="0.2">
      <c r="A177" s="355">
        <v>13</v>
      </c>
      <c r="B177" s="352">
        <v>10</v>
      </c>
      <c r="C177" s="356">
        <v>44</v>
      </c>
      <c r="E177" s="355">
        <v>13</v>
      </c>
      <c r="F177" s="352">
        <v>12</v>
      </c>
      <c r="G177" s="356">
        <v>137</v>
      </c>
    </row>
    <row r="178" spans="1:7" x14ac:dyDescent="0.2">
      <c r="A178" s="355">
        <v>13</v>
      </c>
      <c r="B178" s="352">
        <v>11</v>
      </c>
      <c r="C178" s="356">
        <v>89</v>
      </c>
      <c r="E178" s="355">
        <v>13</v>
      </c>
      <c r="F178" s="352">
        <v>13</v>
      </c>
      <c r="G178" s="356">
        <v>147</v>
      </c>
    </row>
    <row r="179" spans="1:7" x14ac:dyDescent="0.2">
      <c r="A179" s="355">
        <v>13</v>
      </c>
      <c r="B179" s="352">
        <v>12</v>
      </c>
      <c r="C179" s="356">
        <v>156</v>
      </c>
      <c r="E179" s="355">
        <v>13</v>
      </c>
      <c r="F179" s="352">
        <v>14</v>
      </c>
      <c r="G179" s="356">
        <v>131</v>
      </c>
    </row>
    <row r="180" spans="1:7" x14ac:dyDescent="0.2">
      <c r="A180" s="355">
        <v>13</v>
      </c>
      <c r="B180" s="352">
        <v>13</v>
      </c>
      <c r="C180" s="356">
        <v>180</v>
      </c>
      <c r="E180" s="355">
        <v>13</v>
      </c>
      <c r="F180" s="352">
        <v>15</v>
      </c>
      <c r="G180" s="356">
        <v>86</v>
      </c>
    </row>
    <row r="181" spans="1:7" x14ac:dyDescent="0.2">
      <c r="A181" s="355">
        <v>13</v>
      </c>
      <c r="B181" s="352">
        <v>14</v>
      </c>
      <c r="C181" s="356">
        <v>214</v>
      </c>
      <c r="E181" s="355">
        <v>13</v>
      </c>
      <c r="F181" s="352">
        <v>16</v>
      </c>
      <c r="G181" s="356">
        <v>33</v>
      </c>
    </row>
    <row r="182" spans="1:7" x14ac:dyDescent="0.2">
      <c r="A182" s="355">
        <v>13</v>
      </c>
      <c r="B182" s="352">
        <v>15</v>
      </c>
      <c r="C182" s="356">
        <v>183</v>
      </c>
      <c r="E182" s="355">
        <v>13</v>
      </c>
      <c r="F182" s="352">
        <v>17</v>
      </c>
      <c r="G182" s="356">
        <v>14</v>
      </c>
    </row>
    <row r="183" spans="1:7" x14ac:dyDescent="0.2">
      <c r="A183" s="355">
        <v>13</v>
      </c>
      <c r="B183" s="352">
        <v>16</v>
      </c>
      <c r="C183" s="356">
        <v>121</v>
      </c>
      <c r="E183" s="355">
        <v>13</v>
      </c>
      <c r="F183" s="352">
        <v>18</v>
      </c>
      <c r="G183" s="356">
        <v>6</v>
      </c>
    </row>
    <row r="184" spans="1:7" x14ac:dyDescent="0.2">
      <c r="A184" s="355">
        <v>13</v>
      </c>
      <c r="B184" s="352">
        <v>17</v>
      </c>
      <c r="C184" s="356">
        <v>55</v>
      </c>
      <c r="E184" s="355">
        <v>13</v>
      </c>
      <c r="F184" s="352">
        <v>19</v>
      </c>
      <c r="G184" s="356">
        <v>1</v>
      </c>
    </row>
    <row r="185" spans="1:7" x14ac:dyDescent="0.2">
      <c r="A185" s="355">
        <v>13</v>
      </c>
      <c r="B185" s="352">
        <v>18</v>
      </c>
      <c r="C185" s="356">
        <v>15</v>
      </c>
      <c r="E185" s="355">
        <v>14</v>
      </c>
      <c r="F185" s="352">
        <v>5</v>
      </c>
      <c r="G185" s="356">
        <v>2</v>
      </c>
    </row>
    <row r="186" spans="1:7" x14ac:dyDescent="0.2">
      <c r="A186" s="355">
        <v>13</v>
      </c>
      <c r="B186" s="352">
        <v>19</v>
      </c>
      <c r="C186" s="356">
        <v>2</v>
      </c>
      <c r="E186" s="355">
        <v>14</v>
      </c>
      <c r="F186" s="352">
        <v>6</v>
      </c>
      <c r="G186" s="356">
        <v>3</v>
      </c>
    </row>
    <row r="187" spans="1:7" x14ac:dyDescent="0.2">
      <c r="A187" s="355">
        <v>14</v>
      </c>
      <c r="B187" s="352">
        <v>5</v>
      </c>
      <c r="C187" s="356">
        <v>1</v>
      </c>
      <c r="E187" s="355">
        <v>14</v>
      </c>
      <c r="F187" s="352">
        <v>7</v>
      </c>
      <c r="G187" s="356">
        <v>12</v>
      </c>
    </row>
    <row r="188" spans="1:7" x14ac:dyDescent="0.2">
      <c r="A188" s="355">
        <v>14</v>
      </c>
      <c r="B188" s="352">
        <v>7</v>
      </c>
      <c r="C188" s="356">
        <v>1</v>
      </c>
      <c r="E188" s="355">
        <v>14</v>
      </c>
      <c r="F188" s="352">
        <v>8</v>
      </c>
      <c r="G188" s="356">
        <v>25</v>
      </c>
    </row>
    <row r="189" spans="1:7" x14ac:dyDescent="0.2">
      <c r="A189" s="355">
        <v>14</v>
      </c>
      <c r="B189" s="352">
        <v>8</v>
      </c>
      <c r="C189" s="356">
        <v>4</v>
      </c>
      <c r="E189" s="355">
        <v>14</v>
      </c>
      <c r="F189" s="352">
        <v>9</v>
      </c>
      <c r="G189" s="356">
        <v>60</v>
      </c>
    </row>
    <row r="190" spans="1:7" x14ac:dyDescent="0.2">
      <c r="A190" s="355">
        <v>14</v>
      </c>
      <c r="B190" s="352">
        <v>9</v>
      </c>
      <c r="C190" s="356">
        <v>7</v>
      </c>
      <c r="E190" s="355">
        <v>14</v>
      </c>
      <c r="F190" s="352">
        <v>10</v>
      </c>
      <c r="G190" s="356">
        <v>101</v>
      </c>
    </row>
    <row r="191" spans="1:7" x14ac:dyDescent="0.2">
      <c r="A191" s="355">
        <v>14</v>
      </c>
      <c r="B191" s="352">
        <v>10</v>
      </c>
      <c r="C191" s="356">
        <v>12</v>
      </c>
      <c r="E191" s="355">
        <v>14</v>
      </c>
      <c r="F191" s="352">
        <v>11</v>
      </c>
      <c r="G191" s="356">
        <v>137</v>
      </c>
    </row>
    <row r="192" spans="1:7" x14ac:dyDescent="0.2">
      <c r="A192" s="355">
        <v>14</v>
      </c>
      <c r="B192" s="352">
        <v>11</v>
      </c>
      <c r="C192" s="356">
        <v>44</v>
      </c>
      <c r="E192" s="355">
        <v>14</v>
      </c>
      <c r="F192" s="352">
        <v>12</v>
      </c>
      <c r="G192" s="356">
        <v>175</v>
      </c>
    </row>
    <row r="193" spans="1:7" x14ac:dyDescent="0.2">
      <c r="A193" s="355">
        <v>14</v>
      </c>
      <c r="B193" s="352">
        <v>12</v>
      </c>
      <c r="C193" s="356">
        <v>82</v>
      </c>
      <c r="E193" s="355">
        <v>14</v>
      </c>
      <c r="F193" s="352">
        <v>13</v>
      </c>
      <c r="G193" s="356">
        <v>180</v>
      </c>
    </row>
    <row r="194" spans="1:7" x14ac:dyDescent="0.2">
      <c r="A194" s="355">
        <v>14</v>
      </c>
      <c r="B194" s="352">
        <v>13</v>
      </c>
      <c r="C194" s="356">
        <v>139</v>
      </c>
      <c r="E194" s="355">
        <v>14</v>
      </c>
      <c r="F194" s="352">
        <v>14</v>
      </c>
      <c r="G194" s="356">
        <v>115</v>
      </c>
    </row>
    <row r="195" spans="1:7" x14ac:dyDescent="0.2">
      <c r="A195" s="355">
        <v>14</v>
      </c>
      <c r="B195" s="352">
        <v>14</v>
      </c>
      <c r="C195" s="356">
        <v>173</v>
      </c>
      <c r="E195" s="355">
        <v>14</v>
      </c>
      <c r="F195" s="352">
        <v>15</v>
      </c>
      <c r="G195" s="356">
        <v>105</v>
      </c>
    </row>
    <row r="196" spans="1:7" x14ac:dyDescent="0.2">
      <c r="A196" s="355">
        <v>14</v>
      </c>
      <c r="B196" s="352">
        <v>15</v>
      </c>
      <c r="C196" s="356">
        <v>201</v>
      </c>
      <c r="E196" s="355">
        <v>14</v>
      </c>
      <c r="F196" s="352">
        <v>16</v>
      </c>
      <c r="G196" s="356">
        <v>59</v>
      </c>
    </row>
    <row r="197" spans="1:7" x14ac:dyDescent="0.2">
      <c r="A197" s="355">
        <v>14</v>
      </c>
      <c r="B197" s="352">
        <v>16</v>
      </c>
      <c r="C197" s="356">
        <v>133</v>
      </c>
      <c r="E197" s="355">
        <v>14</v>
      </c>
      <c r="F197" s="352">
        <v>17</v>
      </c>
      <c r="G197" s="356">
        <v>38</v>
      </c>
    </row>
    <row r="198" spans="1:7" x14ac:dyDescent="0.2">
      <c r="A198" s="355">
        <v>14</v>
      </c>
      <c r="B198" s="352">
        <v>17</v>
      </c>
      <c r="C198" s="356">
        <v>72</v>
      </c>
      <c r="E198" s="355">
        <v>14</v>
      </c>
      <c r="F198" s="352">
        <v>18</v>
      </c>
      <c r="G198" s="356">
        <v>5</v>
      </c>
    </row>
    <row r="199" spans="1:7" x14ac:dyDescent="0.2">
      <c r="A199" s="355">
        <v>14</v>
      </c>
      <c r="B199" s="352">
        <v>18</v>
      </c>
      <c r="C199" s="356">
        <v>27</v>
      </c>
      <c r="E199" s="355">
        <v>14</v>
      </c>
      <c r="F199" s="352">
        <v>19</v>
      </c>
      <c r="G199" s="356">
        <v>3</v>
      </c>
    </row>
    <row r="200" spans="1:7" x14ac:dyDescent="0.2">
      <c r="A200" s="355">
        <v>14</v>
      </c>
      <c r="B200" s="352">
        <v>19</v>
      </c>
      <c r="C200" s="356">
        <v>3</v>
      </c>
      <c r="E200" s="355">
        <v>15</v>
      </c>
      <c r="F200" s="352">
        <v>6</v>
      </c>
      <c r="G200" s="356">
        <v>1</v>
      </c>
    </row>
    <row r="201" spans="1:7" x14ac:dyDescent="0.2">
      <c r="A201" s="355">
        <v>15</v>
      </c>
      <c r="B201" s="352">
        <v>8</v>
      </c>
      <c r="C201" s="356">
        <v>2</v>
      </c>
      <c r="E201" s="355">
        <v>15</v>
      </c>
      <c r="F201" s="352">
        <v>7</v>
      </c>
      <c r="G201" s="356">
        <v>2</v>
      </c>
    </row>
    <row r="202" spans="1:7" x14ac:dyDescent="0.2">
      <c r="A202" s="355">
        <v>15</v>
      </c>
      <c r="B202" s="352">
        <v>9</v>
      </c>
      <c r="C202" s="356">
        <v>2</v>
      </c>
      <c r="E202" s="355">
        <v>15</v>
      </c>
      <c r="F202" s="352">
        <v>8</v>
      </c>
      <c r="G202" s="356">
        <v>10</v>
      </c>
    </row>
    <row r="203" spans="1:7" x14ac:dyDescent="0.2">
      <c r="A203" s="355">
        <v>15</v>
      </c>
      <c r="B203" s="352">
        <v>10</v>
      </c>
      <c r="C203" s="356">
        <v>6</v>
      </c>
      <c r="E203" s="355">
        <v>15</v>
      </c>
      <c r="F203" s="352">
        <v>9</v>
      </c>
      <c r="G203" s="356">
        <v>34</v>
      </c>
    </row>
    <row r="204" spans="1:7" x14ac:dyDescent="0.2">
      <c r="A204" s="355">
        <v>15</v>
      </c>
      <c r="B204" s="352">
        <v>11</v>
      </c>
      <c r="C204" s="356">
        <v>17</v>
      </c>
      <c r="E204" s="355">
        <v>15</v>
      </c>
      <c r="F204" s="352">
        <v>10</v>
      </c>
      <c r="G204" s="356">
        <v>57</v>
      </c>
    </row>
    <row r="205" spans="1:7" x14ac:dyDescent="0.2">
      <c r="A205" s="355">
        <v>15</v>
      </c>
      <c r="B205" s="352">
        <v>12</v>
      </c>
      <c r="C205" s="356">
        <v>32</v>
      </c>
      <c r="E205" s="355">
        <v>15</v>
      </c>
      <c r="F205" s="352">
        <v>11</v>
      </c>
      <c r="G205" s="356">
        <v>107</v>
      </c>
    </row>
    <row r="206" spans="1:7" x14ac:dyDescent="0.2">
      <c r="A206" s="355">
        <v>15</v>
      </c>
      <c r="B206" s="352">
        <v>13</v>
      </c>
      <c r="C206" s="356">
        <v>57</v>
      </c>
      <c r="E206" s="355">
        <v>15</v>
      </c>
      <c r="F206" s="352">
        <v>12</v>
      </c>
      <c r="G206" s="356">
        <v>133</v>
      </c>
    </row>
    <row r="207" spans="1:7" x14ac:dyDescent="0.2">
      <c r="A207" s="355">
        <v>15</v>
      </c>
      <c r="B207" s="352">
        <v>14</v>
      </c>
      <c r="C207" s="356">
        <v>117</v>
      </c>
      <c r="E207" s="355">
        <v>15</v>
      </c>
      <c r="F207" s="352">
        <v>13</v>
      </c>
      <c r="G207" s="356">
        <v>176</v>
      </c>
    </row>
    <row r="208" spans="1:7" x14ac:dyDescent="0.2">
      <c r="A208" s="355">
        <v>15</v>
      </c>
      <c r="B208" s="352">
        <v>15</v>
      </c>
      <c r="C208" s="356">
        <v>138</v>
      </c>
      <c r="E208" s="355">
        <v>15</v>
      </c>
      <c r="F208" s="352">
        <v>14</v>
      </c>
      <c r="G208" s="356">
        <v>181</v>
      </c>
    </row>
    <row r="209" spans="1:7" x14ac:dyDescent="0.2">
      <c r="A209" s="355">
        <v>15</v>
      </c>
      <c r="B209" s="352">
        <v>16</v>
      </c>
      <c r="C209" s="356">
        <v>127</v>
      </c>
      <c r="E209" s="355">
        <v>15</v>
      </c>
      <c r="F209" s="352">
        <v>15</v>
      </c>
      <c r="G209" s="356">
        <v>136</v>
      </c>
    </row>
    <row r="210" spans="1:7" x14ac:dyDescent="0.2">
      <c r="A210" s="355">
        <v>15</v>
      </c>
      <c r="B210" s="352">
        <v>17</v>
      </c>
      <c r="C210" s="356">
        <v>84</v>
      </c>
      <c r="E210" s="355">
        <v>15</v>
      </c>
      <c r="F210" s="352">
        <v>16</v>
      </c>
      <c r="G210" s="356">
        <v>101</v>
      </c>
    </row>
    <row r="211" spans="1:7" x14ac:dyDescent="0.2">
      <c r="A211" s="355">
        <v>15</v>
      </c>
      <c r="B211" s="352">
        <v>18</v>
      </c>
      <c r="C211" s="356">
        <v>30</v>
      </c>
      <c r="E211" s="355">
        <v>15</v>
      </c>
      <c r="F211" s="352">
        <v>17</v>
      </c>
      <c r="G211" s="356">
        <v>62</v>
      </c>
    </row>
    <row r="212" spans="1:7" x14ac:dyDescent="0.2">
      <c r="A212" s="355">
        <v>15</v>
      </c>
      <c r="B212" s="352">
        <v>19</v>
      </c>
      <c r="C212" s="356">
        <v>3</v>
      </c>
      <c r="E212" s="355">
        <v>15</v>
      </c>
      <c r="F212" s="352">
        <v>18</v>
      </c>
      <c r="G212" s="356">
        <v>12</v>
      </c>
    </row>
    <row r="213" spans="1:7" x14ac:dyDescent="0.2">
      <c r="A213" s="355">
        <v>16</v>
      </c>
      <c r="B213" s="352">
        <v>10</v>
      </c>
      <c r="C213" s="356">
        <v>2</v>
      </c>
      <c r="E213" s="355">
        <v>15</v>
      </c>
      <c r="F213" s="352">
        <v>19</v>
      </c>
      <c r="G213" s="356">
        <v>4</v>
      </c>
    </row>
    <row r="214" spans="1:7" x14ac:dyDescent="0.2">
      <c r="A214" s="355">
        <v>16</v>
      </c>
      <c r="B214" s="352">
        <v>11</v>
      </c>
      <c r="C214" s="356">
        <v>5</v>
      </c>
      <c r="E214" s="355">
        <v>16</v>
      </c>
      <c r="F214" s="352">
        <v>7</v>
      </c>
      <c r="G214" s="356">
        <v>1</v>
      </c>
    </row>
    <row r="215" spans="1:7" x14ac:dyDescent="0.2">
      <c r="A215" s="355">
        <v>16</v>
      </c>
      <c r="B215" s="352">
        <v>12</v>
      </c>
      <c r="C215" s="356">
        <v>13</v>
      </c>
      <c r="E215" s="355">
        <v>16</v>
      </c>
      <c r="F215" s="352">
        <v>8</v>
      </c>
      <c r="G215" s="356">
        <v>7</v>
      </c>
    </row>
    <row r="216" spans="1:7" x14ac:dyDescent="0.2">
      <c r="A216" s="355">
        <v>16</v>
      </c>
      <c r="B216" s="352">
        <v>13</v>
      </c>
      <c r="C216" s="356">
        <v>34</v>
      </c>
      <c r="E216" s="355">
        <v>16</v>
      </c>
      <c r="F216" s="352">
        <v>9</v>
      </c>
      <c r="G216" s="356">
        <v>6</v>
      </c>
    </row>
    <row r="217" spans="1:7" x14ac:dyDescent="0.2">
      <c r="A217" s="355">
        <v>16</v>
      </c>
      <c r="B217" s="352">
        <v>14</v>
      </c>
      <c r="C217" s="356">
        <v>63</v>
      </c>
      <c r="E217" s="355">
        <v>16</v>
      </c>
      <c r="F217" s="352">
        <v>10</v>
      </c>
      <c r="G217" s="356">
        <v>37</v>
      </c>
    </row>
    <row r="218" spans="1:7" x14ac:dyDescent="0.2">
      <c r="A218" s="355">
        <v>16</v>
      </c>
      <c r="B218" s="352">
        <v>15</v>
      </c>
      <c r="C218" s="356">
        <v>107</v>
      </c>
      <c r="E218" s="355">
        <v>16</v>
      </c>
      <c r="F218" s="352">
        <v>11</v>
      </c>
      <c r="G218" s="356">
        <v>60</v>
      </c>
    </row>
    <row r="219" spans="1:7" x14ac:dyDescent="0.2">
      <c r="A219" s="355">
        <v>16</v>
      </c>
      <c r="B219" s="352">
        <v>16</v>
      </c>
      <c r="C219" s="356">
        <v>93</v>
      </c>
      <c r="E219" s="355">
        <v>16</v>
      </c>
      <c r="F219" s="352">
        <v>12</v>
      </c>
      <c r="G219" s="356">
        <v>140</v>
      </c>
    </row>
    <row r="220" spans="1:7" x14ac:dyDescent="0.2">
      <c r="A220" s="355">
        <v>16</v>
      </c>
      <c r="B220" s="352">
        <v>17</v>
      </c>
      <c r="C220" s="356">
        <v>80</v>
      </c>
      <c r="E220" s="355">
        <v>16</v>
      </c>
      <c r="F220" s="352">
        <v>13</v>
      </c>
      <c r="G220" s="356">
        <v>170</v>
      </c>
    </row>
    <row r="221" spans="1:7" x14ac:dyDescent="0.2">
      <c r="A221" s="355">
        <v>16</v>
      </c>
      <c r="B221" s="352">
        <v>18</v>
      </c>
      <c r="C221" s="356">
        <v>42</v>
      </c>
      <c r="E221" s="355">
        <v>16</v>
      </c>
      <c r="F221" s="352">
        <v>14</v>
      </c>
      <c r="G221" s="356">
        <v>186</v>
      </c>
    </row>
    <row r="222" spans="1:7" x14ac:dyDescent="0.2">
      <c r="A222" s="355">
        <v>16</v>
      </c>
      <c r="B222" s="352">
        <v>19</v>
      </c>
      <c r="C222" s="356">
        <v>9</v>
      </c>
      <c r="E222" s="355">
        <v>16</v>
      </c>
      <c r="F222" s="352">
        <v>15</v>
      </c>
      <c r="G222" s="356">
        <v>204</v>
      </c>
    </row>
    <row r="223" spans="1:7" x14ac:dyDescent="0.2">
      <c r="A223" s="355">
        <v>16</v>
      </c>
      <c r="B223" s="352">
        <v>20</v>
      </c>
      <c r="C223" s="356">
        <v>2</v>
      </c>
      <c r="E223" s="355">
        <v>16</v>
      </c>
      <c r="F223" s="352">
        <v>16</v>
      </c>
      <c r="G223" s="356">
        <v>165</v>
      </c>
    </row>
    <row r="224" spans="1:7" x14ac:dyDescent="0.2">
      <c r="A224" s="355">
        <v>17</v>
      </c>
      <c r="B224" s="352">
        <v>10</v>
      </c>
      <c r="C224" s="356">
        <v>1</v>
      </c>
      <c r="E224" s="355">
        <v>16</v>
      </c>
      <c r="F224" s="352">
        <v>17</v>
      </c>
      <c r="G224" s="356">
        <v>84</v>
      </c>
    </row>
    <row r="225" spans="1:7" x14ac:dyDescent="0.2">
      <c r="A225" s="355">
        <v>17</v>
      </c>
      <c r="B225" s="352">
        <v>13</v>
      </c>
      <c r="C225" s="356">
        <v>14</v>
      </c>
      <c r="E225" s="355">
        <v>16</v>
      </c>
      <c r="F225" s="352">
        <v>18</v>
      </c>
      <c r="G225" s="356">
        <v>51</v>
      </c>
    </row>
    <row r="226" spans="1:7" x14ac:dyDescent="0.2">
      <c r="A226" s="355">
        <v>17</v>
      </c>
      <c r="B226" s="352">
        <v>14</v>
      </c>
      <c r="C226" s="356">
        <v>36</v>
      </c>
      <c r="E226" s="355">
        <v>16</v>
      </c>
      <c r="F226" s="352">
        <v>19</v>
      </c>
      <c r="G226" s="356">
        <v>10</v>
      </c>
    </row>
    <row r="227" spans="1:7" x14ac:dyDescent="0.2">
      <c r="A227" s="355">
        <v>17</v>
      </c>
      <c r="B227" s="352">
        <v>15</v>
      </c>
      <c r="C227" s="356">
        <v>45</v>
      </c>
      <c r="E227" s="355">
        <v>17</v>
      </c>
      <c r="F227" s="352">
        <v>8</v>
      </c>
      <c r="G227" s="356">
        <v>2</v>
      </c>
    </row>
    <row r="228" spans="1:7" x14ac:dyDescent="0.2">
      <c r="A228" s="355">
        <v>17</v>
      </c>
      <c r="B228" s="352">
        <v>16</v>
      </c>
      <c r="C228" s="356">
        <v>77</v>
      </c>
      <c r="E228" s="355">
        <v>17</v>
      </c>
      <c r="F228" s="352">
        <v>9</v>
      </c>
      <c r="G228" s="356">
        <v>8</v>
      </c>
    </row>
    <row r="229" spans="1:7" x14ac:dyDescent="0.2">
      <c r="A229" s="355">
        <v>17</v>
      </c>
      <c r="B229" s="352">
        <v>17</v>
      </c>
      <c r="C229" s="356">
        <v>90</v>
      </c>
      <c r="E229" s="355">
        <v>17</v>
      </c>
      <c r="F229" s="352">
        <v>10</v>
      </c>
      <c r="G229" s="356">
        <v>15</v>
      </c>
    </row>
    <row r="230" spans="1:7" x14ac:dyDescent="0.2">
      <c r="A230" s="355">
        <v>17</v>
      </c>
      <c r="B230" s="352">
        <v>18</v>
      </c>
      <c r="C230" s="356">
        <v>41</v>
      </c>
      <c r="E230" s="355">
        <v>17</v>
      </c>
      <c r="F230" s="352">
        <v>11</v>
      </c>
      <c r="G230" s="356">
        <v>39</v>
      </c>
    </row>
    <row r="231" spans="1:7" x14ac:dyDescent="0.2">
      <c r="A231" s="355">
        <v>17</v>
      </c>
      <c r="B231" s="352">
        <v>19</v>
      </c>
      <c r="C231" s="356">
        <v>10</v>
      </c>
      <c r="E231" s="355">
        <v>17</v>
      </c>
      <c r="F231" s="352">
        <v>12</v>
      </c>
      <c r="G231" s="356">
        <v>68</v>
      </c>
    </row>
    <row r="232" spans="1:7" x14ac:dyDescent="0.2">
      <c r="A232" s="355">
        <v>18</v>
      </c>
      <c r="B232" s="352">
        <v>13</v>
      </c>
      <c r="C232" s="356">
        <v>1</v>
      </c>
      <c r="E232" s="355">
        <v>17</v>
      </c>
      <c r="F232" s="352">
        <v>13</v>
      </c>
      <c r="G232" s="356">
        <v>109</v>
      </c>
    </row>
    <row r="233" spans="1:7" x14ac:dyDescent="0.2">
      <c r="A233" s="355">
        <v>18</v>
      </c>
      <c r="B233" s="352">
        <v>14</v>
      </c>
      <c r="C233" s="356">
        <v>9</v>
      </c>
      <c r="E233" s="355">
        <v>17</v>
      </c>
      <c r="F233" s="352">
        <v>14</v>
      </c>
      <c r="G233" s="356">
        <v>155</v>
      </c>
    </row>
    <row r="234" spans="1:7" x14ac:dyDescent="0.2">
      <c r="A234" s="355">
        <v>18</v>
      </c>
      <c r="B234" s="352">
        <v>15</v>
      </c>
      <c r="C234" s="356">
        <v>21</v>
      </c>
      <c r="E234" s="355">
        <v>17</v>
      </c>
      <c r="F234" s="352">
        <v>15</v>
      </c>
      <c r="G234" s="356">
        <v>188</v>
      </c>
    </row>
    <row r="235" spans="1:7" x14ac:dyDescent="0.2">
      <c r="A235" s="355">
        <v>18</v>
      </c>
      <c r="B235" s="352">
        <v>16</v>
      </c>
      <c r="C235" s="356">
        <v>38</v>
      </c>
      <c r="E235" s="355">
        <v>17</v>
      </c>
      <c r="F235" s="352">
        <v>16</v>
      </c>
      <c r="G235" s="356">
        <v>163</v>
      </c>
    </row>
    <row r="236" spans="1:7" x14ac:dyDescent="0.2">
      <c r="A236" s="355">
        <v>18</v>
      </c>
      <c r="B236" s="352">
        <v>17</v>
      </c>
      <c r="C236" s="356">
        <v>43</v>
      </c>
      <c r="E236" s="355">
        <v>17</v>
      </c>
      <c r="F236" s="352">
        <v>17</v>
      </c>
      <c r="G236" s="356">
        <v>149</v>
      </c>
    </row>
    <row r="237" spans="1:7" x14ac:dyDescent="0.2">
      <c r="A237" s="355">
        <v>18</v>
      </c>
      <c r="B237" s="352">
        <v>18</v>
      </c>
      <c r="C237" s="356">
        <v>36</v>
      </c>
      <c r="E237" s="355">
        <v>17</v>
      </c>
      <c r="F237" s="352">
        <v>18</v>
      </c>
      <c r="G237" s="356">
        <v>78</v>
      </c>
    </row>
    <row r="238" spans="1:7" x14ac:dyDescent="0.2">
      <c r="A238" s="355">
        <v>18</v>
      </c>
      <c r="B238" s="352">
        <v>19</v>
      </c>
      <c r="C238" s="356">
        <v>10</v>
      </c>
      <c r="E238" s="355">
        <v>17</v>
      </c>
      <c r="F238" s="352">
        <v>19</v>
      </c>
      <c r="G238" s="356">
        <v>23</v>
      </c>
    </row>
    <row r="239" spans="1:7" x14ac:dyDescent="0.2">
      <c r="A239" s="355">
        <v>18</v>
      </c>
      <c r="B239" s="352">
        <v>20</v>
      </c>
      <c r="C239" s="356">
        <v>2</v>
      </c>
      <c r="E239" s="355">
        <v>17</v>
      </c>
      <c r="F239" s="352">
        <v>20</v>
      </c>
      <c r="G239" s="356">
        <v>4</v>
      </c>
    </row>
    <row r="240" spans="1:7" x14ac:dyDescent="0.2">
      <c r="A240" s="355">
        <v>19</v>
      </c>
      <c r="B240" s="352">
        <v>14</v>
      </c>
      <c r="C240" s="356">
        <v>2</v>
      </c>
      <c r="E240" s="355">
        <v>18</v>
      </c>
      <c r="F240" s="352">
        <v>9</v>
      </c>
      <c r="G240" s="356">
        <v>1</v>
      </c>
    </row>
    <row r="241" spans="1:7" x14ac:dyDescent="0.2">
      <c r="A241" s="355">
        <v>19</v>
      </c>
      <c r="B241" s="352">
        <v>15</v>
      </c>
      <c r="C241" s="356">
        <v>6</v>
      </c>
      <c r="E241" s="355">
        <v>18</v>
      </c>
      <c r="F241" s="352">
        <v>10</v>
      </c>
      <c r="G241" s="356">
        <v>3</v>
      </c>
    </row>
    <row r="242" spans="1:7" x14ac:dyDescent="0.2">
      <c r="A242" s="355">
        <v>19</v>
      </c>
      <c r="B242" s="352">
        <v>16</v>
      </c>
      <c r="C242" s="356">
        <v>13</v>
      </c>
      <c r="E242" s="355">
        <v>18</v>
      </c>
      <c r="F242" s="352">
        <v>11</v>
      </c>
      <c r="G242" s="356">
        <v>18</v>
      </c>
    </row>
    <row r="243" spans="1:7" x14ac:dyDescent="0.2">
      <c r="A243" s="355">
        <v>19</v>
      </c>
      <c r="B243" s="352">
        <v>17</v>
      </c>
      <c r="C243" s="356">
        <v>12</v>
      </c>
      <c r="E243" s="355">
        <v>18</v>
      </c>
      <c r="F243" s="352">
        <v>12</v>
      </c>
      <c r="G243" s="356">
        <v>30</v>
      </c>
    </row>
    <row r="244" spans="1:7" x14ac:dyDescent="0.2">
      <c r="A244" s="355">
        <v>19</v>
      </c>
      <c r="B244" s="352">
        <v>18</v>
      </c>
      <c r="C244" s="356">
        <v>22</v>
      </c>
      <c r="E244" s="355">
        <v>18</v>
      </c>
      <c r="F244" s="352">
        <v>13</v>
      </c>
      <c r="G244" s="356">
        <v>57</v>
      </c>
    </row>
    <row r="245" spans="1:7" x14ac:dyDescent="0.2">
      <c r="A245" s="355">
        <v>19</v>
      </c>
      <c r="B245" s="352">
        <v>19</v>
      </c>
      <c r="C245" s="356">
        <v>10</v>
      </c>
      <c r="E245" s="355">
        <v>18</v>
      </c>
      <c r="F245" s="352">
        <v>14</v>
      </c>
      <c r="G245" s="356">
        <v>102</v>
      </c>
    </row>
    <row r="246" spans="1:7" x14ac:dyDescent="0.2">
      <c r="A246" s="355">
        <v>20</v>
      </c>
      <c r="B246" s="352">
        <v>15</v>
      </c>
      <c r="C246" s="356">
        <v>1</v>
      </c>
      <c r="E246" s="355">
        <v>18</v>
      </c>
      <c r="F246" s="352">
        <v>15</v>
      </c>
      <c r="G246" s="356">
        <v>158</v>
      </c>
    </row>
    <row r="247" spans="1:7" x14ac:dyDescent="0.2">
      <c r="A247" s="355">
        <v>20</v>
      </c>
      <c r="B247" s="352">
        <v>16</v>
      </c>
      <c r="C247" s="356">
        <v>2</v>
      </c>
      <c r="E247" s="355">
        <v>18</v>
      </c>
      <c r="F247" s="352">
        <v>16</v>
      </c>
      <c r="G247" s="356">
        <v>193</v>
      </c>
    </row>
    <row r="248" spans="1:7" x14ac:dyDescent="0.2">
      <c r="A248" s="355">
        <v>20</v>
      </c>
      <c r="B248" s="352">
        <v>17</v>
      </c>
      <c r="C248" s="356">
        <v>3</v>
      </c>
      <c r="E248" s="355">
        <v>18</v>
      </c>
      <c r="F248" s="352">
        <v>17</v>
      </c>
      <c r="G248" s="356">
        <v>173</v>
      </c>
    </row>
    <row r="249" spans="1:7" x14ac:dyDescent="0.2">
      <c r="A249" s="355">
        <v>20</v>
      </c>
      <c r="B249" s="352">
        <v>18</v>
      </c>
      <c r="C249" s="356">
        <v>5</v>
      </c>
      <c r="E249" s="355">
        <v>18</v>
      </c>
      <c r="F249" s="352">
        <v>18</v>
      </c>
      <c r="G249" s="356">
        <v>129</v>
      </c>
    </row>
    <row r="250" spans="1:7" x14ac:dyDescent="0.2">
      <c r="A250" s="355">
        <v>20</v>
      </c>
      <c r="B250" s="352">
        <v>19</v>
      </c>
      <c r="C250" s="356">
        <v>8</v>
      </c>
      <c r="E250" s="355">
        <v>18</v>
      </c>
      <c r="F250" s="352">
        <v>19</v>
      </c>
      <c r="G250" s="356">
        <v>52</v>
      </c>
    </row>
    <row r="251" spans="1:7" x14ac:dyDescent="0.2">
      <c r="A251" s="355">
        <v>20</v>
      </c>
      <c r="B251" s="352">
        <v>20</v>
      </c>
      <c r="C251" s="356">
        <v>1</v>
      </c>
      <c r="E251" s="355">
        <v>18</v>
      </c>
      <c r="F251" s="352">
        <v>20</v>
      </c>
      <c r="G251" s="356">
        <v>12</v>
      </c>
    </row>
    <row r="252" spans="1:7" x14ac:dyDescent="0.2">
      <c r="E252" s="355">
        <v>19</v>
      </c>
      <c r="F252" s="352">
        <v>9</v>
      </c>
      <c r="G252" s="356">
        <v>1</v>
      </c>
    </row>
    <row r="253" spans="1:7" x14ac:dyDescent="0.2">
      <c r="E253" s="355">
        <v>19</v>
      </c>
      <c r="F253" s="352">
        <v>10</v>
      </c>
      <c r="G253" s="356">
        <v>2</v>
      </c>
    </row>
    <row r="254" spans="1:7" x14ac:dyDescent="0.2">
      <c r="E254" s="355">
        <v>19</v>
      </c>
      <c r="F254" s="352">
        <v>11</v>
      </c>
      <c r="G254" s="356">
        <v>3</v>
      </c>
    </row>
    <row r="255" spans="1:7" x14ac:dyDescent="0.2">
      <c r="E255" s="355">
        <v>19</v>
      </c>
      <c r="F255" s="352">
        <v>12</v>
      </c>
      <c r="G255" s="356">
        <v>11</v>
      </c>
    </row>
    <row r="256" spans="1:7" x14ac:dyDescent="0.2">
      <c r="E256" s="355">
        <v>19</v>
      </c>
      <c r="F256" s="352">
        <v>13</v>
      </c>
      <c r="G256" s="356">
        <v>22</v>
      </c>
    </row>
    <row r="257" spans="5:7" x14ac:dyDescent="0.2">
      <c r="E257" s="355">
        <v>19</v>
      </c>
      <c r="F257" s="352">
        <v>14</v>
      </c>
      <c r="G257" s="356">
        <v>48</v>
      </c>
    </row>
    <row r="258" spans="5:7" x14ac:dyDescent="0.2">
      <c r="E258" s="355">
        <v>19</v>
      </c>
      <c r="F258" s="352">
        <v>15</v>
      </c>
      <c r="G258" s="356">
        <v>65</v>
      </c>
    </row>
    <row r="259" spans="5:7" x14ac:dyDescent="0.2">
      <c r="E259" s="355">
        <v>19</v>
      </c>
      <c r="F259" s="352">
        <v>16</v>
      </c>
      <c r="G259" s="356">
        <v>97</v>
      </c>
    </row>
    <row r="260" spans="5:7" x14ac:dyDescent="0.2">
      <c r="E260" s="355">
        <v>19</v>
      </c>
      <c r="F260" s="352">
        <v>17</v>
      </c>
      <c r="G260" s="356">
        <v>134</v>
      </c>
    </row>
    <row r="261" spans="5:7" x14ac:dyDescent="0.2">
      <c r="E261" s="355">
        <v>19</v>
      </c>
      <c r="F261" s="352">
        <v>18</v>
      </c>
      <c r="G261" s="356">
        <v>184</v>
      </c>
    </row>
    <row r="262" spans="5:7" x14ac:dyDescent="0.2">
      <c r="E262" s="355">
        <v>19</v>
      </c>
      <c r="F262" s="352">
        <v>19</v>
      </c>
      <c r="G262" s="356">
        <v>98</v>
      </c>
    </row>
    <row r="263" spans="5:7" x14ac:dyDescent="0.2">
      <c r="E263" s="355">
        <v>19</v>
      </c>
      <c r="F263" s="352">
        <v>20</v>
      </c>
      <c r="G263" s="356">
        <v>25</v>
      </c>
    </row>
    <row r="264" spans="5:7" x14ac:dyDescent="0.2">
      <c r="E264" s="355">
        <v>20</v>
      </c>
      <c r="F264" s="352">
        <v>10</v>
      </c>
      <c r="G264" s="356">
        <v>1</v>
      </c>
    </row>
    <row r="265" spans="5:7" x14ac:dyDescent="0.2">
      <c r="E265" s="355">
        <v>20</v>
      </c>
      <c r="F265" s="352">
        <v>12</v>
      </c>
      <c r="G265" s="356">
        <v>2</v>
      </c>
    </row>
    <row r="266" spans="5:7" x14ac:dyDescent="0.2">
      <c r="E266" s="355">
        <v>20</v>
      </c>
      <c r="F266" s="352">
        <v>13</v>
      </c>
      <c r="G266" s="356">
        <v>1</v>
      </c>
    </row>
    <row r="267" spans="5:7" x14ac:dyDescent="0.2">
      <c r="E267" s="355">
        <v>20</v>
      </c>
      <c r="F267" s="352">
        <v>14</v>
      </c>
      <c r="G267" s="356">
        <v>1</v>
      </c>
    </row>
    <row r="268" spans="5:7" x14ac:dyDescent="0.2">
      <c r="E268" s="355">
        <v>20</v>
      </c>
      <c r="F268" s="352">
        <v>15</v>
      </c>
      <c r="G268" s="356">
        <v>22</v>
      </c>
    </row>
    <row r="269" spans="5:7" x14ac:dyDescent="0.2">
      <c r="E269" s="355">
        <v>20</v>
      </c>
      <c r="F269" s="352">
        <v>16</v>
      </c>
      <c r="G269" s="356">
        <v>47</v>
      </c>
    </row>
    <row r="270" spans="5:7" x14ac:dyDescent="0.2">
      <c r="E270" s="355">
        <v>20</v>
      </c>
      <c r="F270" s="352">
        <v>17</v>
      </c>
      <c r="G270" s="356">
        <v>49</v>
      </c>
    </row>
    <row r="271" spans="5:7" x14ac:dyDescent="0.2">
      <c r="E271" s="355">
        <v>20</v>
      </c>
      <c r="F271" s="352">
        <v>18</v>
      </c>
      <c r="G271" s="356">
        <v>70</v>
      </c>
    </row>
    <row r="272" spans="5:7" x14ac:dyDescent="0.2">
      <c r="E272" s="355">
        <v>20</v>
      </c>
      <c r="F272" s="352">
        <v>19</v>
      </c>
      <c r="G272" s="356">
        <v>81</v>
      </c>
    </row>
    <row r="273" spans="5:7" x14ac:dyDescent="0.2">
      <c r="E273" s="355">
        <v>20</v>
      </c>
      <c r="F273" s="352">
        <v>20</v>
      </c>
      <c r="G273" s="356">
        <v>33</v>
      </c>
    </row>
  </sheetData>
  <mergeCells count="2">
    <mergeCell ref="A4:B4"/>
    <mergeCell ref="E4:F4"/>
  </mergeCell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1"/>
  <sheetViews>
    <sheetView showGridLines="0" workbookViewId="0">
      <selection activeCell="O2" sqref="O2"/>
    </sheetView>
  </sheetViews>
  <sheetFormatPr baseColWidth="10" defaultRowHeight="15" x14ac:dyDescent="0.25"/>
  <cols>
    <col min="1" max="1" width="56.140625" bestFit="1" customWidth="1"/>
    <col min="2" max="2" width="7.28515625" bestFit="1" customWidth="1"/>
    <col min="3" max="3" width="27.42578125" bestFit="1" customWidth="1"/>
    <col min="4" max="4" width="3" bestFit="1" customWidth="1"/>
    <col min="5" max="6" width="4.42578125" bestFit="1" customWidth="1"/>
    <col min="7" max="7" width="5.140625" bestFit="1" customWidth="1"/>
    <col min="8" max="8" width="6.5703125" bestFit="1" customWidth="1"/>
    <col min="9" max="12" width="6.140625" bestFit="1" customWidth="1"/>
  </cols>
  <sheetData>
    <row r="1" spans="1:12" x14ac:dyDescent="0.25">
      <c r="A1" s="320" t="s">
        <v>847</v>
      </c>
    </row>
    <row r="2" spans="1:12" s="316" customFormat="1" x14ac:dyDescent="0.25">
      <c r="A2" s="312"/>
      <c r="B2" s="312"/>
      <c r="C2" s="312"/>
      <c r="D2" s="312"/>
      <c r="E2" s="313"/>
      <c r="F2" s="314"/>
      <c r="G2" s="314"/>
      <c r="H2" s="315"/>
      <c r="I2" s="315"/>
      <c r="J2" s="315"/>
      <c r="K2" s="315"/>
      <c r="L2" s="315"/>
    </row>
    <row r="3" spans="1:12" s="317" customFormat="1" ht="21" x14ac:dyDescent="0.25">
      <c r="A3" s="311" t="s">
        <v>830</v>
      </c>
    </row>
    <row r="4" spans="1:12" ht="24" x14ac:dyDescent="0.25">
      <c r="A4" s="18" t="s">
        <v>242</v>
      </c>
    </row>
    <row r="5" spans="1:12" x14ac:dyDescent="0.25">
      <c r="A5" s="294"/>
      <c r="B5" s="27"/>
      <c r="C5" s="27"/>
      <c r="D5" s="27"/>
      <c r="E5" s="27"/>
      <c r="F5" s="27"/>
      <c r="G5" s="27"/>
      <c r="H5" s="27"/>
      <c r="I5" s="386" t="s">
        <v>159</v>
      </c>
      <c r="J5" s="386"/>
      <c r="K5" s="386"/>
      <c r="L5" s="386"/>
    </row>
    <row r="6" spans="1:12" ht="22.5" x14ac:dyDescent="0.25">
      <c r="A6" s="296" t="s">
        <v>243</v>
      </c>
      <c r="B6" s="296" t="s">
        <v>244</v>
      </c>
      <c r="C6" s="296" t="s">
        <v>245</v>
      </c>
      <c r="D6" s="296"/>
      <c r="E6" s="295" t="s">
        <v>0</v>
      </c>
      <c r="F6" s="295" t="s">
        <v>246</v>
      </c>
      <c r="G6" s="295" t="s">
        <v>3</v>
      </c>
      <c r="H6" s="295" t="s">
        <v>4</v>
      </c>
      <c r="I6" s="295" t="s">
        <v>91</v>
      </c>
      <c r="J6" s="295" t="s">
        <v>247</v>
      </c>
      <c r="K6" s="295" t="s">
        <v>248</v>
      </c>
      <c r="L6" s="295" t="s">
        <v>249</v>
      </c>
    </row>
    <row r="7" spans="1:12" x14ac:dyDescent="0.25">
      <c r="A7" s="297" t="s">
        <v>250</v>
      </c>
      <c r="B7" s="298" t="s">
        <v>251</v>
      </c>
      <c r="C7" s="298" t="s">
        <v>252</v>
      </c>
      <c r="D7" s="298" t="s">
        <v>253</v>
      </c>
      <c r="E7" s="299" t="s">
        <v>84</v>
      </c>
      <c r="F7" s="300">
        <v>62</v>
      </c>
      <c r="G7" s="300">
        <v>55</v>
      </c>
      <c r="H7" s="301">
        <v>0.88700000000000001</v>
      </c>
      <c r="I7" s="301">
        <v>0.63600000000000001</v>
      </c>
      <c r="J7" s="301">
        <v>5.5E-2</v>
      </c>
      <c r="K7" s="301">
        <v>0.29099999999999998</v>
      </c>
      <c r="L7" s="301">
        <v>0.29099999999999998</v>
      </c>
    </row>
    <row r="8" spans="1:12" x14ac:dyDescent="0.25">
      <c r="A8" s="297" t="s">
        <v>254</v>
      </c>
      <c r="B8" s="298" t="s">
        <v>255</v>
      </c>
      <c r="C8" s="298" t="s">
        <v>256</v>
      </c>
      <c r="D8" s="298" t="s">
        <v>253</v>
      </c>
      <c r="E8" s="299" t="s">
        <v>84</v>
      </c>
      <c r="F8" s="300">
        <v>102</v>
      </c>
      <c r="G8" s="300">
        <v>86</v>
      </c>
      <c r="H8" s="301">
        <v>0.84299999999999997</v>
      </c>
      <c r="I8" s="301">
        <v>0.75600000000000001</v>
      </c>
      <c r="J8" s="301">
        <v>0.29099999999999998</v>
      </c>
      <c r="K8" s="301">
        <v>0.186</v>
      </c>
      <c r="L8" s="301">
        <v>0.27900000000000003</v>
      </c>
    </row>
    <row r="9" spans="1:12" x14ac:dyDescent="0.25">
      <c r="A9" s="294"/>
      <c r="B9" s="27"/>
      <c r="C9" s="27"/>
      <c r="D9" s="27"/>
      <c r="E9" s="299" t="s">
        <v>257</v>
      </c>
      <c r="F9" s="300">
        <v>2</v>
      </c>
      <c r="G9" s="300">
        <v>0</v>
      </c>
      <c r="H9" s="301">
        <v>0</v>
      </c>
      <c r="I9" s="27"/>
      <c r="J9" s="27"/>
      <c r="K9" s="27"/>
      <c r="L9" s="27"/>
    </row>
    <row r="10" spans="1:12" x14ac:dyDescent="0.25">
      <c r="A10" s="297" t="s">
        <v>258</v>
      </c>
      <c r="B10" s="298" t="s">
        <v>259</v>
      </c>
      <c r="C10" s="298" t="s">
        <v>260</v>
      </c>
      <c r="D10" s="298" t="s">
        <v>253</v>
      </c>
      <c r="E10" s="299" t="s">
        <v>84</v>
      </c>
      <c r="F10" s="300">
        <v>55</v>
      </c>
      <c r="G10" s="300">
        <v>53</v>
      </c>
      <c r="H10" s="301">
        <v>0.96399999999999997</v>
      </c>
      <c r="I10" s="301">
        <v>0.71699999999999997</v>
      </c>
      <c r="J10" s="301">
        <v>0.13200000000000001</v>
      </c>
      <c r="K10" s="301">
        <v>0.28299999999999997</v>
      </c>
      <c r="L10" s="301">
        <v>0.30199999999999999</v>
      </c>
    </row>
    <row r="11" spans="1:12" x14ac:dyDescent="0.25">
      <c r="A11" s="294"/>
      <c r="B11" s="27"/>
      <c r="C11" s="27"/>
      <c r="D11" s="27"/>
      <c r="E11" s="299" t="s">
        <v>257</v>
      </c>
      <c r="F11" s="300">
        <v>1</v>
      </c>
      <c r="G11" s="300">
        <v>1</v>
      </c>
      <c r="H11" s="301">
        <v>1</v>
      </c>
      <c r="I11" s="301">
        <v>0</v>
      </c>
      <c r="J11" s="301">
        <v>0</v>
      </c>
      <c r="K11" s="301">
        <v>0</v>
      </c>
      <c r="L11" s="301">
        <v>0</v>
      </c>
    </row>
    <row r="12" spans="1:12" x14ac:dyDescent="0.25">
      <c r="A12" s="297" t="s">
        <v>261</v>
      </c>
      <c r="B12" s="298" t="s">
        <v>262</v>
      </c>
      <c r="C12" s="298" t="s">
        <v>263</v>
      </c>
      <c r="D12" s="298" t="s">
        <v>253</v>
      </c>
      <c r="E12" s="299" t="s">
        <v>84</v>
      </c>
      <c r="F12" s="300">
        <v>34</v>
      </c>
      <c r="G12" s="300">
        <v>33</v>
      </c>
      <c r="H12" s="301">
        <v>0.97099999999999997</v>
      </c>
      <c r="I12" s="301">
        <v>0.51500000000000001</v>
      </c>
      <c r="J12" s="301">
        <v>9.0999999999999998E-2</v>
      </c>
      <c r="K12" s="301">
        <v>0.27300000000000002</v>
      </c>
      <c r="L12" s="301">
        <v>0.152</v>
      </c>
    </row>
    <row r="13" spans="1:12" x14ac:dyDescent="0.25">
      <c r="A13" s="297" t="s">
        <v>264</v>
      </c>
      <c r="B13" s="298" t="s">
        <v>265</v>
      </c>
      <c r="C13" s="298" t="s">
        <v>266</v>
      </c>
      <c r="D13" s="298" t="s">
        <v>253</v>
      </c>
      <c r="E13" s="299" t="s">
        <v>84</v>
      </c>
      <c r="F13" s="300">
        <v>69</v>
      </c>
      <c r="G13" s="300">
        <v>61</v>
      </c>
      <c r="H13" s="301">
        <v>0.88400000000000001</v>
      </c>
      <c r="I13" s="301">
        <v>0.59</v>
      </c>
      <c r="J13" s="301">
        <v>0.13100000000000001</v>
      </c>
      <c r="K13" s="301">
        <v>0.21299999999999999</v>
      </c>
      <c r="L13" s="301">
        <v>0.246</v>
      </c>
    </row>
    <row r="14" spans="1:12" x14ac:dyDescent="0.25">
      <c r="A14" s="294"/>
      <c r="B14" s="298" t="s">
        <v>267</v>
      </c>
      <c r="C14" s="298" t="s">
        <v>268</v>
      </c>
      <c r="D14" s="298" t="s">
        <v>253</v>
      </c>
      <c r="E14" s="299" t="s">
        <v>257</v>
      </c>
      <c r="F14" s="300">
        <v>22</v>
      </c>
      <c r="G14" s="300">
        <v>20</v>
      </c>
      <c r="H14" s="301">
        <v>0.90900000000000003</v>
      </c>
      <c r="I14" s="301">
        <v>0.35</v>
      </c>
      <c r="J14" s="301">
        <v>0</v>
      </c>
      <c r="K14" s="301">
        <v>0.05</v>
      </c>
      <c r="L14" s="301">
        <v>0.3</v>
      </c>
    </row>
    <row r="15" spans="1:12" x14ac:dyDescent="0.25">
      <c r="A15" s="297" t="s">
        <v>269</v>
      </c>
      <c r="B15" s="298" t="s">
        <v>270</v>
      </c>
      <c r="C15" s="298" t="s">
        <v>271</v>
      </c>
      <c r="D15" s="298" t="s">
        <v>253</v>
      </c>
      <c r="E15" s="299" t="s">
        <v>84</v>
      </c>
      <c r="F15" s="300">
        <v>60</v>
      </c>
      <c r="G15" s="300">
        <v>53</v>
      </c>
      <c r="H15" s="301">
        <v>0.88300000000000001</v>
      </c>
      <c r="I15" s="301">
        <v>0.623</v>
      </c>
      <c r="J15" s="301">
        <v>0.20799999999999999</v>
      </c>
      <c r="K15" s="301">
        <v>0.26400000000000001</v>
      </c>
      <c r="L15" s="301">
        <v>0.151</v>
      </c>
    </row>
    <row r="16" spans="1:12" x14ac:dyDescent="0.25">
      <c r="A16" s="297" t="s">
        <v>272</v>
      </c>
      <c r="B16" s="298" t="s">
        <v>273</v>
      </c>
      <c r="C16" s="298" t="s">
        <v>274</v>
      </c>
      <c r="D16" s="298" t="s">
        <v>253</v>
      </c>
      <c r="E16" s="299" t="s">
        <v>84</v>
      </c>
      <c r="F16" s="300">
        <v>165</v>
      </c>
      <c r="G16" s="300">
        <v>149</v>
      </c>
      <c r="H16" s="301">
        <v>0.90300000000000002</v>
      </c>
      <c r="I16" s="301">
        <v>0.72499999999999998</v>
      </c>
      <c r="J16" s="301">
        <v>0.188</v>
      </c>
      <c r="K16" s="301">
        <v>0.22800000000000001</v>
      </c>
      <c r="L16" s="301">
        <v>0.309</v>
      </c>
    </row>
    <row r="17" spans="1:12" x14ac:dyDescent="0.25">
      <c r="A17" s="294"/>
      <c r="B17" s="298" t="s">
        <v>275</v>
      </c>
      <c r="C17" s="298" t="s">
        <v>276</v>
      </c>
      <c r="D17" s="298" t="s">
        <v>253</v>
      </c>
      <c r="E17" s="299" t="s">
        <v>257</v>
      </c>
      <c r="F17" s="300">
        <v>24</v>
      </c>
      <c r="G17" s="300">
        <v>17</v>
      </c>
      <c r="H17" s="301">
        <v>0.70799999999999996</v>
      </c>
      <c r="I17" s="301">
        <v>0.35299999999999998</v>
      </c>
      <c r="J17" s="301">
        <v>0</v>
      </c>
      <c r="K17" s="301">
        <v>0</v>
      </c>
      <c r="L17" s="301">
        <v>0.35299999999999998</v>
      </c>
    </row>
    <row r="18" spans="1:12" x14ac:dyDescent="0.25">
      <c r="A18" s="294"/>
      <c r="B18" s="298" t="s">
        <v>277</v>
      </c>
      <c r="C18" s="298" t="s">
        <v>278</v>
      </c>
      <c r="D18" s="298" t="s">
        <v>279</v>
      </c>
      <c r="E18" s="299" t="s">
        <v>84</v>
      </c>
      <c r="F18" s="300">
        <v>122</v>
      </c>
      <c r="G18" s="300">
        <v>119</v>
      </c>
      <c r="H18" s="301">
        <v>0.97499999999999998</v>
      </c>
      <c r="I18" s="301">
        <v>0.63</v>
      </c>
      <c r="J18" s="301">
        <v>0.126</v>
      </c>
      <c r="K18" s="301">
        <v>0.218</v>
      </c>
      <c r="L18" s="301">
        <v>0.28599999999999998</v>
      </c>
    </row>
    <row r="19" spans="1:12" x14ac:dyDescent="0.25">
      <c r="A19" s="294"/>
      <c r="B19" s="298" t="s">
        <v>280</v>
      </c>
      <c r="C19" s="298" t="s">
        <v>281</v>
      </c>
      <c r="D19" s="298" t="s">
        <v>253</v>
      </c>
      <c r="E19" s="299" t="s">
        <v>257</v>
      </c>
      <c r="F19" s="300">
        <v>23</v>
      </c>
      <c r="G19" s="300">
        <v>22</v>
      </c>
      <c r="H19" s="301">
        <v>0.95699999999999996</v>
      </c>
      <c r="I19" s="301">
        <v>0.27300000000000002</v>
      </c>
      <c r="J19" s="301">
        <v>0</v>
      </c>
      <c r="K19" s="301">
        <v>9.0999999999999998E-2</v>
      </c>
      <c r="L19" s="301">
        <v>0.182</v>
      </c>
    </row>
    <row r="20" spans="1:12" x14ac:dyDescent="0.25">
      <c r="A20" s="297" t="s">
        <v>282</v>
      </c>
      <c r="B20" s="298" t="s">
        <v>283</v>
      </c>
      <c r="C20" s="298" t="s">
        <v>284</v>
      </c>
      <c r="D20" s="298" t="s">
        <v>253</v>
      </c>
      <c r="E20" s="299" t="s">
        <v>84</v>
      </c>
      <c r="F20" s="300">
        <v>116</v>
      </c>
      <c r="G20" s="300">
        <v>104</v>
      </c>
      <c r="H20" s="301">
        <v>0.89700000000000002</v>
      </c>
      <c r="I20" s="301">
        <v>0.63500000000000001</v>
      </c>
      <c r="J20" s="301">
        <v>9.6000000000000002E-2</v>
      </c>
      <c r="K20" s="301">
        <v>0.21199999999999999</v>
      </c>
      <c r="L20" s="301">
        <v>0.32700000000000001</v>
      </c>
    </row>
    <row r="21" spans="1:12" x14ac:dyDescent="0.25">
      <c r="A21" s="294"/>
      <c r="B21" s="27"/>
      <c r="C21" s="27"/>
      <c r="D21" s="27"/>
      <c r="E21" s="299" t="s">
        <v>257</v>
      </c>
      <c r="F21" s="300">
        <v>1</v>
      </c>
      <c r="G21" s="300">
        <v>1</v>
      </c>
      <c r="H21" s="301">
        <v>1</v>
      </c>
      <c r="I21" s="301">
        <v>0</v>
      </c>
      <c r="J21" s="301">
        <v>0</v>
      </c>
      <c r="K21" s="301">
        <v>0</v>
      </c>
      <c r="L21" s="301">
        <v>0</v>
      </c>
    </row>
    <row r="22" spans="1:12" x14ac:dyDescent="0.25">
      <c r="A22" s="297" t="s">
        <v>285</v>
      </c>
      <c r="B22" s="298" t="s">
        <v>286</v>
      </c>
      <c r="C22" s="298" t="s">
        <v>287</v>
      </c>
      <c r="D22" s="298" t="s">
        <v>253</v>
      </c>
      <c r="E22" s="299" t="s">
        <v>84</v>
      </c>
      <c r="F22" s="300">
        <v>76</v>
      </c>
      <c r="G22" s="300">
        <v>68</v>
      </c>
      <c r="H22" s="301">
        <v>0.89500000000000002</v>
      </c>
      <c r="I22" s="301">
        <v>0.69099999999999995</v>
      </c>
      <c r="J22" s="301">
        <v>0.221</v>
      </c>
      <c r="K22" s="301">
        <v>0.13200000000000001</v>
      </c>
      <c r="L22" s="301">
        <v>0.33800000000000002</v>
      </c>
    </row>
    <row r="23" spans="1:12" x14ac:dyDescent="0.25">
      <c r="A23" s="294"/>
      <c r="B23" s="27"/>
      <c r="C23" s="27"/>
      <c r="D23" s="27"/>
      <c r="E23" s="299" t="s">
        <v>257</v>
      </c>
      <c r="F23" s="300">
        <v>1</v>
      </c>
      <c r="G23" s="300">
        <v>1</v>
      </c>
      <c r="H23" s="301">
        <v>1</v>
      </c>
      <c r="I23" s="301">
        <v>0</v>
      </c>
      <c r="J23" s="301">
        <v>0</v>
      </c>
      <c r="K23" s="301">
        <v>0</v>
      </c>
      <c r="L23" s="301">
        <v>0</v>
      </c>
    </row>
    <row r="24" spans="1:12" x14ac:dyDescent="0.25">
      <c r="A24" s="297" t="s">
        <v>288</v>
      </c>
      <c r="B24" s="298" t="s">
        <v>289</v>
      </c>
      <c r="C24" s="298" t="s">
        <v>290</v>
      </c>
      <c r="D24" s="298" t="s">
        <v>253</v>
      </c>
      <c r="E24" s="299" t="s">
        <v>84</v>
      </c>
      <c r="F24" s="300">
        <v>88</v>
      </c>
      <c r="G24" s="300">
        <v>69</v>
      </c>
      <c r="H24" s="301">
        <v>0.78400000000000003</v>
      </c>
      <c r="I24" s="301">
        <v>0.69599999999999995</v>
      </c>
      <c r="J24" s="301">
        <v>0.26100000000000001</v>
      </c>
      <c r="K24" s="301">
        <v>0.246</v>
      </c>
      <c r="L24" s="301">
        <v>0.188</v>
      </c>
    </row>
    <row r="25" spans="1:12" x14ac:dyDescent="0.25">
      <c r="A25" s="297" t="s">
        <v>291</v>
      </c>
      <c r="B25" s="298" t="s">
        <v>292</v>
      </c>
      <c r="C25" s="298" t="s">
        <v>293</v>
      </c>
      <c r="D25" s="298" t="s">
        <v>253</v>
      </c>
      <c r="E25" s="299" t="s">
        <v>84</v>
      </c>
      <c r="F25" s="300">
        <v>30</v>
      </c>
      <c r="G25" s="300">
        <v>28</v>
      </c>
      <c r="H25" s="301">
        <v>0.93300000000000005</v>
      </c>
      <c r="I25" s="301">
        <v>0.67900000000000005</v>
      </c>
      <c r="J25" s="301">
        <v>0.14299999999999999</v>
      </c>
      <c r="K25" s="301">
        <v>0.17899999999999999</v>
      </c>
      <c r="L25" s="301">
        <v>0.35699999999999998</v>
      </c>
    </row>
    <row r="26" spans="1:12" x14ac:dyDescent="0.25">
      <c r="A26" s="297" t="s">
        <v>294</v>
      </c>
      <c r="B26" s="298" t="s">
        <v>295</v>
      </c>
      <c r="C26" s="298" t="s">
        <v>296</v>
      </c>
      <c r="D26" s="298" t="s">
        <v>253</v>
      </c>
      <c r="E26" s="299" t="s">
        <v>84</v>
      </c>
      <c r="F26" s="300">
        <v>118</v>
      </c>
      <c r="G26" s="300">
        <v>102</v>
      </c>
      <c r="H26" s="301">
        <v>0.86399999999999999</v>
      </c>
      <c r="I26" s="301">
        <v>0.49</v>
      </c>
      <c r="J26" s="301">
        <v>7.8E-2</v>
      </c>
      <c r="K26" s="301">
        <v>9.8000000000000004E-2</v>
      </c>
      <c r="L26" s="301">
        <v>0.314</v>
      </c>
    </row>
    <row r="27" spans="1:12" x14ac:dyDescent="0.25">
      <c r="A27" s="294"/>
      <c r="B27" s="298" t="s">
        <v>297</v>
      </c>
      <c r="C27" s="298" t="s">
        <v>298</v>
      </c>
      <c r="D27" s="298" t="s">
        <v>253</v>
      </c>
      <c r="E27" s="299" t="s">
        <v>257</v>
      </c>
      <c r="F27" s="300">
        <v>23</v>
      </c>
      <c r="G27" s="300">
        <v>23</v>
      </c>
      <c r="H27" s="301">
        <v>1</v>
      </c>
      <c r="I27" s="301">
        <v>0.47799999999999998</v>
      </c>
      <c r="J27" s="301">
        <v>0</v>
      </c>
      <c r="K27" s="301">
        <v>8.6999999999999994E-2</v>
      </c>
      <c r="L27" s="301">
        <v>0.39100000000000001</v>
      </c>
    </row>
    <row r="28" spans="1:12" x14ac:dyDescent="0.25">
      <c r="A28" s="294"/>
      <c r="B28" s="298" t="s">
        <v>299</v>
      </c>
      <c r="C28" s="298" t="s">
        <v>300</v>
      </c>
      <c r="D28" s="298" t="s">
        <v>279</v>
      </c>
      <c r="E28" s="299" t="s">
        <v>84</v>
      </c>
      <c r="F28" s="300">
        <v>31</v>
      </c>
      <c r="G28" s="300">
        <v>28</v>
      </c>
      <c r="H28" s="301">
        <v>0.90300000000000002</v>
      </c>
      <c r="I28" s="301">
        <v>0.5</v>
      </c>
      <c r="J28" s="301">
        <v>7.0999999999999994E-2</v>
      </c>
      <c r="K28" s="301">
        <v>0.14299999999999999</v>
      </c>
      <c r="L28" s="301">
        <v>0.28599999999999998</v>
      </c>
    </row>
    <row r="29" spans="1:12" x14ac:dyDescent="0.25">
      <c r="A29" s="297" t="s">
        <v>301</v>
      </c>
      <c r="B29" s="298" t="s">
        <v>302</v>
      </c>
      <c r="C29" s="298" t="s">
        <v>303</v>
      </c>
      <c r="D29" s="298" t="s">
        <v>253</v>
      </c>
      <c r="E29" s="299" t="s">
        <v>84</v>
      </c>
      <c r="F29" s="300">
        <v>67</v>
      </c>
      <c r="G29" s="300">
        <v>58</v>
      </c>
      <c r="H29" s="301">
        <v>0.86599999999999999</v>
      </c>
      <c r="I29" s="301">
        <v>0.51700000000000002</v>
      </c>
      <c r="J29" s="301">
        <v>0.10299999999999999</v>
      </c>
      <c r="K29" s="301">
        <v>0.13800000000000001</v>
      </c>
      <c r="L29" s="301">
        <v>0.27600000000000002</v>
      </c>
    </row>
    <row r="30" spans="1:12" x14ac:dyDescent="0.25">
      <c r="A30" s="297" t="s">
        <v>304</v>
      </c>
      <c r="B30" s="298" t="s">
        <v>305</v>
      </c>
      <c r="C30" s="298" t="s">
        <v>306</v>
      </c>
      <c r="D30" s="298" t="s">
        <v>253</v>
      </c>
      <c r="E30" s="299" t="s">
        <v>84</v>
      </c>
      <c r="F30" s="300">
        <v>42</v>
      </c>
      <c r="G30" s="300">
        <v>38</v>
      </c>
      <c r="H30" s="301">
        <v>0.90500000000000003</v>
      </c>
      <c r="I30" s="301">
        <v>0.60499999999999998</v>
      </c>
      <c r="J30" s="301">
        <v>0.13200000000000001</v>
      </c>
      <c r="K30" s="301">
        <v>0.28899999999999998</v>
      </c>
      <c r="L30" s="301">
        <v>0.184</v>
      </c>
    </row>
    <row r="31" spans="1:12" x14ac:dyDescent="0.25">
      <c r="A31" s="297" t="s">
        <v>307</v>
      </c>
      <c r="B31" s="298" t="s">
        <v>308</v>
      </c>
      <c r="C31" s="298" t="s">
        <v>309</v>
      </c>
      <c r="D31" s="298" t="s">
        <v>253</v>
      </c>
      <c r="E31" s="299" t="s">
        <v>84</v>
      </c>
      <c r="F31" s="300">
        <v>86</v>
      </c>
      <c r="G31" s="300">
        <v>70</v>
      </c>
      <c r="H31" s="301">
        <v>0.81399999999999995</v>
      </c>
      <c r="I31" s="301">
        <v>0.6</v>
      </c>
      <c r="J31" s="301">
        <v>7.0999999999999994E-2</v>
      </c>
      <c r="K31" s="301">
        <v>0.24299999999999999</v>
      </c>
      <c r="L31" s="301">
        <v>0.28599999999999998</v>
      </c>
    </row>
    <row r="32" spans="1:12" x14ac:dyDescent="0.25">
      <c r="A32" s="297" t="s">
        <v>310</v>
      </c>
      <c r="B32" s="298" t="s">
        <v>311</v>
      </c>
      <c r="C32" s="298" t="s">
        <v>312</v>
      </c>
      <c r="D32" s="298" t="s">
        <v>253</v>
      </c>
      <c r="E32" s="299" t="s">
        <v>84</v>
      </c>
      <c r="F32" s="300">
        <v>38</v>
      </c>
      <c r="G32" s="300">
        <v>29</v>
      </c>
      <c r="H32" s="301">
        <v>0.76300000000000001</v>
      </c>
      <c r="I32" s="301">
        <v>0.58599999999999997</v>
      </c>
      <c r="J32" s="301">
        <v>3.4000000000000002E-2</v>
      </c>
      <c r="K32" s="301">
        <v>0.27600000000000002</v>
      </c>
      <c r="L32" s="301">
        <v>0.27600000000000002</v>
      </c>
    </row>
    <row r="33" spans="1:12" x14ac:dyDescent="0.25">
      <c r="A33" s="297" t="s">
        <v>313</v>
      </c>
      <c r="B33" s="298" t="s">
        <v>314</v>
      </c>
      <c r="C33" s="298" t="s">
        <v>315</v>
      </c>
      <c r="D33" s="298" t="s">
        <v>253</v>
      </c>
      <c r="E33" s="299" t="s">
        <v>84</v>
      </c>
      <c r="F33" s="300">
        <v>57</v>
      </c>
      <c r="G33" s="300">
        <v>54</v>
      </c>
      <c r="H33" s="301">
        <v>0.94699999999999995</v>
      </c>
      <c r="I33" s="301">
        <v>0.72199999999999998</v>
      </c>
      <c r="J33" s="301">
        <v>0.13</v>
      </c>
      <c r="K33" s="301">
        <v>0.29599999999999999</v>
      </c>
      <c r="L33" s="301">
        <v>0.29599999999999999</v>
      </c>
    </row>
    <row r="34" spans="1:12" x14ac:dyDescent="0.25">
      <c r="A34" s="297" t="s">
        <v>316</v>
      </c>
      <c r="B34" s="298" t="s">
        <v>317</v>
      </c>
      <c r="C34" s="298" t="s">
        <v>318</v>
      </c>
      <c r="D34" s="298" t="s">
        <v>253</v>
      </c>
      <c r="E34" s="299" t="s">
        <v>84</v>
      </c>
      <c r="F34" s="300">
        <v>45</v>
      </c>
      <c r="G34" s="300">
        <v>33</v>
      </c>
      <c r="H34" s="301">
        <v>0.73299999999999998</v>
      </c>
      <c r="I34" s="301">
        <v>0.66700000000000004</v>
      </c>
      <c r="J34" s="301">
        <v>0.182</v>
      </c>
      <c r="K34" s="301">
        <v>0.24199999999999999</v>
      </c>
      <c r="L34" s="301">
        <v>0.24199999999999999</v>
      </c>
    </row>
    <row r="35" spans="1:12" x14ac:dyDescent="0.25">
      <c r="A35" s="297" t="s">
        <v>319</v>
      </c>
      <c r="B35" s="298" t="s">
        <v>320</v>
      </c>
      <c r="C35" s="298" t="s">
        <v>321</v>
      </c>
      <c r="D35" s="298" t="s">
        <v>253</v>
      </c>
      <c r="E35" s="299" t="s">
        <v>84</v>
      </c>
      <c r="F35" s="300">
        <v>24</v>
      </c>
      <c r="G35" s="300">
        <v>23</v>
      </c>
      <c r="H35" s="301">
        <v>0.95799999999999996</v>
      </c>
      <c r="I35" s="301">
        <v>0.60899999999999999</v>
      </c>
      <c r="J35" s="301">
        <v>0.13</v>
      </c>
      <c r="K35" s="301">
        <v>0.30399999999999999</v>
      </c>
      <c r="L35" s="301">
        <v>0.17399999999999999</v>
      </c>
    </row>
    <row r="36" spans="1:12" x14ac:dyDescent="0.25">
      <c r="A36" s="297" t="s">
        <v>322</v>
      </c>
      <c r="B36" s="298" t="s">
        <v>323</v>
      </c>
      <c r="C36" s="298" t="s">
        <v>324</v>
      </c>
      <c r="D36" s="298" t="s">
        <v>253</v>
      </c>
      <c r="E36" s="299" t="s">
        <v>257</v>
      </c>
      <c r="F36" s="300">
        <v>24</v>
      </c>
      <c r="G36" s="300">
        <v>23</v>
      </c>
      <c r="H36" s="301">
        <v>0.95799999999999996</v>
      </c>
      <c r="I36" s="301">
        <v>0.34799999999999998</v>
      </c>
      <c r="J36" s="301">
        <v>4.2999999999999997E-2</v>
      </c>
      <c r="K36" s="301">
        <v>4.2999999999999997E-2</v>
      </c>
      <c r="L36" s="301">
        <v>0.26100000000000001</v>
      </c>
    </row>
    <row r="37" spans="1:12" x14ac:dyDescent="0.25">
      <c r="A37" s="294"/>
      <c r="B37" s="298" t="s">
        <v>325</v>
      </c>
      <c r="C37" s="298" t="s">
        <v>326</v>
      </c>
      <c r="D37" s="298" t="s">
        <v>253</v>
      </c>
      <c r="E37" s="299" t="s">
        <v>84</v>
      </c>
      <c r="F37" s="300">
        <v>65</v>
      </c>
      <c r="G37" s="300">
        <v>49</v>
      </c>
      <c r="H37" s="301">
        <v>0.754</v>
      </c>
      <c r="I37" s="301">
        <v>0.57099999999999995</v>
      </c>
      <c r="J37" s="301">
        <v>0.16300000000000001</v>
      </c>
      <c r="K37" s="301">
        <v>0.184</v>
      </c>
      <c r="L37" s="301">
        <v>0.224</v>
      </c>
    </row>
    <row r="38" spans="1:12" x14ac:dyDescent="0.25">
      <c r="A38" s="294"/>
      <c r="B38" s="27"/>
      <c r="C38" s="27"/>
      <c r="D38" s="27"/>
      <c r="E38" s="299" t="s">
        <v>257</v>
      </c>
      <c r="F38" s="300">
        <v>4</v>
      </c>
      <c r="G38" s="300">
        <v>3</v>
      </c>
      <c r="H38" s="301">
        <v>0.75</v>
      </c>
      <c r="I38" s="301">
        <v>0</v>
      </c>
      <c r="J38" s="301">
        <v>0</v>
      </c>
      <c r="K38" s="301">
        <v>0</v>
      </c>
      <c r="L38" s="301">
        <v>0</v>
      </c>
    </row>
    <row r="39" spans="1:12" x14ac:dyDescent="0.25">
      <c r="A39" s="294"/>
      <c r="B39" s="298" t="s">
        <v>327</v>
      </c>
      <c r="C39" s="298" t="s">
        <v>328</v>
      </c>
      <c r="D39" s="298" t="s">
        <v>253</v>
      </c>
      <c r="E39" s="299" t="s">
        <v>84</v>
      </c>
      <c r="F39" s="300">
        <v>162</v>
      </c>
      <c r="G39" s="300">
        <v>130</v>
      </c>
      <c r="H39" s="301">
        <v>0.80200000000000005</v>
      </c>
      <c r="I39" s="301">
        <v>0.54600000000000004</v>
      </c>
      <c r="J39" s="301">
        <v>0.154</v>
      </c>
      <c r="K39" s="301">
        <v>0.16200000000000001</v>
      </c>
      <c r="L39" s="301">
        <v>0.23100000000000001</v>
      </c>
    </row>
    <row r="40" spans="1:12" x14ac:dyDescent="0.25">
      <c r="A40" s="294"/>
      <c r="B40" s="27"/>
      <c r="C40" s="27"/>
      <c r="D40" s="27"/>
      <c r="E40" s="299" t="s">
        <v>257</v>
      </c>
      <c r="F40" s="300">
        <v>3</v>
      </c>
      <c r="G40" s="300">
        <v>0</v>
      </c>
      <c r="H40" s="301">
        <v>0</v>
      </c>
      <c r="I40" s="27"/>
      <c r="J40" s="27"/>
      <c r="K40" s="27"/>
      <c r="L40" s="27"/>
    </row>
    <row r="41" spans="1:12" x14ac:dyDescent="0.25">
      <c r="A41" s="294"/>
      <c r="B41" s="298" t="s">
        <v>329</v>
      </c>
      <c r="C41" s="298" t="s">
        <v>330</v>
      </c>
      <c r="D41" s="298" t="s">
        <v>279</v>
      </c>
      <c r="E41" s="299" t="s">
        <v>257</v>
      </c>
      <c r="F41" s="300">
        <v>16</v>
      </c>
      <c r="G41" s="300">
        <v>12</v>
      </c>
      <c r="H41" s="301">
        <v>0.75</v>
      </c>
      <c r="I41" s="301">
        <v>8.3000000000000004E-2</v>
      </c>
      <c r="J41" s="301">
        <v>0</v>
      </c>
      <c r="K41" s="301">
        <v>0</v>
      </c>
      <c r="L41" s="301">
        <v>8.3000000000000004E-2</v>
      </c>
    </row>
    <row r="42" spans="1:12" x14ac:dyDescent="0.25">
      <c r="A42" s="294"/>
      <c r="B42" s="298" t="s">
        <v>331</v>
      </c>
      <c r="C42" s="298" t="s">
        <v>332</v>
      </c>
      <c r="D42" s="298" t="s">
        <v>253</v>
      </c>
      <c r="E42" s="299" t="s">
        <v>84</v>
      </c>
      <c r="F42" s="300">
        <v>28</v>
      </c>
      <c r="G42" s="300">
        <v>23</v>
      </c>
      <c r="H42" s="301">
        <v>0.82099999999999995</v>
      </c>
      <c r="I42" s="301">
        <v>0.65200000000000002</v>
      </c>
      <c r="J42" s="301">
        <v>4.2999999999999997E-2</v>
      </c>
      <c r="K42" s="301">
        <v>0.217</v>
      </c>
      <c r="L42" s="301">
        <v>0.39100000000000001</v>
      </c>
    </row>
    <row r="43" spans="1:12" x14ac:dyDescent="0.25">
      <c r="A43" s="294"/>
      <c r="B43" s="27"/>
      <c r="C43" s="27"/>
      <c r="D43" s="27"/>
      <c r="E43" s="299" t="s">
        <v>257</v>
      </c>
      <c r="F43" s="300">
        <v>8</v>
      </c>
      <c r="G43" s="300">
        <v>8</v>
      </c>
      <c r="H43" s="301">
        <v>1</v>
      </c>
      <c r="I43" s="301">
        <v>0.25</v>
      </c>
      <c r="J43" s="301">
        <v>0</v>
      </c>
      <c r="K43" s="301">
        <v>0</v>
      </c>
      <c r="L43" s="301">
        <v>0.25</v>
      </c>
    </row>
    <row r="44" spans="1:12" x14ac:dyDescent="0.25">
      <c r="A44" s="294"/>
      <c r="B44" s="298" t="s">
        <v>333</v>
      </c>
      <c r="C44" s="298" t="s">
        <v>334</v>
      </c>
      <c r="D44" s="298" t="s">
        <v>253</v>
      </c>
      <c r="E44" s="299" t="s">
        <v>84</v>
      </c>
      <c r="F44" s="300">
        <v>147</v>
      </c>
      <c r="G44" s="300">
        <v>130</v>
      </c>
      <c r="H44" s="301">
        <v>0.88400000000000001</v>
      </c>
      <c r="I44" s="301">
        <v>0.58499999999999996</v>
      </c>
      <c r="J44" s="301">
        <v>0.115</v>
      </c>
      <c r="K44" s="301">
        <v>0.254</v>
      </c>
      <c r="L44" s="301">
        <v>0.215</v>
      </c>
    </row>
    <row r="45" spans="1:12" x14ac:dyDescent="0.25">
      <c r="A45" s="294"/>
      <c r="B45" s="27"/>
      <c r="C45" s="27"/>
      <c r="D45" s="27"/>
      <c r="E45" s="299" t="s">
        <v>257</v>
      </c>
      <c r="F45" s="300">
        <v>3</v>
      </c>
      <c r="G45" s="300">
        <v>2</v>
      </c>
      <c r="H45" s="301">
        <v>0.66700000000000004</v>
      </c>
      <c r="I45" s="301">
        <v>0</v>
      </c>
      <c r="J45" s="301">
        <v>0</v>
      </c>
      <c r="K45" s="301">
        <v>0</v>
      </c>
      <c r="L45" s="301">
        <v>0</v>
      </c>
    </row>
    <row r="46" spans="1:12" x14ac:dyDescent="0.25">
      <c r="A46" s="294"/>
      <c r="B46" s="298" t="s">
        <v>335</v>
      </c>
      <c r="C46" s="298" t="s">
        <v>336</v>
      </c>
      <c r="D46" s="298" t="s">
        <v>279</v>
      </c>
      <c r="E46" s="299" t="s">
        <v>84</v>
      </c>
      <c r="F46" s="300">
        <v>49</v>
      </c>
      <c r="G46" s="300">
        <v>49</v>
      </c>
      <c r="H46" s="301">
        <v>1</v>
      </c>
      <c r="I46" s="301">
        <v>0.61199999999999999</v>
      </c>
      <c r="J46" s="301">
        <v>0.10199999999999999</v>
      </c>
      <c r="K46" s="301">
        <v>0.122</v>
      </c>
      <c r="L46" s="301">
        <v>0.38800000000000001</v>
      </c>
    </row>
    <row r="47" spans="1:12" x14ac:dyDescent="0.25">
      <c r="A47" s="297" t="s">
        <v>337</v>
      </c>
      <c r="B47" s="298" t="s">
        <v>338</v>
      </c>
      <c r="C47" s="298" t="s">
        <v>339</v>
      </c>
      <c r="D47" s="298" t="s">
        <v>253</v>
      </c>
      <c r="E47" s="299" t="s">
        <v>84</v>
      </c>
      <c r="F47" s="300">
        <v>35</v>
      </c>
      <c r="G47" s="300">
        <v>29</v>
      </c>
      <c r="H47" s="301">
        <v>0.82899999999999996</v>
      </c>
      <c r="I47" s="301">
        <v>0.72399999999999998</v>
      </c>
      <c r="J47" s="301">
        <v>0.27600000000000002</v>
      </c>
      <c r="K47" s="301">
        <v>0.27600000000000002</v>
      </c>
      <c r="L47" s="301">
        <v>0.17199999999999999</v>
      </c>
    </row>
    <row r="48" spans="1:12" x14ac:dyDescent="0.25">
      <c r="A48" s="297" t="s">
        <v>340</v>
      </c>
      <c r="B48" s="298" t="s">
        <v>341</v>
      </c>
      <c r="C48" s="298" t="s">
        <v>342</v>
      </c>
      <c r="D48" s="298" t="s">
        <v>253</v>
      </c>
      <c r="E48" s="299" t="s">
        <v>84</v>
      </c>
      <c r="F48" s="300">
        <v>130</v>
      </c>
      <c r="G48" s="300">
        <v>112</v>
      </c>
      <c r="H48" s="301">
        <v>0.86199999999999999</v>
      </c>
      <c r="I48" s="301">
        <v>0.57099999999999995</v>
      </c>
      <c r="J48" s="301">
        <v>0.161</v>
      </c>
      <c r="K48" s="301">
        <v>0.17</v>
      </c>
      <c r="L48" s="301">
        <v>0.24099999999999999</v>
      </c>
    </row>
    <row r="49" spans="1:12" x14ac:dyDescent="0.25">
      <c r="A49" s="294"/>
      <c r="B49" s="298" t="s">
        <v>343</v>
      </c>
      <c r="C49" s="298" t="s">
        <v>344</v>
      </c>
      <c r="D49" s="298" t="s">
        <v>253</v>
      </c>
      <c r="E49" s="299" t="s">
        <v>84</v>
      </c>
      <c r="F49" s="300">
        <v>190</v>
      </c>
      <c r="G49" s="300">
        <v>155</v>
      </c>
      <c r="H49" s="301">
        <v>0.81599999999999995</v>
      </c>
      <c r="I49" s="301">
        <v>0.63900000000000001</v>
      </c>
      <c r="J49" s="301">
        <v>0.10299999999999999</v>
      </c>
      <c r="K49" s="301">
        <v>0.219</v>
      </c>
      <c r="L49" s="301">
        <v>0.316</v>
      </c>
    </row>
    <row r="50" spans="1:12" x14ac:dyDescent="0.25">
      <c r="A50" s="294"/>
      <c r="B50" s="27"/>
      <c r="C50" s="27"/>
      <c r="D50" s="27"/>
      <c r="E50" s="299" t="s">
        <v>257</v>
      </c>
      <c r="F50" s="300">
        <v>2</v>
      </c>
      <c r="G50" s="300">
        <v>1</v>
      </c>
      <c r="H50" s="301">
        <v>0.5</v>
      </c>
      <c r="I50" s="301">
        <v>0</v>
      </c>
      <c r="J50" s="301">
        <v>0</v>
      </c>
      <c r="K50" s="301">
        <v>0</v>
      </c>
      <c r="L50" s="301">
        <v>0</v>
      </c>
    </row>
    <row r="51" spans="1:12" x14ac:dyDescent="0.25">
      <c r="A51" s="294"/>
      <c r="B51" s="298" t="s">
        <v>345</v>
      </c>
      <c r="C51" s="298" t="s">
        <v>346</v>
      </c>
      <c r="D51" s="298" t="s">
        <v>279</v>
      </c>
      <c r="E51" s="299" t="s">
        <v>84</v>
      </c>
      <c r="F51" s="300">
        <v>72</v>
      </c>
      <c r="G51" s="300">
        <v>62</v>
      </c>
      <c r="H51" s="301">
        <v>0.86099999999999999</v>
      </c>
      <c r="I51" s="301">
        <v>0.58099999999999996</v>
      </c>
      <c r="J51" s="301">
        <v>0.14499999999999999</v>
      </c>
      <c r="K51" s="301">
        <v>0.19400000000000001</v>
      </c>
      <c r="L51" s="301">
        <v>0.24199999999999999</v>
      </c>
    </row>
    <row r="52" spans="1:12" x14ac:dyDescent="0.25">
      <c r="A52" s="294"/>
      <c r="B52" s="298" t="s">
        <v>347</v>
      </c>
      <c r="C52" s="298" t="s">
        <v>348</v>
      </c>
      <c r="D52" s="298" t="s">
        <v>279</v>
      </c>
      <c r="E52" s="299" t="s">
        <v>257</v>
      </c>
      <c r="F52" s="300">
        <v>23</v>
      </c>
      <c r="G52" s="300">
        <v>20</v>
      </c>
      <c r="H52" s="301">
        <v>0.87</v>
      </c>
      <c r="I52" s="301">
        <v>0.45</v>
      </c>
      <c r="J52" s="301">
        <v>0</v>
      </c>
      <c r="K52" s="301">
        <v>0</v>
      </c>
      <c r="L52" s="301">
        <v>0.45</v>
      </c>
    </row>
    <row r="53" spans="1:12" x14ac:dyDescent="0.25">
      <c r="A53" s="294"/>
      <c r="B53" s="298" t="s">
        <v>349</v>
      </c>
      <c r="C53" s="298" t="s">
        <v>350</v>
      </c>
      <c r="D53" s="298" t="s">
        <v>253</v>
      </c>
      <c r="E53" s="299" t="s">
        <v>84</v>
      </c>
      <c r="F53" s="300">
        <v>91</v>
      </c>
      <c r="G53" s="300">
        <v>70</v>
      </c>
      <c r="H53" s="301">
        <v>0.76900000000000002</v>
      </c>
      <c r="I53" s="301">
        <v>0.6</v>
      </c>
      <c r="J53" s="301">
        <v>5.7000000000000002E-2</v>
      </c>
      <c r="K53" s="301">
        <v>0.157</v>
      </c>
      <c r="L53" s="301">
        <v>0.38600000000000001</v>
      </c>
    </row>
    <row r="54" spans="1:12" x14ac:dyDescent="0.25">
      <c r="A54" s="297" t="s">
        <v>351</v>
      </c>
      <c r="B54" s="298" t="s">
        <v>352</v>
      </c>
      <c r="C54" s="298" t="s">
        <v>353</v>
      </c>
      <c r="D54" s="298" t="s">
        <v>253</v>
      </c>
      <c r="E54" s="299" t="s">
        <v>84</v>
      </c>
      <c r="F54" s="300">
        <v>67</v>
      </c>
      <c r="G54" s="300">
        <v>62</v>
      </c>
      <c r="H54" s="301">
        <v>0.92500000000000004</v>
      </c>
      <c r="I54" s="301">
        <v>0.67700000000000005</v>
      </c>
      <c r="J54" s="301">
        <v>0.19400000000000001</v>
      </c>
      <c r="K54" s="301">
        <v>0.28999999999999998</v>
      </c>
      <c r="L54" s="301">
        <v>0.19400000000000001</v>
      </c>
    </row>
    <row r="55" spans="1:12" x14ac:dyDescent="0.25">
      <c r="A55" s="297" t="s">
        <v>354</v>
      </c>
      <c r="B55" s="298" t="s">
        <v>355</v>
      </c>
      <c r="C55" s="298" t="s">
        <v>356</v>
      </c>
      <c r="D55" s="298" t="s">
        <v>253</v>
      </c>
      <c r="E55" s="299" t="s">
        <v>84</v>
      </c>
      <c r="F55" s="300">
        <v>77</v>
      </c>
      <c r="G55" s="300">
        <v>64</v>
      </c>
      <c r="H55" s="301">
        <v>0.83099999999999996</v>
      </c>
      <c r="I55" s="301">
        <v>0.64100000000000001</v>
      </c>
      <c r="J55" s="301">
        <v>0.125</v>
      </c>
      <c r="K55" s="301">
        <v>0.23400000000000001</v>
      </c>
      <c r="L55" s="301">
        <v>0.28100000000000003</v>
      </c>
    </row>
    <row r="56" spans="1:12" x14ac:dyDescent="0.25">
      <c r="A56" s="297" t="s">
        <v>357</v>
      </c>
      <c r="B56" s="298" t="s">
        <v>358</v>
      </c>
      <c r="C56" s="298" t="s">
        <v>359</v>
      </c>
      <c r="D56" s="298" t="s">
        <v>279</v>
      </c>
      <c r="E56" s="299" t="s">
        <v>84</v>
      </c>
      <c r="F56" s="300">
        <v>19</v>
      </c>
      <c r="G56" s="300">
        <v>18</v>
      </c>
      <c r="H56" s="301">
        <v>0.94699999999999995</v>
      </c>
      <c r="I56" s="301">
        <v>0.77800000000000002</v>
      </c>
      <c r="J56" s="301">
        <v>0.27800000000000002</v>
      </c>
      <c r="K56" s="301">
        <v>0.222</v>
      </c>
      <c r="L56" s="301">
        <v>0.27800000000000002</v>
      </c>
    </row>
    <row r="57" spans="1:12" x14ac:dyDescent="0.25">
      <c r="A57" s="294"/>
      <c r="B57" s="298" t="s">
        <v>360</v>
      </c>
      <c r="C57" s="298" t="s">
        <v>361</v>
      </c>
      <c r="D57" s="298" t="s">
        <v>253</v>
      </c>
      <c r="E57" s="299" t="s">
        <v>84</v>
      </c>
      <c r="F57" s="300">
        <v>122</v>
      </c>
      <c r="G57" s="300">
        <v>106</v>
      </c>
      <c r="H57" s="301">
        <v>0.86899999999999999</v>
      </c>
      <c r="I57" s="301">
        <v>0.56599999999999995</v>
      </c>
      <c r="J57" s="301">
        <v>8.5000000000000006E-2</v>
      </c>
      <c r="K57" s="301">
        <v>0.189</v>
      </c>
      <c r="L57" s="301">
        <v>0.29199999999999998</v>
      </c>
    </row>
    <row r="58" spans="1:12" x14ac:dyDescent="0.25">
      <c r="A58" s="297" t="s">
        <v>362</v>
      </c>
      <c r="B58" s="298" t="s">
        <v>363</v>
      </c>
      <c r="C58" s="298" t="s">
        <v>364</v>
      </c>
      <c r="D58" s="298" t="s">
        <v>253</v>
      </c>
      <c r="E58" s="299" t="s">
        <v>84</v>
      </c>
      <c r="F58" s="300">
        <v>87</v>
      </c>
      <c r="G58" s="300">
        <v>71</v>
      </c>
      <c r="H58" s="301">
        <v>0.81599999999999995</v>
      </c>
      <c r="I58" s="301">
        <v>0.67600000000000005</v>
      </c>
      <c r="J58" s="301">
        <v>0.16900000000000001</v>
      </c>
      <c r="K58" s="301">
        <v>0.19700000000000001</v>
      </c>
      <c r="L58" s="301">
        <v>0.31</v>
      </c>
    </row>
    <row r="59" spans="1:12" x14ac:dyDescent="0.25">
      <c r="A59" s="297" t="s">
        <v>365</v>
      </c>
      <c r="B59" s="298" t="s">
        <v>366</v>
      </c>
      <c r="C59" s="298" t="s">
        <v>367</v>
      </c>
      <c r="D59" s="298" t="s">
        <v>253</v>
      </c>
      <c r="E59" s="299" t="s">
        <v>84</v>
      </c>
      <c r="F59" s="300">
        <v>38</v>
      </c>
      <c r="G59" s="300">
        <v>30</v>
      </c>
      <c r="H59" s="301">
        <v>0.78900000000000003</v>
      </c>
      <c r="I59" s="301">
        <v>0.66700000000000004</v>
      </c>
      <c r="J59" s="301">
        <v>0.1</v>
      </c>
      <c r="K59" s="301">
        <v>0.33300000000000002</v>
      </c>
      <c r="L59" s="301">
        <v>0.23300000000000001</v>
      </c>
    </row>
    <row r="60" spans="1:12" x14ac:dyDescent="0.25">
      <c r="A60" s="294"/>
      <c r="B60" s="27"/>
      <c r="C60" s="27"/>
      <c r="D60" s="27"/>
      <c r="E60" s="299" t="s">
        <v>257</v>
      </c>
      <c r="F60" s="300">
        <v>1</v>
      </c>
      <c r="G60" s="300">
        <v>0</v>
      </c>
      <c r="H60" s="301">
        <v>0</v>
      </c>
      <c r="I60" s="27"/>
      <c r="J60" s="27"/>
      <c r="K60" s="27"/>
      <c r="L60" s="27"/>
    </row>
    <row r="61" spans="1:12" x14ac:dyDescent="0.25">
      <c r="A61" s="297" t="s">
        <v>368</v>
      </c>
      <c r="B61" s="298" t="s">
        <v>369</v>
      </c>
      <c r="C61" s="298" t="s">
        <v>370</v>
      </c>
      <c r="D61" s="298" t="s">
        <v>253</v>
      </c>
      <c r="E61" s="299" t="s">
        <v>84</v>
      </c>
      <c r="F61" s="300">
        <v>69</v>
      </c>
      <c r="G61" s="300">
        <v>62</v>
      </c>
      <c r="H61" s="301">
        <v>0.89900000000000002</v>
      </c>
      <c r="I61" s="301">
        <v>0.67700000000000005</v>
      </c>
      <c r="J61" s="301">
        <v>0.21</v>
      </c>
      <c r="K61" s="301">
        <v>0.24199999999999999</v>
      </c>
      <c r="L61" s="301">
        <v>0.22600000000000001</v>
      </c>
    </row>
    <row r="62" spans="1:12" x14ac:dyDescent="0.25">
      <c r="A62" s="297" t="s">
        <v>371</v>
      </c>
      <c r="B62" s="298" t="s">
        <v>372</v>
      </c>
      <c r="C62" s="298" t="s">
        <v>373</v>
      </c>
      <c r="D62" s="298" t="s">
        <v>253</v>
      </c>
      <c r="E62" s="299" t="s">
        <v>84</v>
      </c>
      <c r="F62" s="300">
        <v>94</v>
      </c>
      <c r="G62" s="300">
        <v>89</v>
      </c>
      <c r="H62" s="301">
        <v>0.94699999999999995</v>
      </c>
      <c r="I62" s="301">
        <v>0.56200000000000006</v>
      </c>
      <c r="J62" s="301">
        <v>6.7000000000000004E-2</v>
      </c>
      <c r="K62" s="301">
        <v>0.191</v>
      </c>
      <c r="L62" s="301">
        <v>0.30299999999999999</v>
      </c>
    </row>
    <row r="63" spans="1:12" x14ac:dyDescent="0.25">
      <c r="A63" s="294"/>
      <c r="B63" s="27"/>
      <c r="C63" s="27"/>
      <c r="D63" s="27"/>
      <c r="E63" s="299" t="s">
        <v>257</v>
      </c>
      <c r="F63" s="300">
        <v>1</v>
      </c>
      <c r="G63" s="300">
        <v>1</v>
      </c>
      <c r="H63" s="301">
        <v>1</v>
      </c>
      <c r="I63" s="301">
        <v>0</v>
      </c>
      <c r="J63" s="301">
        <v>0</v>
      </c>
      <c r="K63" s="301">
        <v>0</v>
      </c>
      <c r="L63" s="301">
        <v>0</v>
      </c>
    </row>
    <row r="64" spans="1:12" x14ac:dyDescent="0.25">
      <c r="A64" s="294"/>
      <c r="B64" s="298" t="s">
        <v>374</v>
      </c>
      <c r="C64" s="298" t="s">
        <v>375</v>
      </c>
      <c r="D64" s="298" t="s">
        <v>253</v>
      </c>
      <c r="E64" s="299" t="s">
        <v>257</v>
      </c>
      <c r="F64" s="300">
        <v>22</v>
      </c>
      <c r="G64" s="300">
        <v>16</v>
      </c>
      <c r="H64" s="301">
        <v>0.72699999999999998</v>
      </c>
      <c r="I64" s="301">
        <v>0</v>
      </c>
      <c r="J64" s="301">
        <v>0</v>
      </c>
      <c r="K64" s="301">
        <v>0</v>
      </c>
      <c r="L64" s="301">
        <v>0</v>
      </c>
    </row>
    <row r="65" spans="1:12" x14ac:dyDescent="0.25">
      <c r="A65" s="297" t="s">
        <v>376</v>
      </c>
      <c r="B65" s="298" t="s">
        <v>377</v>
      </c>
      <c r="C65" s="298" t="s">
        <v>378</v>
      </c>
      <c r="D65" s="298" t="s">
        <v>253</v>
      </c>
      <c r="E65" s="299" t="s">
        <v>84</v>
      </c>
      <c r="F65" s="300">
        <v>79</v>
      </c>
      <c r="G65" s="300">
        <v>69</v>
      </c>
      <c r="H65" s="301">
        <v>0.873</v>
      </c>
      <c r="I65" s="301">
        <v>0.623</v>
      </c>
      <c r="J65" s="301">
        <v>0.17399999999999999</v>
      </c>
      <c r="K65" s="301">
        <v>0.14499999999999999</v>
      </c>
      <c r="L65" s="301">
        <v>0.30399999999999999</v>
      </c>
    </row>
    <row r="66" spans="1:12" x14ac:dyDescent="0.25">
      <c r="A66" s="294"/>
      <c r="B66" s="298" t="s">
        <v>379</v>
      </c>
      <c r="C66" s="298" t="s">
        <v>380</v>
      </c>
      <c r="D66" s="298" t="s">
        <v>253</v>
      </c>
      <c r="E66" s="299" t="s">
        <v>84</v>
      </c>
      <c r="F66" s="300">
        <v>135</v>
      </c>
      <c r="G66" s="300">
        <v>106</v>
      </c>
      <c r="H66" s="301">
        <v>0.78500000000000003</v>
      </c>
      <c r="I66" s="301">
        <v>0.58499999999999996</v>
      </c>
      <c r="J66" s="301">
        <v>0.14199999999999999</v>
      </c>
      <c r="K66" s="301">
        <v>0.189</v>
      </c>
      <c r="L66" s="301">
        <v>0.255</v>
      </c>
    </row>
    <row r="67" spans="1:12" x14ac:dyDescent="0.25">
      <c r="A67" s="294"/>
      <c r="B67" s="27"/>
      <c r="C67" s="27"/>
      <c r="D67" s="27"/>
      <c r="E67" s="299" t="s">
        <v>257</v>
      </c>
      <c r="F67" s="300">
        <v>7</v>
      </c>
      <c r="G67" s="300">
        <v>3</v>
      </c>
      <c r="H67" s="301">
        <v>0.42899999999999999</v>
      </c>
      <c r="I67" s="301">
        <v>0.33300000000000002</v>
      </c>
      <c r="J67" s="301">
        <v>0</v>
      </c>
      <c r="K67" s="301">
        <v>0</v>
      </c>
      <c r="L67" s="301">
        <v>0.33300000000000002</v>
      </c>
    </row>
    <row r="68" spans="1:12" x14ac:dyDescent="0.25">
      <c r="A68" s="294"/>
      <c r="B68" s="298" t="s">
        <v>381</v>
      </c>
      <c r="C68" s="298" t="s">
        <v>382</v>
      </c>
      <c r="D68" s="298" t="s">
        <v>279</v>
      </c>
      <c r="E68" s="299" t="s">
        <v>84</v>
      </c>
      <c r="F68" s="300">
        <v>63</v>
      </c>
      <c r="G68" s="300">
        <v>58</v>
      </c>
      <c r="H68" s="301">
        <v>0.92100000000000004</v>
      </c>
      <c r="I68" s="301">
        <v>0.70699999999999996</v>
      </c>
      <c r="J68" s="301">
        <v>0.121</v>
      </c>
      <c r="K68" s="301">
        <v>0.34499999999999997</v>
      </c>
      <c r="L68" s="301">
        <v>0.24099999999999999</v>
      </c>
    </row>
    <row r="69" spans="1:12" x14ac:dyDescent="0.25">
      <c r="A69" s="297" t="s">
        <v>383</v>
      </c>
      <c r="B69" s="298" t="s">
        <v>384</v>
      </c>
      <c r="C69" s="298" t="s">
        <v>385</v>
      </c>
      <c r="D69" s="298" t="s">
        <v>253</v>
      </c>
      <c r="E69" s="299" t="s">
        <v>257</v>
      </c>
      <c r="F69" s="300">
        <v>21</v>
      </c>
      <c r="G69" s="300">
        <v>14</v>
      </c>
      <c r="H69" s="301">
        <v>0.66700000000000004</v>
      </c>
      <c r="I69" s="301">
        <v>0.214</v>
      </c>
      <c r="J69" s="301">
        <v>0</v>
      </c>
      <c r="K69" s="301">
        <v>0</v>
      </c>
      <c r="L69" s="301">
        <v>0.214</v>
      </c>
    </row>
    <row r="70" spans="1:12" x14ac:dyDescent="0.25">
      <c r="A70" s="294"/>
      <c r="B70" s="298" t="s">
        <v>386</v>
      </c>
      <c r="C70" s="298" t="s">
        <v>387</v>
      </c>
      <c r="D70" s="298" t="s">
        <v>253</v>
      </c>
      <c r="E70" s="299" t="s">
        <v>84</v>
      </c>
      <c r="F70" s="300">
        <v>139</v>
      </c>
      <c r="G70" s="300">
        <v>117</v>
      </c>
      <c r="H70" s="301">
        <v>0.84199999999999997</v>
      </c>
      <c r="I70" s="301">
        <v>0.59</v>
      </c>
      <c r="J70" s="301">
        <v>0.128</v>
      </c>
      <c r="K70" s="301">
        <v>0.16200000000000001</v>
      </c>
      <c r="L70" s="301">
        <v>0.29899999999999999</v>
      </c>
    </row>
    <row r="71" spans="1:12" x14ac:dyDescent="0.25">
      <c r="A71" s="387" t="s">
        <v>128</v>
      </c>
      <c r="B71" s="303"/>
      <c r="C71" s="303"/>
      <c r="D71" s="304"/>
      <c r="E71" s="305" t="s">
        <v>84</v>
      </c>
      <c r="F71" s="306">
        <v>3445</v>
      </c>
      <c r="G71" s="306">
        <v>2974</v>
      </c>
      <c r="H71" s="307">
        <v>0.86299999999999999</v>
      </c>
      <c r="I71" s="307">
        <v>0.623</v>
      </c>
      <c r="J71" s="307">
        <v>0.13800000000000001</v>
      </c>
      <c r="K71" s="307">
        <v>0.21</v>
      </c>
      <c r="L71" s="307">
        <v>0.27400000000000002</v>
      </c>
    </row>
    <row r="72" spans="1:12" x14ac:dyDescent="0.25">
      <c r="A72" s="387"/>
      <c r="B72" s="303"/>
      <c r="C72" s="303"/>
      <c r="D72" s="304"/>
      <c r="E72" s="305" t="s">
        <v>257</v>
      </c>
      <c r="F72" s="306">
        <v>232</v>
      </c>
      <c r="G72" s="306">
        <v>188</v>
      </c>
      <c r="H72" s="307">
        <v>0.81</v>
      </c>
      <c r="I72" s="307">
        <v>0.28699999999999998</v>
      </c>
      <c r="J72" s="307">
        <v>5.0000000000000001E-3</v>
      </c>
      <c r="K72" s="307">
        <v>3.2000000000000001E-2</v>
      </c>
      <c r="L72" s="307">
        <v>0.25</v>
      </c>
    </row>
    <row r="73" spans="1:12" x14ac:dyDescent="0.25">
      <c r="A73" s="387"/>
      <c r="B73" s="302"/>
      <c r="C73" s="302"/>
      <c r="D73" s="302"/>
      <c r="E73" s="308"/>
      <c r="F73" s="309">
        <v>3677</v>
      </c>
      <c r="G73" s="309">
        <v>3162</v>
      </c>
      <c r="H73" s="310">
        <v>0.86</v>
      </c>
      <c r="I73" s="310">
        <v>0.60299999999999998</v>
      </c>
      <c r="J73" s="310">
        <v>0.13</v>
      </c>
      <c r="K73" s="310">
        <v>0.2</v>
      </c>
      <c r="L73" s="310">
        <v>0.27300000000000002</v>
      </c>
    </row>
    <row r="74" spans="1:12" s="316" customFormat="1" x14ac:dyDescent="0.25">
      <c r="A74" s="312"/>
      <c r="B74" s="312"/>
      <c r="C74" s="312"/>
      <c r="D74" s="312"/>
      <c r="E74" s="313"/>
      <c r="F74" s="314"/>
      <c r="G74" s="314"/>
      <c r="H74" s="315"/>
      <c r="I74" s="315"/>
      <c r="J74" s="315"/>
      <c r="K74" s="315"/>
      <c r="L74" s="315"/>
    </row>
    <row r="75" spans="1:12" s="317" customFormat="1" ht="21" x14ac:dyDescent="0.25">
      <c r="A75" s="311" t="s">
        <v>831</v>
      </c>
    </row>
    <row r="76" spans="1:12" ht="24" x14ac:dyDescent="0.25">
      <c r="A76" s="18" t="s">
        <v>242</v>
      </c>
    </row>
    <row r="77" spans="1:12" x14ac:dyDescent="0.25">
      <c r="A77" s="294"/>
      <c r="B77" s="27"/>
      <c r="C77" s="27"/>
      <c r="D77" s="27"/>
      <c r="E77" s="27"/>
      <c r="F77" s="27"/>
      <c r="G77" s="27"/>
      <c r="H77" s="27"/>
      <c r="I77" s="386" t="s">
        <v>159</v>
      </c>
      <c r="J77" s="386"/>
      <c r="K77" s="386"/>
      <c r="L77" s="386"/>
    </row>
    <row r="78" spans="1:12" ht="22.5" x14ac:dyDescent="0.25">
      <c r="A78" s="296" t="s">
        <v>243</v>
      </c>
      <c r="B78" s="296" t="s">
        <v>244</v>
      </c>
      <c r="C78" s="296" t="s">
        <v>245</v>
      </c>
      <c r="D78" s="296"/>
      <c r="E78" s="295" t="s">
        <v>0</v>
      </c>
      <c r="F78" s="295" t="s">
        <v>246</v>
      </c>
      <c r="G78" s="295" t="s">
        <v>3</v>
      </c>
      <c r="H78" s="295" t="s">
        <v>4</v>
      </c>
      <c r="I78" s="295" t="s">
        <v>91</v>
      </c>
      <c r="J78" s="295" t="s">
        <v>247</v>
      </c>
      <c r="K78" s="295" t="s">
        <v>248</v>
      </c>
      <c r="L78" s="295" t="s">
        <v>249</v>
      </c>
    </row>
    <row r="79" spans="1:12" x14ac:dyDescent="0.25">
      <c r="A79" s="297" t="s">
        <v>388</v>
      </c>
      <c r="B79" s="298" t="s">
        <v>389</v>
      </c>
      <c r="C79" s="298" t="s">
        <v>390</v>
      </c>
      <c r="D79" s="298" t="s">
        <v>253</v>
      </c>
      <c r="E79" s="299" t="s">
        <v>84</v>
      </c>
      <c r="F79" s="300">
        <v>12</v>
      </c>
      <c r="G79" s="300">
        <v>11</v>
      </c>
      <c r="H79" s="301">
        <v>0.91700000000000004</v>
      </c>
      <c r="I79" s="301">
        <v>0.90900000000000003</v>
      </c>
      <c r="J79" s="301">
        <v>0.45500000000000002</v>
      </c>
      <c r="K79" s="301">
        <v>0.182</v>
      </c>
      <c r="L79" s="301">
        <v>0.27300000000000002</v>
      </c>
    </row>
    <row r="80" spans="1:12" x14ac:dyDescent="0.25">
      <c r="A80" s="297" t="s">
        <v>391</v>
      </c>
      <c r="B80" s="298" t="s">
        <v>392</v>
      </c>
      <c r="C80" s="298" t="s">
        <v>393</v>
      </c>
      <c r="D80" s="298" t="s">
        <v>253</v>
      </c>
      <c r="E80" s="299" t="s">
        <v>84</v>
      </c>
      <c r="F80" s="300">
        <v>124</v>
      </c>
      <c r="G80" s="300">
        <v>114</v>
      </c>
      <c r="H80" s="301">
        <v>0.91900000000000004</v>
      </c>
      <c r="I80" s="301">
        <v>0.65800000000000003</v>
      </c>
      <c r="J80" s="301">
        <v>0.158</v>
      </c>
      <c r="K80" s="301">
        <v>0.20200000000000001</v>
      </c>
      <c r="L80" s="301">
        <v>0.29799999999999999</v>
      </c>
    </row>
    <row r="81" spans="1:12" x14ac:dyDescent="0.25">
      <c r="A81" s="294"/>
      <c r="B81" s="298" t="s">
        <v>394</v>
      </c>
      <c r="C81" s="298" t="s">
        <v>395</v>
      </c>
      <c r="D81" s="298" t="s">
        <v>253</v>
      </c>
      <c r="E81" s="299" t="s">
        <v>257</v>
      </c>
      <c r="F81" s="300">
        <v>19</v>
      </c>
      <c r="G81" s="300">
        <v>17</v>
      </c>
      <c r="H81" s="301">
        <v>0.89500000000000002</v>
      </c>
      <c r="I81" s="301">
        <v>0.29399999999999998</v>
      </c>
      <c r="J81" s="301">
        <v>0</v>
      </c>
      <c r="K81" s="301">
        <v>0</v>
      </c>
      <c r="L81" s="301">
        <v>0.29399999999999998</v>
      </c>
    </row>
    <row r="82" spans="1:12" x14ac:dyDescent="0.25">
      <c r="A82" s="294"/>
      <c r="B82" s="298" t="s">
        <v>396</v>
      </c>
      <c r="C82" s="298" t="s">
        <v>397</v>
      </c>
      <c r="D82" s="298" t="s">
        <v>253</v>
      </c>
      <c r="E82" s="299" t="s">
        <v>257</v>
      </c>
      <c r="F82" s="300">
        <v>23</v>
      </c>
      <c r="G82" s="300">
        <v>22</v>
      </c>
      <c r="H82" s="301">
        <v>0.95699999999999996</v>
      </c>
      <c r="I82" s="301">
        <v>0.59099999999999997</v>
      </c>
      <c r="J82" s="301">
        <v>0</v>
      </c>
      <c r="K82" s="301">
        <v>0</v>
      </c>
      <c r="L82" s="301">
        <v>0.59099999999999997</v>
      </c>
    </row>
    <row r="83" spans="1:12" x14ac:dyDescent="0.25">
      <c r="A83" s="294"/>
      <c r="B83" s="298" t="s">
        <v>398</v>
      </c>
      <c r="C83" s="298" t="s">
        <v>399</v>
      </c>
      <c r="D83" s="298" t="s">
        <v>253</v>
      </c>
      <c r="E83" s="299" t="s">
        <v>257</v>
      </c>
      <c r="F83" s="300">
        <v>3</v>
      </c>
      <c r="G83" s="300">
        <v>3</v>
      </c>
      <c r="H83" s="301">
        <v>1</v>
      </c>
      <c r="I83" s="301">
        <v>0</v>
      </c>
      <c r="J83" s="301">
        <v>0</v>
      </c>
      <c r="K83" s="301">
        <v>0</v>
      </c>
      <c r="L83" s="301">
        <v>0</v>
      </c>
    </row>
    <row r="84" spans="1:12" x14ac:dyDescent="0.25">
      <c r="A84" s="294"/>
      <c r="B84" s="298" t="s">
        <v>400</v>
      </c>
      <c r="C84" s="298" t="s">
        <v>401</v>
      </c>
      <c r="D84" s="298" t="s">
        <v>253</v>
      </c>
      <c r="E84" s="299" t="s">
        <v>84</v>
      </c>
      <c r="F84" s="300">
        <v>69</v>
      </c>
      <c r="G84" s="300">
        <v>57</v>
      </c>
      <c r="H84" s="301">
        <v>0.82599999999999996</v>
      </c>
      <c r="I84" s="301">
        <v>0.78900000000000003</v>
      </c>
      <c r="J84" s="301">
        <v>0.158</v>
      </c>
      <c r="K84" s="301">
        <v>0.29799999999999999</v>
      </c>
      <c r="L84" s="301">
        <v>0.33300000000000002</v>
      </c>
    </row>
    <row r="85" spans="1:12" x14ac:dyDescent="0.25">
      <c r="A85" s="294"/>
      <c r="B85" s="298" t="s">
        <v>402</v>
      </c>
      <c r="C85" s="298" t="s">
        <v>403</v>
      </c>
      <c r="D85" s="298" t="s">
        <v>253</v>
      </c>
      <c r="E85" s="299" t="s">
        <v>84</v>
      </c>
      <c r="F85" s="300">
        <v>132</v>
      </c>
      <c r="G85" s="300">
        <v>123</v>
      </c>
      <c r="H85" s="301">
        <v>0.93200000000000005</v>
      </c>
      <c r="I85" s="301">
        <v>0.66700000000000004</v>
      </c>
      <c r="J85" s="301">
        <v>0.22800000000000001</v>
      </c>
      <c r="K85" s="301">
        <v>0.22800000000000001</v>
      </c>
      <c r="L85" s="301">
        <v>0.21099999999999999</v>
      </c>
    </row>
    <row r="86" spans="1:12" x14ac:dyDescent="0.25">
      <c r="A86" s="294"/>
      <c r="B86" s="298" t="s">
        <v>404</v>
      </c>
      <c r="C86" s="298" t="s">
        <v>405</v>
      </c>
      <c r="D86" s="298" t="s">
        <v>279</v>
      </c>
      <c r="E86" s="299" t="s">
        <v>84</v>
      </c>
      <c r="F86" s="300">
        <v>83</v>
      </c>
      <c r="G86" s="300">
        <v>78</v>
      </c>
      <c r="H86" s="301">
        <v>0.94</v>
      </c>
      <c r="I86" s="301">
        <v>0.57699999999999996</v>
      </c>
      <c r="J86" s="301">
        <v>0.17899999999999999</v>
      </c>
      <c r="K86" s="301">
        <v>0.128</v>
      </c>
      <c r="L86" s="301">
        <v>0.26900000000000002</v>
      </c>
    </row>
    <row r="87" spans="1:12" x14ac:dyDescent="0.25">
      <c r="A87" s="294"/>
      <c r="B87" s="298" t="s">
        <v>406</v>
      </c>
      <c r="C87" s="298" t="s">
        <v>407</v>
      </c>
      <c r="D87" s="298" t="s">
        <v>253</v>
      </c>
      <c r="E87" s="299" t="s">
        <v>84</v>
      </c>
      <c r="F87" s="300">
        <v>99</v>
      </c>
      <c r="G87" s="300">
        <v>97</v>
      </c>
      <c r="H87" s="301">
        <v>0.98</v>
      </c>
      <c r="I87" s="301">
        <v>0.73199999999999998</v>
      </c>
      <c r="J87" s="301">
        <v>0.16500000000000001</v>
      </c>
      <c r="K87" s="301">
        <v>0.23699999999999999</v>
      </c>
      <c r="L87" s="301">
        <v>0.33</v>
      </c>
    </row>
    <row r="88" spans="1:12" x14ac:dyDescent="0.25">
      <c r="A88" s="294"/>
      <c r="B88" s="27"/>
      <c r="C88" s="27"/>
      <c r="D88" s="27"/>
      <c r="E88" s="299" t="s">
        <v>257</v>
      </c>
      <c r="F88" s="300">
        <v>2</v>
      </c>
      <c r="G88" s="300">
        <v>2</v>
      </c>
      <c r="H88" s="301">
        <v>1</v>
      </c>
      <c r="I88" s="301">
        <v>0</v>
      </c>
      <c r="J88" s="301">
        <v>0</v>
      </c>
      <c r="K88" s="301">
        <v>0</v>
      </c>
      <c r="L88" s="301">
        <v>0</v>
      </c>
    </row>
    <row r="89" spans="1:12" x14ac:dyDescent="0.25">
      <c r="A89" s="294"/>
      <c r="B89" s="298" t="s">
        <v>408</v>
      </c>
      <c r="C89" s="298" t="s">
        <v>409</v>
      </c>
      <c r="D89" s="298" t="s">
        <v>279</v>
      </c>
      <c r="E89" s="299" t="s">
        <v>257</v>
      </c>
      <c r="F89" s="300">
        <v>14</v>
      </c>
      <c r="G89" s="300">
        <v>11</v>
      </c>
      <c r="H89" s="301">
        <v>0.78600000000000003</v>
      </c>
      <c r="I89" s="301">
        <v>0.45500000000000002</v>
      </c>
      <c r="J89" s="301">
        <v>0</v>
      </c>
      <c r="K89" s="301">
        <v>9.0999999999999998E-2</v>
      </c>
      <c r="L89" s="301">
        <v>0.36399999999999999</v>
      </c>
    </row>
    <row r="90" spans="1:12" x14ac:dyDescent="0.25">
      <c r="A90" s="297" t="s">
        <v>410</v>
      </c>
      <c r="B90" s="298" t="s">
        <v>411</v>
      </c>
      <c r="C90" s="298" t="s">
        <v>412</v>
      </c>
      <c r="D90" s="298" t="s">
        <v>253</v>
      </c>
      <c r="E90" s="299" t="s">
        <v>84</v>
      </c>
      <c r="F90" s="300">
        <v>16</v>
      </c>
      <c r="G90" s="300">
        <v>15</v>
      </c>
      <c r="H90" s="301">
        <v>0.93799999999999994</v>
      </c>
      <c r="I90" s="301">
        <v>0.4</v>
      </c>
      <c r="J90" s="301">
        <v>6.7000000000000004E-2</v>
      </c>
      <c r="K90" s="301">
        <v>6.7000000000000004E-2</v>
      </c>
      <c r="L90" s="301">
        <v>0.26700000000000002</v>
      </c>
    </row>
    <row r="91" spans="1:12" x14ac:dyDescent="0.25">
      <c r="A91" s="297" t="s">
        <v>413</v>
      </c>
      <c r="B91" s="298" t="s">
        <v>414</v>
      </c>
      <c r="C91" s="298" t="s">
        <v>415</v>
      </c>
      <c r="D91" s="298" t="s">
        <v>253</v>
      </c>
      <c r="E91" s="299" t="s">
        <v>84</v>
      </c>
      <c r="F91" s="300">
        <v>13</v>
      </c>
      <c r="G91" s="300">
        <v>10</v>
      </c>
      <c r="H91" s="301">
        <v>0.76900000000000002</v>
      </c>
      <c r="I91" s="301">
        <v>1</v>
      </c>
      <c r="J91" s="301">
        <v>0.3</v>
      </c>
      <c r="K91" s="301">
        <v>0.3</v>
      </c>
      <c r="L91" s="301">
        <v>0.4</v>
      </c>
    </row>
    <row r="92" spans="1:12" x14ac:dyDescent="0.25">
      <c r="A92" s="297" t="s">
        <v>416</v>
      </c>
      <c r="B92" s="298" t="s">
        <v>417</v>
      </c>
      <c r="C92" s="298" t="s">
        <v>418</v>
      </c>
      <c r="D92" s="298" t="s">
        <v>253</v>
      </c>
      <c r="E92" s="299" t="s">
        <v>84</v>
      </c>
      <c r="F92" s="300">
        <v>48</v>
      </c>
      <c r="G92" s="300">
        <v>44</v>
      </c>
      <c r="H92" s="301">
        <v>0.91700000000000004</v>
      </c>
      <c r="I92" s="301">
        <v>0.5</v>
      </c>
      <c r="J92" s="301">
        <v>4.4999999999999998E-2</v>
      </c>
      <c r="K92" s="301">
        <v>0.114</v>
      </c>
      <c r="L92" s="301">
        <v>0.34100000000000003</v>
      </c>
    </row>
    <row r="93" spans="1:12" x14ac:dyDescent="0.25">
      <c r="A93" s="297" t="s">
        <v>419</v>
      </c>
      <c r="B93" s="298" t="s">
        <v>420</v>
      </c>
      <c r="C93" s="298" t="s">
        <v>421</v>
      </c>
      <c r="D93" s="298" t="s">
        <v>253</v>
      </c>
      <c r="E93" s="299" t="s">
        <v>84</v>
      </c>
      <c r="F93" s="300">
        <v>28</v>
      </c>
      <c r="G93" s="300">
        <v>27</v>
      </c>
      <c r="H93" s="301">
        <v>0.96399999999999997</v>
      </c>
      <c r="I93" s="301">
        <v>0.63</v>
      </c>
      <c r="J93" s="301">
        <v>0.111</v>
      </c>
      <c r="K93" s="301">
        <v>0.111</v>
      </c>
      <c r="L93" s="301">
        <v>0.40699999999999997</v>
      </c>
    </row>
    <row r="94" spans="1:12" x14ac:dyDescent="0.25">
      <c r="A94" s="297" t="s">
        <v>422</v>
      </c>
      <c r="B94" s="298" t="s">
        <v>423</v>
      </c>
      <c r="C94" s="298" t="s">
        <v>424</v>
      </c>
      <c r="D94" s="298" t="s">
        <v>253</v>
      </c>
      <c r="E94" s="299" t="s">
        <v>84</v>
      </c>
      <c r="F94" s="300">
        <v>46</v>
      </c>
      <c r="G94" s="300">
        <v>45</v>
      </c>
      <c r="H94" s="301">
        <v>0.97799999999999998</v>
      </c>
      <c r="I94" s="301">
        <v>0.86699999999999999</v>
      </c>
      <c r="J94" s="301">
        <v>0.311</v>
      </c>
      <c r="K94" s="301">
        <v>0.26700000000000002</v>
      </c>
      <c r="L94" s="301">
        <v>0.28899999999999998</v>
      </c>
    </row>
    <row r="95" spans="1:12" x14ac:dyDescent="0.25">
      <c r="A95" s="294"/>
      <c r="B95" s="27"/>
      <c r="C95" s="27"/>
      <c r="D95" s="27"/>
      <c r="E95" s="299" t="s">
        <v>257</v>
      </c>
      <c r="F95" s="300">
        <v>6</v>
      </c>
      <c r="G95" s="300">
        <v>5</v>
      </c>
      <c r="H95" s="301">
        <v>0.83299999999999996</v>
      </c>
      <c r="I95" s="301">
        <v>0.2</v>
      </c>
      <c r="J95" s="301">
        <v>0</v>
      </c>
      <c r="K95" s="301">
        <v>0</v>
      </c>
      <c r="L95" s="301">
        <v>0.2</v>
      </c>
    </row>
    <row r="96" spans="1:12" x14ac:dyDescent="0.25">
      <c r="A96" s="294"/>
      <c r="B96" s="298" t="s">
        <v>425</v>
      </c>
      <c r="C96" s="298" t="s">
        <v>426</v>
      </c>
      <c r="D96" s="298" t="s">
        <v>279</v>
      </c>
      <c r="E96" s="299" t="s">
        <v>84</v>
      </c>
      <c r="F96" s="300">
        <v>44</v>
      </c>
      <c r="G96" s="300">
        <v>44</v>
      </c>
      <c r="H96" s="301">
        <v>1</v>
      </c>
      <c r="I96" s="301">
        <v>0.65900000000000003</v>
      </c>
      <c r="J96" s="301">
        <v>0.114</v>
      </c>
      <c r="K96" s="301">
        <v>0.22700000000000001</v>
      </c>
      <c r="L96" s="301">
        <v>0.318</v>
      </c>
    </row>
    <row r="97" spans="1:12" x14ac:dyDescent="0.25">
      <c r="A97" s="297" t="s">
        <v>427</v>
      </c>
      <c r="B97" s="298" t="s">
        <v>428</v>
      </c>
      <c r="C97" s="298" t="s">
        <v>429</v>
      </c>
      <c r="D97" s="298" t="s">
        <v>253</v>
      </c>
      <c r="E97" s="299" t="s">
        <v>84</v>
      </c>
      <c r="F97" s="300">
        <v>35</v>
      </c>
      <c r="G97" s="300">
        <v>34</v>
      </c>
      <c r="H97" s="301">
        <v>0.97099999999999997</v>
      </c>
      <c r="I97" s="301">
        <v>0.55900000000000005</v>
      </c>
      <c r="J97" s="301">
        <v>5.8999999999999997E-2</v>
      </c>
      <c r="K97" s="301">
        <v>0.17599999999999999</v>
      </c>
      <c r="L97" s="301">
        <v>0.32400000000000001</v>
      </c>
    </row>
    <row r="98" spans="1:12" x14ac:dyDescent="0.25">
      <c r="A98" s="294"/>
      <c r="B98" s="298" t="s">
        <v>430</v>
      </c>
      <c r="C98" s="298" t="s">
        <v>431</v>
      </c>
      <c r="D98" s="298" t="s">
        <v>279</v>
      </c>
      <c r="E98" s="299" t="s">
        <v>84</v>
      </c>
      <c r="F98" s="300">
        <v>13</v>
      </c>
      <c r="G98" s="300">
        <v>13</v>
      </c>
      <c r="H98" s="301">
        <v>1</v>
      </c>
      <c r="I98" s="301">
        <v>0.84599999999999997</v>
      </c>
      <c r="J98" s="301">
        <v>7.6999999999999999E-2</v>
      </c>
      <c r="K98" s="301">
        <v>0.308</v>
      </c>
      <c r="L98" s="301">
        <v>0.46200000000000002</v>
      </c>
    </row>
    <row r="99" spans="1:12" x14ac:dyDescent="0.25">
      <c r="A99" s="297" t="s">
        <v>432</v>
      </c>
      <c r="B99" s="298" t="s">
        <v>433</v>
      </c>
      <c r="C99" s="298" t="s">
        <v>434</v>
      </c>
      <c r="D99" s="298" t="s">
        <v>253</v>
      </c>
      <c r="E99" s="299" t="s">
        <v>84</v>
      </c>
      <c r="F99" s="300">
        <v>50</v>
      </c>
      <c r="G99" s="300">
        <v>48</v>
      </c>
      <c r="H99" s="301">
        <v>0.96</v>
      </c>
      <c r="I99" s="301">
        <v>0.72899999999999998</v>
      </c>
      <c r="J99" s="301">
        <v>0.25</v>
      </c>
      <c r="K99" s="301">
        <v>0.25</v>
      </c>
      <c r="L99" s="301">
        <v>0.22900000000000001</v>
      </c>
    </row>
    <row r="100" spans="1:12" x14ac:dyDescent="0.25">
      <c r="A100" s="297" t="s">
        <v>435</v>
      </c>
      <c r="B100" s="298" t="s">
        <v>436</v>
      </c>
      <c r="C100" s="298" t="s">
        <v>437</v>
      </c>
      <c r="D100" s="298" t="s">
        <v>253</v>
      </c>
      <c r="E100" s="299" t="s">
        <v>84</v>
      </c>
      <c r="F100" s="300">
        <v>26</v>
      </c>
      <c r="G100" s="300">
        <v>24</v>
      </c>
      <c r="H100" s="301">
        <v>0.92300000000000004</v>
      </c>
      <c r="I100" s="301">
        <v>0.95799999999999996</v>
      </c>
      <c r="J100" s="301">
        <v>0.375</v>
      </c>
      <c r="K100" s="301">
        <v>0.33300000000000002</v>
      </c>
      <c r="L100" s="301">
        <v>0.25</v>
      </c>
    </row>
    <row r="101" spans="1:12" x14ac:dyDescent="0.25">
      <c r="A101" s="297" t="s">
        <v>438</v>
      </c>
      <c r="B101" s="298" t="s">
        <v>439</v>
      </c>
      <c r="C101" s="298" t="s">
        <v>440</v>
      </c>
      <c r="D101" s="298" t="s">
        <v>279</v>
      </c>
      <c r="E101" s="299" t="s">
        <v>84</v>
      </c>
      <c r="F101" s="300">
        <v>7</v>
      </c>
      <c r="G101" s="300">
        <v>7</v>
      </c>
      <c r="H101" s="301">
        <v>1</v>
      </c>
      <c r="I101" s="301">
        <v>0.28599999999999998</v>
      </c>
      <c r="J101" s="301">
        <v>0</v>
      </c>
      <c r="K101" s="301">
        <v>0.14299999999999999</v>
      </c>
      <c r="L101" s="301">
        <v>0.14299999999999999</v>
      </c>
    </row>
    <row r="102" spans="1:12" x14ac:dyDescent="0.25">
      <c r="A102" s="294"/>
      <c r="B102" s="27"/>
      <c r="C102" s="27"/>
      <c r="D102" s="27"/>
      <c r="E102" s="299" t="s">
        <v>257</v>
      </c>
      <c r="F102" s="300">
        <v>1</v>
      </c>
      <c r="G102" s="300">
        <v>1</v>
      </c>
      <c r="H102" s="301">
        <v>1</v>
      </c>
      <c r="I102" s="301">
        <v>0</v>
      </c>
      <c r="J102" s="301">
        <v>0</v>
      </c>
      <c r="K102" s="301">
        <v>0</v>
      </c>
      <c r="L102" s="301">
        <v>0</v>
      </c>
    </row>
    <row r="103" spans="1:12" x14ac:dyDescent="0.25">
      <c r="A103" s="297" t="s">
        <v>441</v>
      </c>
      <c r="B103" s="298" t="s">
        <v>442</v>
      </c>
      <c r="C103" s="298" t="s">
        <v>443</v>
      </c>
      <c r="D103" s="298" t="s">
        <v>253</v>
      </c>
      <c r="E103" s="299" t="s">
        <v>84</v>
      </c>
      <c r="F103" s="300">
        <v>16</v>
      </c>
      <c r="G103" s="300">
        <v>15</v>
      </c>
      <c r="H103" s="301">
        <v>0.93799999999999994</v>
      </c>
      <c r="I103" s="301">
        <v>0.53300000000000003</v>
      </c>
      <c r="J103" s="301">
        <v>6.7000000000000004E-2</v>
      </c>
      <c r="K103" s="301">
        <v>0.26700000000000002</v>
      </c>
      <c r="L103" s="301">
        <v>0.2</v>
      </c>
    </row>
    <row r="104" spans="1:12" x14ac:dyDescent="0.25">
      <c r="A104" s="297" t="s">
        <v>444</v>
      </c>
      <c r="B104" s="298" t="s">
        <v>445</v>
      </c>
      <c r="C104" s="298" t="s">
        <v>446</v>
      </c>
      <c r="D104" s="298" t="s">
        <v>253</v>
      </c>
      <c r="E104" s="299" t="s">
        <v>84</v>
      </c>
      <c r="F104" s="300">
        <v>13</v>
      </c>
      <c r="G104" s="300">
        <v>13</v>
      </c>
      <c r="H104" s="301">
        <v>1</v>
      </c>
      <c r="I104" s="301">
        <v>0.46200000000000002</v>
      </c>
      <c r="J104" s="301">
        <v>7.6999999999999999E-2</v>
      </c>
      <c r="K104" s="301">
        <v>0.154</v>
      </c>
      <c r="L104" s="301">
        <v>0.23100000000000001</v>
      </c>
    </row>
    <row r="105" spans="1:12" x14ac:dyDescent="0.25">
      <c r="A105" s="294"/>
      <c r="B105" s="27"/>
      <c r="C105" s="27"/>
      <c r="D105" s="27"/>
      <c r="E105" s="299" t="s">
        <v>257</v>
      </c>
      <c r="F105" s="300">
        <v>3</v>
      </c>
      <c r="G105" s="300">
        <v>3</v>
      </c>
      <c r="H105" s="301">
        <v>1</v>
      </c>
      <c r="I105" s="301">
        <v>0</v>
      </c>
      <c r="J105" s="301">
        <v>0</v>
      </c>
      <c r="K105" s="301">
        <v>0</v>
      </c>
      <c r="L105" s="301">
        <v>0</v>
      </c>
    </row>
    <row r="106" spans="1:12" x14ac:dyDescent="0.25">
      <c r="A106" s="297" t="s">
        <v>447</v>
      </c>
      <c r="B106" s="298" t="s">
        <v>448</v>
      </c>
      <c r="C106" s="298" t="s">
        <v>449</v>
      </c>
      <c r="D106" s="298" t="s">
        <v>253</v>
      </c>
      <c r="E106" s="299" t="s">
        <v>84</v>
      </c>
      <c r="F106" s="300">
        <v>37</v>
      </c>
      <c r="G106" s="300">
        <v>31</v>
      </c>
      <c r="H106" s="301">
        <v>0.83799999999999997</v>
      </c>
      <c r="I106" s="301">
        <v>0.58099999999999996</v>
      </c>
      <c r="J106" s="301">
        <v>0.28999999999999998</v>
      </c>
      <c r="K106" s="301">
        <v>6.5000000000000002E-2</v>
      </c>
      <c r="L106" s="301">
        <v>0.22600000000000001</v>
      </c>
    </row>
    <row r="107" spans="1:12" x14ac:dyDescent="0.25">
      <c r="A107" s="294"/>
      <c r="B107" s="27"/>
      <c r="C107" s="27"/>
      <c r="D107" s="27"/>
      <c r="E107" s="299" t="s">
        <v>257</v>
      </c>
      <c r="F107" s="300">
        <v>2</v>
      </c>
      <c r="G107" s="300">
        <v>2</v>
      </c>
      <c r="H107" s="301">
        <v>1</v>
      </c>
      <c r="I107" s="301">
        <v>0</v>
      </c>
      <c r="J107" s="301">
        <v>0</v>
      </c>
      <c r="K107" s="301">
        <v>0</v>
      </c>
      <c r="L107" s="301">
        <v>0</v>
      </c>
    </row>
    <row r="108" spans="1:12" x14ac:dyDescent="0.25">
      <c r="A108" s="294"/>
      <c r="B108" s="298" t="s">
        <v>450</v>
      </c>
      <c r="C108" s="298" t="s">
        <v>451</v>
      </c>
      <c r="D108" s="298" t="s">
        <v>279</v>
      </c>
      <c r="E108" s="299" t="s">
        <v>84</v>
      </c>
      <c r="F108" s="300">
        <v>11</v>
      </c>
      <c r="G108" s="300">
        <v>10</v>
      </c>
      <c r="H108" s="301">
        <v>0.90900000000000003</v>
      </c>
      <c r="I108" s="301">
        <v>0.7</v>
      </c>
      <c r="J108" s="301">
        <v>0.1</v>
      </c>
      <c r="K108" s="301">
        <v>0.3</v>
      </c>
      <c r="L108" s="301">
        <v>0.3</v>
      </c>
    </row>
    <row r="109" spans="1:12" x14ac:dyDescent="0.25">
      <c r="A109" s="297" t="s">
        <v>452</v>
      </c>
      <c r="B109" s="298" t="s">
        <v>453</v>
      </c>
      <c r="C109" s="298" t="s">
        <v>454</v>
      </c>
      <c r="D109" s="298" t="s">
        <v>253</v>
      </c>
      <c r="E109" s="299" t="s">
        <v>84</v>
      </c>
      <c r="F109" s="300">
        <v>36</v>
      </c>
      <c r="G109" s="300">
        <v>34</v>
      </c>
      <c r="H109" s="301">
        <v>0.94399999999999995</v>
      </c>
      <c r="I109" s="301">
        <v>0.64700000000000002</v>
      </c>
      <c r="J109" s="301">
        <v>0.17599999999999999</v>
      </c>
      <c r="K109" s="301">
        <v>0.32400000000000001</v>
      </c>
      <c r="L109" s="301">
        <v>0.14699999999999999</v>
      </c>
    </row>
    <row r="110" spans="1:12" x14ac:dyDescent="0.25">
      <c r="A110" s="297" t="s">
        <v>455</v>
      </c>
      <c r="B110" s="298" t="s">
        <v>456</v>
      </c>
      <c r="C110" s="298" t="s">
        <v>457</v>
      </c>
      <c r="D110" s="298" t="s">
        <v>253</v>
      </c>
      <c r="E110" s="299" t="s">
        <v>84</v>
      </c>
      <c r="F110" s="300">
        <v>63</v>
      </c>
      <c r="G110" s="300">
        <v>63</v>
      </c>
      <c r="H110" s="301">
        <v>1</v>
      </c>
      <c r="I110" s="301">
        <v>0.77800000000000002</v>
      </c>
      <c r="J110" s="301">
        <v>0.159</v>
      </c>
      <c r="K110" s="301">
        <v>0.317</v>
      </c>
      <c r="L110" s="301">
        <v>0.30199999999999999</v>
      </c>
    </row>
    <row r="111" spans="1:12" x14ac:dyDescent="0.25">
      <c r="A111" s="294"/>
      <c r="B111" s="298" t="s">
        <v>458</v>
      </c>
      <c r="C111" s="298" t="s">
        <v>459</v>
      </c>
      <c r="D111" s="298" t="s">
        <v>253</v>
      </c>
      <c r="E111" s="299" t="s">
        <v>257</v>
      </c>
      <c r="F111" s="300">
        <v>18</v>
      </c>
      <c r="G111" s="300">
        <v>17</v>
      </c>
      <c r="H111" s="301">
        <v>0.94399999999999995</v>
      </c>
      <c r="I111" s="301">
        <v>0.52900000000000003</v>
      </c>
      <c r="J111" s="301">
        <v>0</v>
      </c>
      <c r="K111" s="301">
        <v>0</v>
      </c>
      <c r="L111" s="301">
        <v>0.52900000000000003</v>
      </c>
    </row>
    <row r="112" spans="1:12" x14ac:dyDescent="0.25">
      <c r="A112" s="294"/>
      <c r="B112" s="298" t="s">
        <v>460</v>
      </c>
      <c r="C112" s="298" t="s">
        <v>461</v>
      </c>
      <c r="D112" s="298" t="s">
        <v>279</v>
      </c>
      <c r="E112" s="299" t="s">
        <v>84</v>
      </c>
      <c r="F112" s="300">
        <v>36</v>
      </c>
      <c r="G112" s="300">
        <v>36</v>
      </c>
      <c r="H112" s="301">
        <v>1</v>
      </c>
      <c r="I112" s="301">
        <v>0.83299999999999996</v>
      </c>
      <c r="J112" s="301">
        <v>8.3000000000000004E-2</v>
      </c>
      <c r="K112" s="301">
        <v>0.33300000000000002</v>
      </c>
      <c r="L112" s="301">
        <v>0.41699999999999998</v>
      </c>
    </row>
    <row r="113" spans="1:12" x14ac:dyDescent="0.25">
      <c r="A113" s="294"/>
      <c r="B113" s="27"/>
      <c r="C113" s="27"/>
      <c r="D113" s="27"/>
      <c r="E113" s="299" t="s">
        <v>257</v>
      </c>
      <c r="F113" s="300">
        <v>8</v>
      </c>
      <c r="G113" s="300">
        <v>8</v>
      </c>
      <c r="H113" s="301">
        <v>1</v>
      </c>
      <c r="I113" s="301">
        <v>0.625</v>
      </c>
      <c r="J113" s="301">
        <v>0</v>
      </c>
      <c r="K113" s="301">
        <v>0</v>
      </c>
      <c r="L113" s="301">
        <v>0.625</v>
      </c>
    </row>
    <row r="114" spans="1:12" x14ac:dyDescent="0.25">
      <c r="A114" s="294"/>
      <c r="B114" s="298" t="s">
        <v>462</v>
      </c>
      <c r="C114" s="298" t="s">
        <v>463</v>
      </c>
      <c r="D114" s="298" t="s">
        <v>253</v>
      </c>
      <c r="E114" s="299" t="s">
        <v>84</v>
      </c>
      <c r="F114" s="300">
        <v>44</v>
      </c>
      <c r="G114" s="300">
        <v>42</v>
      </c>
      <c r="H114" s="301">
        <v>0.95499999999999996</v>
      </c>
      <c r="I114" s="301">
        <v>0.61899999999999999</v>
      </c>
      <c r="J114" s="301">
        <v>0.19</v>
      </c>
      <c r="K114" s="301">
        <v>0.11899999999999999</v>
      </c>
      <c r="L114" s="301">
        <v>0.31</v>
      </c>
    </row>
    <row r="115" spans="1:12" x14ac:dyDescent="0.25">
      <c r="A115" s="297" t="s">
        <v>464</v>
      </c>
      <c r="B115" s="298" t="s">
        <v>465</v>
      </c>
      <c r="C115" s="298" t="s">
        <v>466</v>
      </c>
      <c r="D115" s="298" t="s">
        <v>253</v>
      </c>
      <c r="E115" s="299" t="s">
        <v>84</v>
      </c>
      <c r="F115" s="300">
        <v>51</v>
      </c>
      <c r="G115" s="300">
        <v>49</v>
      </c>
      <c r="H115" s="301">
        <v>0.96099999999999997</v>
      </c>
      <c r="I115" s="301">
        <v>0.69399999999999995</v>
      </c>
      <c r="J115" s="301">
        <v>0.122</v>
      </c>
      <c r="K115" s="301">
        <v>0.20399999999999999</v>
      </c>
      <c r="L115" s="301">
        <v>0.36699999999999999</v>
      </c>
    </row>
    <row r="116" spans="1:12" x14ac:dyDescent="0.25">
      <c r="A116" s="297" t="s">
        <v>467</v>
      </c>
      <c r="B116" s="298" t="s">
        <v>468</v>
      </c>
      <c r="C116" s="298" t="s">
        <v>469</v>
      </c>
      <c r="D116" s="298" t="s">
        <v>253</v>
      </c>
      <c r="E116" s="299" t="s">
        <v>84</v>
      </c>
      <c r="F116" s="300">
        <v>33</v>
      </c>
      <c r="G116" s="300">
        <v>30</v>
      </c>
      <c r="H116" s="301">
        <v>0.90900000000000003</v>
      </c>
      <c r="I116" s="301">
        <v>0.76700000000000002</v>
      </c>
      <c r="J116" s="301">
        <v>0.1</v>
      </c>
      <c r="K116" s="301">
        <v>0.16700000000000001</v>
      </c>
      <c r="L116" s="301">
        <v>0.5</v>
      </c>
    </row>
    <row r="117" spans="1:12" x14ac:dyDescent="0.25">
      <c r="A117" s="297" t="s">
        <v>470</v>
      </c>
      <c r="B117" s="298" t="s">
        <v>471</v>
      </c>
      <c r="C117" s="298" t="s">
        <v>472</v>
      </c>
      <c r="D117" s="298" t="s">
        <v>253</v>
      </c>
      <c r="E117" s="299" t="s">
        <v>84</v>
      </c>
      <c r="F117" s="300">
        <v>47</v>
      </c>
      <c r="G117" s="300">
        <v>46</v>
      </c>
      <c r="H117" s="301">
        <v>0.97899999999999998</v>
      </c>
      <c r="I117" s="301">
        <v>0.58699999999999997</v>
      </c>
      <c r="J117" s="301">
        <v>0.13</v>
      </c>
      <c r="K117" s="301">
        <v>0.19600000000000001</v>
      </c>
      <c r="L117" s="301">
        <v>0.26100000000000001</v>
      </c>
    </row>
    <row r="118" spans="1:12" x14ac:dyDescent="0.25">
      <c r="A118" s="294"/>
      <c r="B118" s="27"/>
      <c r="C118" s="27"/>
      <c r="D118" s="27"/>
      <c r="E118" s="299" t="s">
        <v>257</v>
      </c>
      <c r="F118" s="300">
        <v>10</v>
      </c>
      <c r="G118" s="300">
        <v>9</v>
      </c>
      <c r="H118" s="301">
        <v>0.9</v>
      </c>
      <c r="I118" s="301">
        <v>0.111</v>
      </c>
      <c r="J118" s="301">
        <v>0</v>
      </c>
      <c r="K118" s="301">
        <v>0</v>
      </c>
      <c r="L118" s="301">
        <v>0.111</v>
      </c>
    </row>
    <row r="119" spans="1:12" x14ac:dyDescent="0.25">
      <c r="A119" s="387" t="s">
        <v>128</v>
      </c>
      <c r="B119" s="303"/>
      <c r="C119" s="303"/>
      <c r="D119" s="304"/>
      <c r="E119" s="305" t="s">
        <v>84</v>
      </c>
      <c r="F119" s="306">
        <v>1232</v>
      </c>
      <c r="G119" s="306">
        <v>1160</v>
      </c>
      <c r="H119" s="307">
        <v>0.94199999999999995</v>
      </c>
      <c r="I119" s="307">
        <v>0.68200000000000005</v>
      </c>
      <c r="J119" s="307">
        <v>0.16900000000000001</v>
      </c>
      <c r="K119" s="307">
        <v>0.216</v>
      </c>
      <c r="L119" s="307">
        <v>0.29699999999999999</v>
      </c>
    </row>
    <row r="120" spans="1:12" x14ac:dyDescent="0.25">
      <c r="A120" s="387"/>
      <c r="B120" s="303"/>
      <c r="C120" s="303"/>
      <c r="D120" s="304"/>
      <c r="E120" s="305" t="s">
        <v>257</v>
      </c>
      <c r="F120" s="306">
        <v>109</v>
      </c>
      <c r="G120" s="306">
        <v>100</v>
      </c>
      <c r="H120" s="307">
        <v>0.91700000000000004</v>
      </c>
      <c r="I120" s="307">
        <v>0.39</v>
      </c>
      <c r="J120" s="307">
        <v>0</v>
      </c>
      <c r="K120" s="307">
        <v>0.01</v>
      </c>
      <c r="L120" s="307">
        <v>0.38</v>
      </c>
    </row>
    <row r="121" spans="1:12" x14ac:dyDescent="0.25">
      <c r="A121" s="387"/>
      <c r="B121" s="302"/>
      <c r="C121" s="302"/>
      <c r="D121" s="302"/>
      <c r="E121" s="308"/>
      <c r="F121" s="309">
        <v>1341</v>
      </c>
      <c r="G121" s="309">
        <v>1260</v>
      </c>
      <c r="H121" s="310">
        <v>0.94</v>
      </c>
      <c r="I121" s="310">
        <v>0.65900000000000003</v>
      </c>
      <c r="J121" s="310">
        <v>0.156</v>
      </c>
      <c r="K121" s="310">
        <v>0.2</v>
      </c>
      <c r="L121" s="310">
        <v>0.30299999999999999</v>
      </c>
    </row>
    <row r="122" spans="1:12" s="316" customFormat="1" x14ac:dyDescent="0.25">
      <c r="A122" s="312"/>
      <c r="B122" s="312"/>
      <c r="C122" s="312"/>
      <c r="D122" s="312"/>
      <c r="E122" s="313"/>
      <c r="F122" s="314"/>
      <c r="G122" s="314"/>
      <c r="H122" s="315"/>
      <c r="I122" s="315"/>
      <c r="J122" s="315"/>
      <c r="K122" s="315"/>
      <c r="L122" s="315"/>
    </row>
    <row r="123" spans="1:12" ht="21" x14ac:dyDescent="0.25">
      <c r="A123" s="311" t="s">
        <v>884</v>
      </c>
    </row>
    <row r="124" spans="1:12" ht="22.5" x14ac:dyDescent="0.25">
      <c r="A124" s="18" t="s">
        <v>473</v>
      </c>
    </row>
    <row r="125" spans="1:12" x14ac:dyDescent="0.25">
      <c r="A125" s="294"/>
      <c r="B125" s="27"/>
      <c r="C125" s="27"/>
      <c r="D125" s="27"/>
      <c r="E125" s="27"/>
      <c r="F125" s="27"/>
      <c r="G125" s="27"/>
      <c r="H125" s="27"/>
      <c r="I125" s="386" t="s">
        <v>159</v>
      </c>
      <c r="J125" s="386"/>
      <c r="K125" s="386"/>
      <c r="L125" s="386"/>
    </row>
    <row r="126" spans="1:12" ht="22.5" x14ac:dyDescent="0.25">
      <c r="A126" s="296" t="s">
        <v>243</v>
      </c>
      <c r="B126" s="296" t="s">
        <v>244</v>
      </c>
      <c r="C126" s="296" t="s">
        <v>245</v>
      </c>
      <c r="D126" s="296"/>
      <c r="E126" s="295" t="s">
        <v>0</v>
      </c>
      <c r="F126" s="295" t="s">
        <v>246</v>
      </c>
      <c r="G126" s="295" t="s">
        <v>3</v>
      </c>
      <c r="H126" s="295" t="s">
        <v>4</v>
      </c>
      <c r="I126" s="295" t="s">
        <v>91</v>
      </c>
      <c r="J126" s="295" t="s">
        <v>247</v>
      </c>
      <c r="K126" s="295" t="s">
        <v>248</v>
      </c>
      <c r="L126" s="295" t="s">
        <v>249</v>
      </c>
    </row>
    <row r="127" spans="1:12" x14ac:dyDescent="0.25">
      <c r="A127" s="297" t="s">
        <v>474</v>
      </c>
      <c r="B127" s="298" t="s">
        <v>475</v>
      </c>
      <c r="C127" s="298" t="s">
        <v>476</v>
      </c>
      <c r="D127" s="298" t="s">
        <v>253</v>
      </c>
      <c r="E127" s="299" t="s">
        <v>84</v>
      </c>
      <c r="F127" s="300">
        <v>61</v>
      </c>
      <c r="G127" s="300">
        <v>53</v>
      </c>
      <c r="H127" s="301">
        <v>0.86899999999999999</v>
      </c>
      <c r="I127" s="301">
        <v>0.60399999999999998</v>
      </c>
      <c r="J127" s="301">
        <v>0.113</v>
      </c>
      <c r="K127" s="301">
        <v>0.22600000000000001</v>
      </c>
      <c r="L127" s="301">
        <v>0.26400000000000001</v>
      </c>
    </row>
    <row r="128" spans="1:12" x14ac:dyDescent="0.25">
      <c r="A128" s="297" t="s">
        <v>477</v>
      </c>
      <c r="B128" s="298" t="s">
        <v>478</v>
      </c>
      <c r="C128" s="298" t="s">
        <v>479</v>
      </c>
      <c r="D128" s="298" t="s">
        <v>279</v>
      </c>
      <c r="E128" s="299" t="s">
        <v>84</v>
      </c>
      <c r="F128" s="300">
        <v>66</v>
      </c>
      <c r="G128" s="300">
        <v>65</v>
      </c>
      <c r="H128" s="301">
        <v>0.98499999999999999</v>
      </c>
      <c r="I128" s="301">
        <v>0.78500000000000003</v>
      </c>
      <c r="J128" s="301">
        <v>9.1999999999999998E-2</v>
      </c>
      <c r="K128" s="301">
        <v>0.29199999999999998</v>
      </c>
      <c r="L128" s="301">
        <v>0.4</v>
      </c>
    </row>
    <row r="129" spans="1:12" x14ac:dyDescent="0.25">
      <c r="A129" s="294"/>
      <c r="B129" s="298" t="s">
        <v>480</v>
      </c>
      <c r="C129" s="298" t="s">
        <v>481</v>
      </c>
      <c r="D129" s="298" t="s">
        <v>253</v>
      </c>
      <c r="E129" s="299" t="s">
        <v>84</v>
      </c>
      <c r="F129" s="300">
        <v>58</v>
      </c>
      <c r="G129" s="300">
        <v>57</v>
      </c>
      <c r="H129" s="301">
        <v>0.98299999999999998</v>
      </c>
      <c r="I129" s="301">
        <v>0.64900000000000002</v>
      </c>
      <c r="J129" s="301">
        <v>0.158</v>
      </c>
      <c r="K129" s="301">
        <v>0.26300000000000001</v>
      </c>
      <c r="L129" s="301">
        <v>0.22800000000000001</v>
      </c>
    </row>
    <row r="130" spans="1:12" x14ac:dyDescent="0.25">
      <c r="A130" s="297" t="s">
        <v>482</v>
      </c>
      <c r="B130" s="298" t="s">
        <v>483</v>
      </c>
      <c r="C130" s="298" t="s">
        <v>484</v>
      </c>
      <c r="D130" s="298" t="s">
        <v>253</v>
      </c>
      <c r="E130" s="299" t="s">
        <v>84</v>
      </c>
      <c r="F130" s="300">
        <v>17</v>
      </c>
      <c r="G130" s="300">
        <v>16</v>
      </c>
      <c r="H130" s="301">
        <v>0.94099999999999995</v>
      </c>
      <c r="I130" s="301">
        <v>0.68799999999999994</v>
      </c>
      <c r="J130" s="301">
        <v>0.313</v>
      </c>
      <c r="K130" s="301">
        <v>0.188</v>
      </c>
      <c r="L130" s="301">
        <v>0.188</v>
      </c>
    </row>
    <row r="131" spans="1:12" x14ac:dyDescent="0.25">
      <c r="A131" s="297" t="s">
        <v>485</v>
      </c>
      <c r="B131" s="298" t="s">
        <v>486</v>
      </c>
      <c r="C131" s="298" t="s">
        <v>487</v>
      </c>
      <c r="D131" s="298" t="s">
        <v>253</v>
      </c>
      <c r="E131" s="299" t="s">
        <v>257</v>
      </c>
      <c r="F131" s="300">
        <v>18</v>
      </c>
      <c r="G131" s="300">
        <v>15</v>
      </c>
      <c r="H131" s="301">
        <v>0.83299999999999996</v>
      </c>
      <c r="I131" s="301">
        <v>0.13300000000000001</v>
      </c>
      <c r="J131" s="301">
        <v>0</v>
      </c>
      <c r="K131" s="301">
        <v>0</v>
      </c>
      <c r="L131" s="301">
        <v>0.13300000000000001</v>
      </c>
    </row>
    <row r="132" spans="1:12" x14ac:dyDescent="0.25">
      <c r="A132" s="294"/>
      <c r="B132" s="298" t="s">
        <v>488</v>
      </c>
      <c r="C132" s="298" t="s">
        <v>489</v>
      </c>
      <c r="D132" s="298" t="s">
        <v>253</v>
      </c>
      <c r="E132" s="299" t="s">
        <v>84</v>
      </c>
      <c r="F132" s="300">
        <v>97</v>
      </c>
      <c r="G132" s="300">
        <v>91</v>
      </c>
      <c r="H132" s="301">
        <v>0.93799999999999994</v>
      </c>
      <c r="I132" s="301">
        <v>0.68100000000000005</v>
      </c>
      <c r="J132" s="301">
        <v>0.19800000000000001</v>
      </c>
      <c r="K132" s="301">
        <v>0.27500000000000002</v>
      </c>
      <c r="L132" s="301">
        <v>0.20899999999999999</v>
      </c>
    </row>
    <row r="133" spans="1:12" x14ac:dyDescent="0.25">
      <c r="A133" s="294"/>
      <c r="B133" s="298" t="s">
        <v>490</v>
      </c>
      <c r="C133" s="298" t="s">
        <v>491</v>
      </c>
      <c r="D133" s="298" t="s">
        <v>279</v>
      </c>
      <c r="E133" s="299" t="s">
        <v>84</v>
      </c>
      <c r="F133" s="300">
        <v>79</v>
      </c>
      <c r="G133" s="300">
        <v>71</v>
      </c>
      <c r="H133" s="301">
        <v>0.89900000000000002</v>
      </c>
      <c r="I133" s="301">
        <v>0.64800000000000002</v>
      </c>
      <c r="J133" s="301">
        <v>0.155</v>
      </c>
      <c r="K133" s="301">
        <v>0.254</v>
      </c>
      <c r="L133" s="301">
        <v>0.23899999999999999</v>
      </c>
    </row>
    <row r="134" spans="1:12" x14ac:dyDescent="0.25">
      <c r="A134" s="297" t="s">
        <v>492</v>
      </c>
      <c r="B134" s="298" t="s">
        <v>493</v>
      </c>
      <c r="C134" s="298" t="s">
        <v>494</v>
      </c>
      <c r="D134" s="298" t="s">
        <v>279</v>
      </c>
      <c r="E134" s="299" t="s">
        <v>257</v>
      </c>
      <c r="F134" s="300">
        <v>15</v>
      </c>
      <c r="G134" s="300">
        <v>15</v>
      </c>
      <c r="H134" s="301">
        <v>1</v>
      </c>
      <c r="I134" s="301">
        <v>0.4</v>
      </c>
      <c r="J134" s="301">
        <v>0</v>
      </c>
      <c r="K134" s="301">
        <v>6.7000000000000004E-2</v>
      </c>
      <c r="L134" s="301">
        <v>0.33300000000000002</v>
      </c>
    </row>
    <row r="135" spans="1:12" x14ac:dyDescent="0.25">
      <c r="A135" s="294"/>
      <c r="B135" s="298" t="s">
        <v>495</v>
      </c>
      <c r="C135" s="298" t="s">
        <v>496</v>
      </c>
      <c r="D135" s="298" t="s">
        <v>279</v>
      </c>
      <c r="E135" s="299" t="s">
        <v>84</v>
      </c>
      <c r="F135" s="300">
        <v>42</v>
      </c>
      <c r="G135" s="300">
        <v>40</v>
      </c>
      <c r="H135" s="301">
        <v>0.95199999999999996</v>
      </c>
      <c r="I135" s="301">
        <v>0.6</v>
      </c>
      <c r="J135" s="301">
        <v>7.4999999999999997E-2</v>
      </c>
      <c r="K135" s="301">
        <v>0.15</v>
      </c>
      <c r="L135" s="301">
        <v>0.375</v>
      </c>
    </row>
    <row r="136" spans="1:12" x14ac:dyDescent="0.25">
      <c r="A136" s="294"/>
      <c r="B136" s="27"/>
      <c r="C136" s="27"/>
      <c r="D136" s="27"/>
      <c r="E136" s="299" t="s">
        <v>257</v>
      </c>
      <c r="F136" s="300">
        <v>7</v>
      </c>
      <c r="G136" s="300">
        <v>7</v>
      </c>
      <c r="H136" s="301">
        <v>1</v>
      </c>
      <c r="I136" s="301">
        <v>0.14299999999999999</v>
      </c>
      <c r="J136" s="301">
        <v>0</v>
      </c>
      <c r="K136" s="301">
        <v>0</v>
      </c>
      <c r="L136" s="301">
        <v>0.14299999999999999</v>
      </c>
    </row>
    <row r="137" spans="1:12" x14ac:dyDescent="0.25">
      <c r="A137" s="294"/>
      <c r="B137" s="298" t="s">
        <v>497</v>
      </c>
      <c r="C137" s="298" t="s">
        <v>498</v>
      </c>
      <c r="D137" s="298" t="s">
        <v>253</v>
      </c>
      <c r="E137" s="299" t="s">
        <v>84</v>
      </c>
      <c r="F137" s="300">
        <v>91</v>
      </c>
      <c r="G137" s="300">
        <v>76</v>
      </c>
      <c r="H137" s="301">
        <v>0.83499999999999996</v>
      </c>
      <c r="I137" s="301">
        <v>0.80300000000000005</v>
      </c>
      <c r="J137" s="301">
        <v>0.13200000000000001</v>
      </c>
      <c r="K137" s="301">
        <v>0.39500000000000002</v>
      </c>
      <c r="L137" s="301">
        <v>0.27600000000000002</v>
      </c>
    </row>
    <row r="138" spans="1:12" x14ac:dyDescent="0.25">
      <c r="A138" s="297" t="s">
        <v>499</v>
      </c>
      <c r="B138" s="298" t="s">
        <v>500</v>
      </c>
      <c r="C138" s="298" t="s">
        <v>501</v>
      </c>
      <c r="D138" s="298" t="s">
        <v>253</v>
      </c>
      <c r="E138" s="299" t="s">
        <v>84</v>
      </c>
      <c r="F138" s="300">
        <v>33</v>
      </c>
      <c r="G138" s="300">
        <v>28</v>
      </c>
      <c r="H138" s="301">
        <v>0.84799999999999998</v>
      </c>
      <c r="I138" s="301">
        <v>0.71399999999999997</v>
      </c>
      <c r="J138" s="301">
        <v>0.107</v>
      </c>
      <c r="K138" s="301">
        <v>0.32100000000000001</v>
      </c>
      <c r="L138" s="301">
        <v>0.28599999999999998</v>
      </c>
    </row>
    <row r="139" spans="1:12" x14ac:dyDescent="0.25">
      <c r="A139" s="294"/>
      <c r="B139" s="298" t="s">
        <v>502</v>
      </c>
      <c r="C139" s="298" t="s">
        <v>503</v>
      </c>
      <c r="D139" s="298" t="s">
        <v>279</v>
      </c>
      <c r="E139" s="299" t="s">
        <v>84</v>
      </c>
      <c r="F139" s="300">
        <v>27</v>
      </c>
      <c r="G139" s="300">
        <v>27</v>
      </c>
      <c r="H139" s="301">
        <v>1</v>
      </c>
      <c r="I139" s="301">
        <v>0.85199999999999998</v>
      </c>
      <c r="J139" s="301">
        <v>0.185</v>
      </c>
      <c r="K139" s="301">
        <v>0.37</v>
      </c>
      <c r="L139" s="301">
        <v>0.29599999999999999</v>
      </c>
    </row>
    <row r="140" spans="1:12" x14ac:dyDescent="0.25">
      <c r="A140" s="297" t="s">
        <v>504</v>
      </c>
      <c r="B140" s="298" t="s">
        <v>505</v>
      </c>
      <c r="C140" s="298" t="s">
        <v>506</v>
      </c>
      <c r="D140" s="298" t="s">
        <v>279</v>
      </c>
      <c r="E140" s="299" t="s">
        <v>84</v>
      </c>
      <c r="F140" s="300">
        <v>56</v>
      </c>
      <c r="G140" s="300">
        <v>54</v>
      </c>
      <c r="H140" s="301">
        <v>0.96399999999999997</v>
      </c>
      <c r="I140" s="301">
        <v>0.64800000000000002</v>
      </c>
      <c r="J140" s="301">
        <v>0.13</v>
      </c>
      <c r="K140" s="301">
        <v>0.29599999999999999</v>
      </c>
      <c r="L140" s="301">
        <v>0.222</v>
      </c>
    </row>
    <row r="141" spans="1:12" x14ac:dyDescent="0.25">
      <c r="A141" s="297" t="s">
        <v>507</v>
      </c>
      <c r="B141" s="298" t="s">
        <v>508</v>
      </c>
      <c r="C141" s="298" t="s">
        <v>509</v>
      </c>
      <c r="D141" s="298" t="s">
        <v>253</v>
      </c>
      <c r="E141" s="299" t="s">
        <v>257</v>
      </c>
      <c r="F141" s="300">
        <v>0</v>
      </c>
      <c r="G141" s="300">
        <v>0</v>
      </c>
      <c r="H141" s="27"/>
      <c r="I141" s="27"/>
      <c r="J141" s="27"/>
      <c r="K141" s="27"/>
      <c r="L141" s="27"/>
    </row>
    <row r="142" spans="1:12" x14ac:dyDescent="0.25">
      <c r="A142" s="297" t="s">
        <v>510</v>
      </c>
      <c r="B142" s="298" t="s">
        <v>511</v>
      </c>
      <c r="C142" s="298" t="s">
        <v>512</v>
      </c>
      <c r="D142" s="298" t="s">
        <v>253</v>
      </c>
      <c r="E142" s="299" t="s">
        <v>84</v>
      </c>
      <c r="F142" s="300">
        <v>14</v>
      </c>
      <c r="G142" s="300">
        <v>12</v>
      </c>
      <c r="H142" s="301">
        <v>0.85699999999999998</v>
      </c>
      <c r="I142" s="301">
        <v>0.58299999999999996</v>
      </c>
      <c r="J142" s="301">
        <v>8.3000000000000004E-2</v>
      </c>
      <c r="K142" s="301">
        <v>0.25</v>
      </c>
      <c r="L142" s="301">
        <v>0.25</v>
      </c>
    </row>
    <row r="143" spans="1:12" x14ac:dyDescent="0.25">
      <c r="A143" s="297" t="s">
        <v>513</v>
      </c>
      <c r="B143" s="298" t="s">
        <v>514</v>
      </c>
      <c r="C143" s="298" t="s">
        <v>515</v>
      </c>
      <c r="D143" s="298" t="s">
        <v>253</v>
      </c>
      <c r="E143" s="299" t="s">
        <v>84</v>
      </c>
      <c r="F143" s="300">
        <v>52</v>
      </c>
      <c r="G143" s="300">
        <v>45</v>
      </c>
      <c r="H143" s="301">
        <v>0.86499999999999999</v>
      </c>
      <c r="I143" s="301">
        <v>0.622</v>
      </c>
      <c r="J143" s="301">
        <v>0.111</v>
      </c>
      <c r="K143" s="301">
        <v>0.2</v>
      </c>
      <c r="L143" s="301">
        <v>0.311</v>
      </c>
    </row>
    <row r="144" spans="1:12" x14ac:dyDescent="0.25">
      <c r="A144" s="297" t="s">
        <v>516</v>
      </c>
      <c r="B144" s="298" t="s">
        <v>517</v>
      </c>
      <c r="C144" s="298" t="s">
        <v>518</v>
      </c>
      <c r="D144" s="298" t="s">
        <v>253</v>
      </c>
      <c r="E144" s="299" t="s">
        <v>84</v>
      </c>
      <c r="F144" s="300">
        <v>63</v>
      </c>
      <c r="G144" s="300">
        <v>51</v>
      </c>
      <c r="H144" s="301">
        <v>0.81</v>
      </c>
      <c r="I144" s="301">
        <v>0.56899999999999995</v>
      </c>
      <c r="J144" s="301">
        <v>0.17599999999999999</v>
      </c>
      <c r="K144" s="301">
        <v>0.17599999999999999</v>
      </c>
      <c r="L144" s="301">
        <v>0.216</v>
      </c>
    </row>
    <row r="145" spans="1:12" x14ac:dyDescent="0.25">
      <c r="A145" s="294"/>
      <c r="B145" s="298" t="s">
        <v>519</v>
      </c>
      <c r="C145" s="298" t="s">
        <v>520</v>
      </c>
      <c r="D145" s="298" t="s">
        <v>279</v>
      </c>
      <c r="E145" s="299" t="s">
        <v>84</v>
      </c>
      <c r="F145" s="300">
        <v>31</v>
      </c>
      <c r="G145" s="300">
        <v>28</v>
      </c>
      <c r="H145" s="301">
        <v>0.90300000000000002</v>
      </c>
      <c r="I145" s="301">
        <v>0.71399999999999997</v>
      </c>
      <c r="J145" s="301">
        <v>0.107</v>
      </c>
      <c r="K145" s="301">
        <v>0.32100000000000001</v>
      </c>
      <c r="L145" s="301">
        <v>0.28599999999999998</v>
      </c>
    </row>
    <row r="146" spans="1:12" x14ac:dyDescent="0.25">
      <c r="A146" s="294"/>
      <c r="B146" s="27"/>
      <c r="C146" s="27"/>
      <c r="D146" s="27"/>
      <c r="E146" s="299" t="s">
        <v>257</v>
      </c>
      <c r="F146" s="300">
        <v>0</v>
      </c>
      <c r="G146" s="300">
        <v>0</v>
      </c>
      <c r="H146" s="27"/>
      <c r="I146" s="27"/>
      <c r="J146" s="27"/>
      <c r="K146" s="27"/>
      <c r="L146" s="27"/>
    </row>
    <row r="147" spans="1:12" x14ac:dyDescent="0.25">
      <c r="A147" s="297" t="s">
        <v>521</v>
      </c>
      <c r="B147" s="298" t="s">
        <v>522</v>
      </c>
      <c r="C147" s="298" t="s">
        <v>523</v>
      </c>
      <c r="D147" s="298" t="s">
        <v>253</v>
      </c>
      <c r="E147" s="299" t="s">
        <v>84</v>
      </c>
      <c r="F147" s="300">
        <v>46</v>
      </c>
      <c r="G147" s="300">
        <v>38</v>
      </c>
      <c r="H147" s="301">
        <v>0.82599999999999996</v>
      </c>
      <c r="I147" s="301">
        <v>0.78900000000000003</v>
      </c>
      <c r="J147" s="301">
        <v>0.184</v>
      </c>
      <c r="K147" s="301">
        <v>0.23699999999999999</v>
      </c>
      <c r="L147" s="301">
        <v>0.36799999999999999</v>
      </c>
    </row>
    <row r="148" spans="1:12" x14ac:dyDescent="0.25">
      <c r="A148" s="294"/>
      <c r="B148" s="27"/>
      <c r="C148" s="27"/>
      <c r="D148" s="27"/>
      <c r="E148" s="299" t="s">
        <v>257</v>
      </c>
      <c r="F148" s="300">
        <v>3</v>
      </c>
      <c r="G148" s="300">
        <v>2</v>
      </c>
      <c r="H148" s="301">
        <v>0.66700000000000004</v>
      </c>
      <c r="I148" s="301">
        <v>0</v>
      </c>
      <c r="J148" s="301">
        <v>0</v>
      </c>
      <c r="K148" s="301">
        <v>0</v>
      </c>
      <c r="L148" s="301">
        <v>0</v>
      </c>
    </row>
    <row r="149" spans="1:12" x14ac:dyDescent="0.25">
      <c r="A149" s="297" t="s">
        <v>524</v>
      </c>
      <c r="B149" s="298" t="s">
        <v>525</v>
      </c>
      <c r="C149" s="298" t="s">
        <v>526</v>
      </c>
      <c r="D149" s="298" t="s">
        <v>253</v>
      </c>
      <c r="E149" s="299" t="s">
        <v>84</v>
      </c>
      <c r="F149" s="300">
        <v>65</v>
      </c>
      <c r="G149" s="300">
        <v>64</v>
      </c>
      <c r="H149" s="301">
        <v>0.98499999999999999</v>
      </c>
      <c r="I149" s="301">
        <v>0.68799999999999994</v>
      </c>
      <c r="J149" s="301">
        <v>0.14099999999999999</v>
      </c>
      <c r="K149" s="301">
        <v>0.25</v>
      </c>
      <c r="L149" s="301">
        <v>0.29699999999999999</v>
      </c>
    </row>
    <row r="150" spans="1:12" x14ac:dyDescent="0.25">
      <c r="A150" s="294"/>
      <c r="B150" s="298" t="s">
        <v>527</v>
      </c>
      <c r="C150" s="298" t="s">
        <v>528</v>
      </c>
      <c r="D150" s="298" t="s">
        <v>279</v>
      </c>
      <c r="E150" s="299" t="s">
        <v>84</v>
      </c>
      <c r="F150" s="300">
        <v>36</v>
      </c>
      <c r="G150" s="300">
        <v>35</v>
      </c>
      <c r="H150" s="301">
        <v>0.97199999999999998</v>
      </c>
      <c r="I150" s="301">
        <v>0.74299999999999999</v>
      </c>
      <c r="J150" s="301">
        <v>0.22900000000000001</v>
      </c>
      <c r="K150" s="301">
        <v>0.22900000000000001</v>
      </c>
      <c r="L150" s="301">
        <v>0.28599999999999998</v>
      </c>
    </row>
    <row r="151" spans="1:12" x14ac:dyDescent="0.25">
      <c r="A151" s="297" t="s">
        <v>529</v>
      </c>
      <c r="B151" s="298" t="s">
        <v>530</v>
      </c>
      <c r="C151" s="298" t="s">
        <v>531</v>
      </c>
      <c r="D151" s="298" t="s">
        <v>253</v>
      </c>
      <c r="E151" s="299" t="s">
        <v>257</v>
      </c>
      <c r="F151" s="300">
        <v>23</v>
      </c>
      <c r="G151" s="300">
        <v>21</v>
      </c>
      <c r="H151" s="301">
        <v>0.91300000000000003</v>
      </c>
      <c r="I151" s="301">
        <v>0.19</v>
      </c>
      <c r="J151" s="301">
        <v>0</v>
      </c>
      <c r="K151" s="301">
        <v>0</v>
      </c>
      <c r="L151" s="301">
        <v>0.19</v>
      </c>
    </row>
    <row r="152" spans="1:12" x14ac:dyDescent="0.25">
      <c r="A152" s="294"/>
      <c r="B152" s="298" t="s">
        <v>532</v>
      </c>
      <c r="C152" s="298" t="s">
        <v>533</v>
      </c>
      <c r="D152" s="298" t="s">
        <v>253</v>
      </c>
      <c r="E152" s="299" t="s">
        <v>257</v>
      </c>
      <c r="F152" s="300">
        <v>23</v>
      </c>
      <c r="G152" s="300">
        <v>20</v>
      </c>
      <c r="H152" s="301">
        <v>0.87</v>
      </c>
      <c r="I152" s="301">
        <v>0.4</v>
      </c>
      <c r="J152" s="301">
        <v>0</v>
      </c>
      <c r="K152" s="301">
        <v>0</v>
      </c>
      <c r="L152" s="301">
        <v>0.4</v>
      </c>
    </row>
    <row r="153" spans="1:12" x14ac:dyDescent="0.25">
      <c r="A153" s="294"/>
      <c r="B153" s="298" t="s">
        <v>534</v>
      </c>
      <c r="C153" s="298" t="s">
        <v>535</v>
      </c>
      <c r="D153" s="298" t="s">
        <v>253</v>
      </c>
      <c r="E153" s="299" t="s">
        <v>84</v>
      </c>
      <c r="F153" s="300">
        <v>112</v>
      </c>
      <c r="G153" s="300">
        <v>103</v>
      </c>
      <c r="H153" s="301">
        <v>0.92</v>
      </c>
      <c r="I153" s="301">
        <v>0.72799999999999998</v>
      </c>
      <c r="J153" s="301">
        <v>0.107</v>
      </c>
      <c r="K153" s="301">
        <v>0.30099999999999999</v>
      </c>
      <c r="L153" s="301">
        <v>0.32</v>
      </c>
    </row>
    <row r="154" spans="1:12" x14ac:dyDescent="0.25">
      <c r="A154" s="294"/>
      <c r="B154" s="298" t="s">
        <v>536</v>
      </c>
      <c r="C154" s="298" t="s">
        <v>537</v>
      </c>
      <c r="D154" s="298" t="s">
        <v>253</v>
      </c>
      <c r="E154" s="299" t="s">
        <v>84</v>
      </c>
      <c r="F154" s="300">
        <v>126</v>
      </c>
      <c r="G154" s="300">
        <v>114</v>
      </c>
      <c r="H154" s="301">
        <v>0.90500000000000003</v>
      </c>
      <c r="I154" s="301">
        <v>0.623</v>
      </c>
      <c r="J154" s="301">
        <v>8.7999999999999995E-2</v>
      </c>
      <c r="K154" s="301">
        <v>0.27200000000000002</v>
      </c>
      <c r="L154" s="301">
        <v>0.26300000000000001</v>
      </c>
    </row>
    <row r="155" spans="1:12" x14ac:dyDescent="0.25">
      <c r="A155" s="294"/>
      <c r="B155" s="298" t="s">
        <v>538</v>
      </c>
      <c r="C155" s="298" t="s">
        <v>539</v>
      </c>
      <c r="D155" s="298" t="s">
        <v>279</v>
      </c>
      <c r="E155" s="299" t="s">
        <v>257</v>
      </c>
      <c r="F155" s="300">
        <v>19</v>
      </c>
      <c r="G155" s="300">
        <v>18</v>
      </c>
      <c r="H155" s="301">
        <v>0.94699999999999995</v>
      </c>
      <c r="I155" s="301">
        <v>0.38900000000000001</v>
      </c>
      <c r="J155" s="301">
        <v>0</v>
      </c>
      <c r="K155" s="301">
        <v>5.6000000000000001E-2</v>
      </c>
      <c r="L155" s="301">
        <v>0.33300000000000002</v>
      </c>
    </row>
    <row r="156" spans="1:12" x14ac:dyDescent="0.25">
      <c r="A156" s="294"/>
      <c r="B156" s="298" t="s">
        <v>540</v>
      </c>
      <c r="C156" s="298" t="s">
        <v>541</v>
      </c>
      <c r="D156" s="298" t="s">
        <v>279</v>
      </c>
      <c r="E156" s="299" t="s">
        <v>84</v>
      </c>
      <c r="F156" s="300">
        <v>97</v>
      </c>
      <c r="G156" s="300">
        <v>97</v>
      </c>
      <c r="H156" s="301">
        <v>1</v>
      </c>
      <c r="I156" s="301">
        <v>0.80400000000000005</v>
      </c>
      <c r="J156" s="301">
        <v>0.14399999999999999</v>
      </c>
      <c r="K156" s="301">
        <v>0.32</v>
      </c>
      <c r="L156" s="301">
        <v>0.34</v>
      </c>
    </row>
    <row r="157" spans="1:12" x14ac:dyDescent="0.25">
      <c r="A157" s="294"/>
      <c r="B157" s="298" t="s">
        <v>542</v>
      </c>
      <c r="C157" s="298" t="s">
        <v>543</v>
      </c>
      <c r="D157" s="298" t="s">
        <v>279</v>
      </c>
      <c r="E157" s="299" t="s">
        <v>84</v>
      </c>
      <c r="F157" s="300">
        <v>73</v>
      </c>
      <c r="G157" s="300">
        <v>67</v>
      </c>
      <c r="H157" s="301">
        <v>0.91800000000000004</v>
      </c>
      <c r="I157" s="301">
        <v>0.627</v>
      </c>
      <c r="J157" s="301">
        <v>7.4999999999999997E-2</v>
      </c>
      <c r="K157" s="301">
        <v>0.224</v>
      </c>
      <c r="L157" s="301">
        <v>0.32800000000000001</v>
      </c>
    </row>
    <row r="158" spans="1:12" x14ac:dyDescent="0.25">
      <c r="A158" s="294"/>
      <c r="B158" s="298" t="s">
        <v>544</v>
      </c>
      <c r="C158" s="298" t="s">
        <v>545</v>
      </c>
      <c r="D158" s="298" t="s">
        <v>279</v>
      </c>
      <c r="E158" s="299" t="s">
        <v>84</v>
      </c>
      <c r="F158" s="300">
        <v>70</v>
      </c>
      <c r="G158" s="300">
        <v>66</v>
      </c>
      <c r="H158" s="301">
        <v>0.94299999999999995</v>
      </c>
      <c r="I158" s="301">
        <v>0.57599999999999996</v>
      </c>
      <c r="J158" s="301">
        <v>0.121</v>
      </c>
      <c r="K158" s="301">
        <v>0.24199999999999999</v>
      </c>
      <c r="L158" s="301">
        <v>0.21199999999999999</v>
      </c>
    </row>
    <row r="159" spans="1:12" x14ac:dyDescent="0.25">
      <c r="A159" s="297" t="s">
        <v>546</v>
      </c>
      <c r="B159" s="298" t="s">
        <v>547</v>
      </c>
      <c r="C159" s="298" t="s">
        <v>548</v>
      </c>
      <c r="D159" s="298" t="s">
        <v>279</v>
      </c>
      <c r="E159" s="299" t="s">
        <v>257</v>
      </c>
      <c r="F159" s="300">
        <v>26</v>
      </c>
      <c r="G159" s="300">
        <v>25</v>
      </c>
      <c r="H159" s="301">
        <v>0.96199999999999997</v>
      </c>
      <c r="I159" s="301">
        <v>0.64</v>
      </c>
      <c r="J159" s="301">
        <v>0</v>
      </c>
      <c r="K159" s="301">
        <v>0.08</v>
      </c>
      <c r="L159" s="301">
        <v>0.56000000000000005</v>
      </c>
    </row>
    <row r="160" spans="1:12" x14ac:dyDescent="0.25">
      <c r="A160" s="294"/>
      <c r="B160" s="298" t="s">
        <v>549</v>
      </c>
      <c r="C160" s="298" t="s">
        <v>550</v>
      </c>
      <c r="D160" s="298" t="s">
        <v>253</v>
      </c>
      <c r="E160" s="299" t="s">
        <v>84</v>
      </c>
      <c r="F160" s="300">
        <v>154</v>
      </c>
      <c r="G160" s="300">
        <v>140</v>
      </c>
      <c r="H160" s="301">
        <v>0.90900000000000003</v>
      </c>
      <c r="I160" s="301">
        <v>0.629</v>
      </c>
      <c r="J160" s="301">
        <v>0.14299999999999999</v>
      </c>
      <c r="K160" s="301">
        <v>0.23599999999999999</v>
      </c>
      <c r="L160" s="301">
        <v>0.25</v>
      </c>
    </row>
    <row r="161" spans="1:12" x14ac:dyDescent="0.25">
      <c r="A161" s="294"/>
      <c r="B161" s="298" t="s">
        <v>551</v>
      </c>
      <c r="C161" s="298" t="s">
        <v>552</v>
      </c>
      <c r="D161" s="298" t="s">
        <v>279</v>
      </c>
      <c r="E161" s="299" t="s">
        <v>84</v>
      </c>
      <c r="F161" s="300">
        <v>149</v>
      </c>
      <c r="G161" s="300">
        <v>144</v>
      </c>
      <c r="H161" s="301">
        <v>0.96599999999999997</v>
      </c>
      <c r="I161" s="301">
        <v>0.69399999999999995</v>
      </c>
      <c r="J161" s="301">
        <v>8.3000000000000004E-2</v>
      </c>
      <c r="K161" s="301">
        <v>0.29199999999999998</v>
      </c>
      <c r="L161" s="301">
        <v>0.31900000000000001</v>
      </c>
    </row>
    <row r="162" spans="1:12" x14ac:dyDescent="0.25">
      <c r="A162" s="297" t="s">
        <v>553</v>
      </c>
      <c r="B162" s="298" t="s">
        <v>554</v>
      </c>
      <c r="C162" s="298" t="s">
        <v>555</v>
      </c>
      <c r="D162" s="298" t="s">
        <v>253</v>
      </c>
      <c r="E162" s="299" t="s">
        <v>84</v>
      </c>
      <c r="F162" s="300">
        <v>37</v>
      </c>
      <c r="G162" s="300">
        <v>32</v>
      </c>
      <c r="H162" s="301">
        <v>0.86499999999999999</v>
      </c>
      <c r="I162" s="301">
        <v>0.59399999999999997</v>
      </c>
      <c r="J162" s="301">
        <v>0.25</v>
      </c>
      <c r="K162" s="301">
        <v>6.3E-2</v>
      </c>
      <c r="L162" s="301">
        <v>0.28100000000000003</v>
      </c>
    </row>
    <row r="163" spans="1:12" x14ac:dyDescent="0.25">
      <c r="A163" s="297" t="s">
        <v>556</v>
      </c>
      <c r="B163" s="298" t="s">
        <v>557</v>
      </c>
      <c r="C163" s="298" t="s">
        <v>558</v>
      </c>
      <c r="D163" s="298" t="s">
        <v>253</v>
      </c>
      <c r="E163" s="299" t="s">
        <v>84</v>
      </c>
      <c r="F163" s="300">
        <v>94</v>
      </c>
      <c r="G163" s="300">
        <v>85</v>
      </c>
      <c r="H163" s="301">
        <v>0.90400000000000003</v>
      </c>
      <c r="I163" s="301">
        <v>0.51800000000000002</v>
      </c>
      <c r="J163" s="301">
        <v>8.2000000000000003E-2</v>
      </c>
      <c r="K163" s="301">
        <v>0.129</v>
      </c>
      <c r="L163" s="301">
        <v>0.30599999999999999</v>
      </c>
    </row>
    <row r="164" spans="1:12" x14ac:dyDescent="0.25">
      <c r="A164" s="297" t="s">
        <v>559</v>
      </c>
      <c r="B164" s="298" t="s">
        <v>560</v>
      </c>
      <c r="C164" s="298" t="s">
        <v>561</v>
      </c>
      <c r="D164" s="298" t="s">
        <v>253</v>
      </c>
      <c r="E164" s="299" t="s">
        <v>84</v>
      </c>
      <c r="F164" s="300">
        <v>11</v>
      </c>
      <c r="G164" s="300">
        <v>11</v>
      </c>
      <c r="H164" s="301">
        <v>1</v>
      </c>
      <c r="I164" s="301">
        <v>0.63600000000000001</v>
      </c>
      <c r="J164" s="301">
        <v>9.0999999999999998E-2</v>
      </c>
      <c r="K164" s="301">
        <v>0.45500000000000002</v>
      </c>
      <c r="L164" s="301">
        <v>9.0999999999999998E-2</v>
      </c>
    </row>
    <row r="165" spans="1:12" x14ac:dyDescent="0.25">
      <c r="A165" s="294"/>
      <c r="B165" s="298" t="s">
        <v>562</v>
      </c>
      <c r="C165" s="298" t="s">
        <v>563</v>
      </c>
      <c r="D165" s="298" t="s">
        <v>279</v>
      </c>
      <c r="E165" s="299" t="s">
        <v>84</v>
      </c>
      <c r="F165" s="300">
        <v>26</v>
      </c>
      <c r="G165" s="300">
        <v>25</v>
      </c>
      <c r="H165" s="301">
        <v>0.96199999999999997</v>
      </c>
      <c r="I165" s="301">
        <v>0.68</v>
      </c>
      <c r="J165" s="301">
        <v>0</v>
      </c>
      <c r="K165" s="301">
        <v>0.28000000000000003</v>
      </c>
      <c r="L165" s="301">
        <v>0.4</v>
      </c>
    </row>
    <row r="166" spans="1:12" x14ac:dyDescent="0.25">
      <c r="A166" s="297" t="s">
        <v>564</v>
      </c>
      <c r="B166" s="298" t="s">
        <v>565</v>
      </c>
      <c r="C166" s="298" t="s">
        <v>566</v>
      </c>
      <c r="D166" s="298" t="s">
        <v>253</v>
      </c>
      <c r="E166" s="299" t="s">
        <v>84</v>
      </c>
      <c r="F166" s="300">
        <v>115</v>
      </c>
      <c r="G166" s="300">
        <v>108</v>
      </c>
      <c r="H166" s="301">
        <v>0.93899999999999995</v>
      </c>
      <c r="I166" s="301">
        <v>0.71299999999999997</v>
      </c>
      <c r="J166" s="301">
        <v>0.14799999999999999</v>
      </c>
      <c r="K166" s="301">
        <v>0.30599999999999999</v>
      </c>
      <c r="L166" s="301">
        <v>0.25900000000000001</v>
      </c>
    </row>
    <row r="167" spans="1:12" x14ac:dyDescent="0.25">
      <c r="A167" s="294"/>
      <c r="B167" s="298" t="s">
        <v>567</v>
      </c>
      <c r="C167" s="298" t="s">
        <v>568</v>
      </c>
      <c r="D167" s="298" t="s">
        <v>279</v>
      </c>
      <c r="E167" s="299" t="s">
        <v>84</v>
      </c>
      <c r="F167" s="300">
        <v>71</v>
      </c>
      <c r="G167" s="300">
        <v>67</v>
      </c>
      <c r="H167" s="301">
        <v>0.94399999999999995</v>
      </c>
      <c r="I167" s="301">
        <v>0.76100000000000001</v>
      </c>
      <c r="J167" s="301">
        <v>0.11899999999999999</v>
      </c>
      <c r="K167" s="301">
        <v>0.19400000000000001</v>
      </c>
      <c r="L167" s="301">
        <v>0.44800000000000001</v>
      </c>
    </row>
    <row r="168" spans="1:12" x14ac:dyDescent="0.25">
      <c r="A168" s="297" t="s">
        <v>569</v>
      </c>
      <c r="B168" s="298" t="s">
        <v>570</v>
      </c>
      <c r="C168" s="298" t="s">
        <v>571</v>
      </c>
      <c r="D168" s="298" t="s">
        <v>253</v>
      </c>
      <c r="E168" s="299" t="s">
        <v>84</v>
      </c>
      <c r="F168" s="300">
        <v>120</v>
      </c>
      <c r="G168" s="300">
        <v>113</v>
      </c>
      <c r="H168" s="301">
        <v>0.94199999999999995</v>
      </c>
      <c r="I168" s="301">
        <v>0.69899999999999995</v>
      </c>
      <c r="J168" s="301">
        <v>0.106</v>
      </c>
      <c r="K168" s="301">
        <v>0.221</v>
      </c>
      <c r="L168" s="301">
        <v>0.372</v>
      </c>
    </row>
    <row r="169" spans="1:12" x14ac:dyDescent="0.25">
      <c r="A169" s="294"/>
      <c r="B169" s="298" t="s">
        <v>572</v>
      </c>
      <c r="C169" s="298" t="s">
        <v>573</v>
      </c>
      <c r="D169" s="298" t="s">
        <v>279</v>
      </c>
      <c r="E169" s="299" t="s">
        <v>84</v>
      </c>
      <c r="F169" s="300">
        <v>33</v>
      </c>
      <c r="G169" s="300">
        <v>30</v>
      </c>
      <c r="H169" s="301">
        <v>0.90900000000000003</v>
      </c>
      <c r="I169" s="301">
        <v>0.56699999999999995</v>
      </c>
      <c r="J169" s="301">
        <v>3.3000000000000002E-2</v>
      </c>
      <c r="K169" s="301">
        <v>0.3</v>
      </c>
      <c r="L169" s="301">
        <v>0.23300000000000001</v>
      </c>
    </row>
    <row r="170" spans="1:12" x14ac:dyDescent="0.25">
      <c r="A170" s="297" t="s">
        <v>574</v>
      </c>
      <c r="B170" s="298" t="s">
        <v>575</v>
      </c>
      <c r="C170" s="298" t="s">
        <v>576</v>
      </c>
      <c r="D170" s="298" t="s">
        <v>253</v>
      </c>
      <c r="E170" s="299" t="s">
        <v>84</v>
      </c>
      <c r="F170" s="300">
        <v>43</v>
      </c>
      <c r="G170" s="300">
        <v>35</v>
      </c>
      <c r="H170" s="301">
        <v>0.81399999999999995</v>
      </c>
      <c r="I170" s="301">
        <v>0.51400000000000001</v>
      </c>
      <c r="J170" s="301">
        <v>0.14299999999999999</v>
      </c>
      <c r="K170" s="301">
        <v>0.25700000000000001</v>
      </c>
      <c r="L170" s="301">
        <v>0.114</v>
      </c>
    </row>
    <row r="171" spans="1:12" x14ac:dyDescent="0.25">
      <c r="A171" s="294"/>
      <c r="B171" s="298" t="s">
        <v>577</v>
      </c>
      <c r="C171" s="298" t="s">
        <v>578</v>
      </c>
      <c r="D171" s="298" t="s">
        <v>279</v>
      </c>
      <c r="E171" s="299" t="s">
        <v>84</v>
      </c>
      <c r="F171" s="300">
        <v>25</v>
      </c>
      <c r="G171" s="300">
        <v>22</v>
      </c>
      <c r="H171" s="301">
        <v>0.88</v>
      </c>
      <c r="I171" s="301">
        <v>0.63600000000000001</v>
      </c>
      <c r="J171" s="301">
        <v>9.0999999999999998E-2</v>
      </c>
      <c r="K171" s="301">
        <v>0.182</v>
      </c>
      <c r="L171" s="301">
        <v>0.36399999999999999</v>
      </c>
    </row>
    <row r="172" spans="1:12" x14ac:dyDescent="0.25">
      <c r="A172" s="297" t="s">
        <v>579</v>
      </c>
      <c r="B172" s="298" t="s">
        <v>580</v>
      </c>
      <c r="C172" s="298" t="s">
        <v>581</v>
      </c>
      <c r="D172" s="298" t="s">
        <v>279</v>
      </c>
      <c r="E172" s="299" t="s">
        <v>84</v>
      </c>
      <c r="F172" s="300">
        <v>61</v>
      </c>
      <c r="G172" s="300">
        <v>59</v>
      </c>
      <c r="H172" s="301">
        <v>0.96699999999999997</v>
      </c>
      <c r="I172" s="301">
        <v>0.66100000000000003</v>
      </c>
      <c r="J172" s="301">
        <v>5.0999999999999997E-2</v>
      </c>
      <c r="K172" s="301">
        <v>0.20300000000000001</v>
      </c>
      <c r="L172" s="301">
        <v>0.40699999999999997</v>
      </c>
    </row>
    <row r="173" spans="1:12" x14ac:dyDescent="0.25">
      <c r="A173" s="297" t="s">
        <v>582</v>
      </c>
      <c r="B173" s="298" t="s">
        <v>583</v>
      </c>
      <c r="C173" s="298" t="s">
        <v>584</v>
      </c>
      <c r="D173" s="298" t="s">
        <v>253</v>
      </c>
      <c r="E173" s="299" t="s">
        <v>84</v>
      </c>
      <c r="F173" s="300">
        <v>46</v>
      </c>
      <c r="G173" s="300">
        <v>42</v>
      </c>
      <c r="H173" s="301">
        <v>0.91300000000000003</v>
      </c>
      <c r="I173" s="301">
        <v>0.71399999999999997</v>
      </c>
      <c r="J173" s="301">
        <v>4.8000000000000001E-2</v>
      </c>
      <c r="K173" s="301">
        <v>0.214</v>
      </c>
      <c r="L173" s="301">
        <v>0.45200000000000001</v>
      </c>
    </row>
    <row r="174" spans="1:12" x14ac:dyDescent="0.25">
      <c r="A174" s="294"/>
      <c r="B174" s="298" t="s">
        <v>585</v>
      </c>
      <c r="C174" s="298" t="s">
        <v>586</v>
      </c>
      <c r="D174" s="298" t="s">
        <v>279</v>
      </c>
      <c r="E174" s="299" t="s">
        <v>84</v>
      </c>
      <c r="F174" s="300">
        <v>30</v>
      </c>
      <c r="G174" s="300">
        <v>30</v>
      </c>
      <c r="H174" s="301">
        <v>1</v>
      </c>
      <c r="I174" s="301">
        <v>0.83299999999999996</v>
      </c>
      <c r="J174" s="301">
        <v>0.23300000000000001</v>
      </c>
      <c r="K174" s="301">
        <v>0.36699999999999999</v>
      </c>
      <c r="L174" s="301">
        <v>0.23300000000000001</v>
      </c>
    </row>
    <row r="175" spans="1:12" x14ac:dyDescent="0.25">
      <c r="A175" s="297" t="s">
        <v>587</v>
      </c>
      <c r="B175" s="298" t="s">
        <v>588</v>
      </c>
      <c r="C175" s="298" t="s">
        <v>589</v>
      </c>
      <c r="D175" s="298" t="s">
        <v>253</v>
      </c>
      <c r="E175" s="299" t="s">
        <v>84</v>
      </c>
      <c r="F175" s="300">
        <v>102</v>
      </c>
      <c r="G175" s="300">
        <v>93</v>
      </c>
      <c r="H175" s="301">
        <v>0.91200000000000003</v>
      </c>
      <c r="I175" s="301">
        <v>0.61299999999999999</v>
      </c>
      <c r="J175" s="301">
        <v>0.151</v>
      </c>
      <c r="K175" s="301">
        <v>0.183</v>
      </c>
      <c r="L175" s="301">
        <v>0.28000000000000003</v>
      </c>
    </row>
    <row r="176" spans="1:12" x14ac:dyDescent="0.25">
      <c r="A176" s="294"/>
      <c r="B176" s="298" t="s">
        <v>590</v>
      </c>
      <c r="C176" s="298" t="s">
        <v>591</v>
      </c>
      <c r="D176" s="298" t="s">
        <v>279</v>
      </c>
      <c r="E176" s="299" t="s">
        <v>84</v>
      </c>
      <c r="F176" s="300">
        <v>87</v>
      </c>
      <c r="G176" s="300">
        <v>84</v>
      </c>
      <c r="H176" s="301">
        <v>0.96599999999999997</v>
      </c>
      <c r="I176" s="301">
        <v>0.70199999999999996</v>
      </c>
      <c r="J176" s="301">
        <v>0.13100000000000001</v>
      </c>
      <c r="K176" s="301">
        <v>0.20200000000000001</v>
      </c>
      <c r="L176" s="301">
        <v>0.36899999999999999</v>
      </c>
    </row>
    <row r="177" spans="1:12" x14ac:dyDescent="0.25">
      <c r="A177" s="294"/>
      <c r="B177" s="298" t="s">
        <v>592</v>
      </c>
      <c r="C177" s="298" t="s">
        <v>593</v>
      </c>
      <c r="D177" s="298" t="s">
        <v>253</v>
      </c>
      <c r="E177" s="299" t="s">
        <v>257</v>
      </c>
      <c r="F177" s="300">
        <v>23</v>
      </c>
      <c r="G177" s="300">
        <v>19</v>
      </c>
      <c r="H177" s="301">
        <v>0.82599999999999996</v>
      </c>
      <c r="I177" s="301">
        <v>0.316</v>
      </c>
      <c r="J177" s="301">
        <v>0</v>
      </c>
      <c r="K177" s="301">
        <v>5.2999999999999999E-2</v>
      </c>
      <c r="L177" s="301">
        <v>0.26300000000000001</v>
      </c>
    </row>
    <row r="178" spans="1:12" x14ac:dyDescent="0.25">
      <c r="A178" s="387" t="s">
        <v>128</v>
      </c>
      <c r="B178" s="303"/>
      <c r="C178" s="303"/>
      <c r="D178" s="304"/>
      <c r="E178" s="305" t="s">
        <v>84</v>
      </c>
      <c r="F178" s="306">
        <v>2616</v>
      </c>
      <c r="G178" s="306">
        <v>2418</v>
      </c>
      <c r="H178" s="307">
        <v>0.92400000000000004</v>
      </c>
      <c r="I178" s="307">
        <v>0.67500000000000004</v>
      </c>
      <c r="J178" s="307">
        <v>0.125</v>
      </c>
      <c r="K178" s="307">
        <v>0.252</v>
      </c>
      <c r="L178" s="307">
        <v>0.29799999999999999</v>
      </c>
    </row>
    <row r="179" spans="1:12" x14ac:dyDescent="0.25">
      <c r="A179" s="387"/>
      <c r="B179" s="303"/>
      <c r="C179" s="303"/>
      <c r="D179" s="304"/>
      <c r="E179" s="305" t="s">
        <v>257</v>
      </c>
      <c r="F179" s="306">
        <v>157</v>
      </c>
      <c r="G179" s="306">
        <v>142</v>
      </c>
      <c r="H179" s="307">
        <v>0.90400000000000003</v>
      </c>
      <c r="I179" s="307">
        <v>0.35199999999999998</v>
      </c>
      <c r="J179" s="307">
        <v>0</v>
      </c>
      <c r="K179" s="307">
        <v>3.5000000000000003E-2</v>
      </c>
      <c r="L179" s="307">
        <v>0.317</v>
      </c>
    </row>
    <row r="180" spans="1:12" x14ac:dyDescent="0.25">
      <c r="A180" s="387"/>
      <c r="B180" s="302"/>
      <c r="C180" s="302"/>
      <c r="D180" s="302"/>
      <c r="E180" s="308"/>
      <c r="F180" s="309">
        <v>2773</v>
      </c>
      <c r="G180" s="309">
        <v>2560</v>
      </c>
      <c r="H180" s="310">
        <v>0.92300000000000004</v>
      </c>
      <c r="I180" s="310">
        <v>0.65700000000000003</v>
      </c>
      <c r="J180" s="310">
        <v>0.11799999999999999</v>
      </c>
      <c r="K180" s="310">
        <v>0.24</v>
      </c>
      <c r="L180" s="310">
        <v>0.29899999999999999</v>
      </c>
    </row>
    <row r="181" spans="1:12" s="316" customFormat="1" x14ac:dyDescent="0.25">
      <c r="A181" s="312"/>
      <c r="B181" s="312"/>
      <c r="C181" s="312"/>
      <c r="D181" s="312"/>
      <c r="E181" s="313"/>
      <c r="F181" s="314"/>
      <c r="G181" s="314"/>
      <c r="H181" s="315"/>
      <c r="I181" s="315"/>
      <c r="J181" s="315"/>
      <c r="K181" s="315"/>
      <c r="L181" s="315"/>
    </row>
    <row r="182" spans="1:12" ht="21" x14ac:dyDescent="0.25">
      <c r="A182" s="311" t="s">
        <v>829</v>
      </c>
    </row>
    <row r="183" spans="1:12" ht="22.5" x14ac:dyDescent="0.25">
      <c r="A183" s="18" t="s">
        <v>473</v>
      </c>
    </row>
    <row r="184" spans="1:12" x14ac:dyDescent="0.25">
      <c r="A184" s="294"/>
      <c r="B184" s="27"/>
      <c r="C184" s="27"/>
      <c r="D184" s="27"/>
      <c r="E184" s="27"/>
      <c r="F184" s="27"/>
      <c r="G184" s="27"/>
      <c r="H184" s="27"/>
      <c r="I184" s="386" t="s">
        <v>159</v>
      </c>
      <c r="J184" s="386"/>
      <c r="K184" s="386"/>
      <c r="L184" s="386"/>
    </row>
    <row r="185" spans="1:12" ht="22.5" x14ac:dyDescent="0.25">
      <c r="A185" s="296" t="s">
        <v>243</v>
      </c>
      <c r="B185" s="296" t="s">
        <v>244</v>
      </c>
      <c r="C185" s="296" t="s">
        <v>245</v>
      </c>
      <c r="D185" s="296"/>
      <c r="E185" s="295" t="s">
        <v>0</v>
      </c>
      <c r="F185" s="295" t="s">
        <v>246</v>
      </c>
      <c r="G185" s="295" t="s">
        <v>3</v>
      </c>
      <c r="H185" s="295" t="s">
        <v>4</v>
      </c>
      <c r="I185" s="295" t="s">
        <v>91</v>
      </c>
      <c r="J185" s="295" t="s">
        <v>247</v>
      </c>
      <c r="K185" s="295" t="s">
        <v>248</v>
      </c>
      <c r="L185" s="295" t="s">
        <v>249</v>
      </c>
    </row>
    <row r="186" spans="1:12" x14ac:dyDescent="0.25">
      <c r="A186" s="297" t="s">
        <v>594</v>
      </c>
      <c r="B186" s="298" t="s">
        <v>595</v>
      </c>
      <c r="C186" s="298" t="s">
        <v>596</v>
      </c>
      <c r="D186" s="298" t="s">
        <v>253</v>
      </c>
      <c r="E186" s="299" t="s">
        <v>84</v>
      </c>
      <c r="F186" s="300">
        <v>117</v>
      </c>
      <c r="G186" s="300">
        <v>103</v>
      </c>
      <c r="H186" s="301">
        <v>0.88</v>
      </c>
      <c r="I186" s="301">
        <v>0.68899999999999995</v>
      </c>
      <c r="J186" s="301">
        <v>0.155</v>
      </c>
      <c r="K186" s="301">
        <v>0.252</v>
      </c>
      <c r="L186" s="301">
        <v>0.28199999999999997</v>
      </c>
    </row>
    <row r="187" spans="1:12" x14ac:dyDescent="0.25">
      <c r="A187" s="294"/>
      <c r="B187" s="298" t="s">
        <v>597</v>
      </c>
      <c r="C187" s="298" t="s">
        <v>598</v>
      </c>
      <c r="D187" s="298" t="s">
        <v>279</v>
      </c>
      <c r="E187" s="299" t="s">
        <v>84</v>
      </c>
      <c r="F187" s="300">
        <v>27</v>
      </c>
      <c r="G187" s="300">
        <v>25</v>
      </c>
      <c r="H187" s="301">
        <v>0.92600000000000005</v>
      </c>
      <c r="I187" s="301">
        <v>0.48</v>
      </c>
      <c r="J187" s="301">
        <v>0.08</v>
      </c>
      <c r="K187" s="301">
        <v>0.16</v>
      </c>
      <c r="L187" s="301">
        <v>0.24</v>
      </c>
    </row>
    <row r="188" spans="1:12" x14ac:dyDescent="0.25">
      <c r="A188" s="297" t="s">
        <v>599</v>
      </c>
      <c r="B188" s="298" t="s">
        <v>600</v>
      </c>
      <c r="C188" s="298" t="s">
        <v>601</v>
      </c>
      <c r="D188" s="298" t="s">
        <v>253</v>
      </c>
      <c r="E188" s="299" t="s">
        <v>257</v>
      </c>
      <c r="F188" s="300">
        <v>19</v>
      </c>
      <c r="G188" s="300">
        <v>17</v>
      </c>
      <c r="H188" s="301">
        <v>0.89500000000000002</v>
      </c>
      <c r="I188" s="301">
        <v>0.29399999999999998</v>
      </c>
      <c r="J188" s="301">
        <v>0</v>
      </c>
      <c r="K188" s="301">
        <v>0</v>
      </c>
      <c r="L188" s="301">
        <v>0.29399999999999998</v>
      </c>
    </row>
    <row r="189" spans="1:12" x14ac:dyDescent="0.25">
      <c r="A189" s="294"/>
      <c r="B189" s="298" t="s">
        <v>602</v>
      </c>
      <c r="C189" s="298" t="s">
        <v>603</v>
      </c>
      <c r="D189" s="298" t="s">
        <v>279</v>
      </c>
      <c r="E189" s="299" t="s">
        <v>84</v>
      </c>
      <c r="F189" s="300">
        <v>29</v>
      </c>
      <c r="G189" s="300">
        <v>28</v>
      </c>
      <c r="H189" s="301">
        <v>0.96599999999999997</v>
      </c>
      <c r="I189" s="301">
        <v>0.75</v>
      </c>
      <c r="J189" s="301">
        <v>0.25</v>
      </c>
      <c r="K189" s="301">
        <v>0.32100000000000001</v>
      </c>
      <c r="L189" s="301">
        <v>0.17899999999999999</v>
      </c>
    </row>
    <row r="190" spans="1:12" x14ac:dyDescent="0.25">
      <c r="A190" s="294"/>
      <c r="B190" s="298" t="s">
        <v>604</v>
      </c>
      <c r="C190" s="298" t="s">
        <v>605</v>
      </c>
      <c r="D190" s="298" t="s">
        <v>253</v>
      </c>
      <c r="E190" s="299" t="s">
        <v>84</v>
      </c>
      <c r="F190" s="300">
        <v>103</v>
      </c>
      <c r="G190" s="300">
        <v>94</v>
      </c>
      <c r="H190" s="301">
        <v>0.91300000000000003</v>
      </c>
      <c r="I190" s="301">
        <v>0.73399999999999999</v>
      </c>
      <c r="J190" s="301">
        <v>0.17</v>
      </c>
      <c r="K190" s="301">
        <v>0.23400000000000001</v>
      </c>
      <c r="L190" s="301">
        <v>0.33</v>
      </c>
    </row>
    <row r="191" spans="1:12" x14ac:dyDescent="0.25">
      <c r="A191" s="294"/>
      <c r="B191" s="27"/>
      <c r="C191" s="27"/>
      <c r="D191" s="27"/>
      <c r="E191" s="299" t="s">
        <v>257</v>
      </c>
      <c r="F191" s="300">
        <v>8</v>
      </c>
      <c r="G191" s="300">
        <v>7</v>
      </c>
      <c r="H191" s="301">
        <v>0.875</v>
      </c>
      <c r="I191" s="301">
        <v>0.28599999999999998</v>
      </c>
      <c r="J191" s="301">
        <v>0</v>
      </c>
      <c r="K191" s="301">
        <v>0.14299999999999999</v>
      </c>
      <c r="L191" s="301">
        <v>0.14299999999999999</v>
      </c>
    </row>
    <row r="192" spans="1:12" x14ac:dyDescent="0.25">
      <c r="A192" s="297" t="s">
        <v>606</v>
      </c>
      <c r="B192" s="298" t="s">
        <v>607</v>
      </c>
      <c r="C192" s="298" t="s">
        <v>608</v>
      </c>
      <c r="D192" s="298" t="s">
        <v>253</v>
      </c>
      <c r="E192" s="299" t="s">
        <v>84</v>
      </c>
      <c r="F192" s="300">
        <v>23</v>
      </c>
      <c r="G192" s="300">
        <v>21</v>
      </c>
      <c r="H192" s="301">
        <v>0.91300000000000003</v>
      </c>
      <c r="I192" s="301">
        <v>0.71399999999999997</v>
      </c>
      <c r="J192" s="301">
        <v>9.5000000000000001E-2</v>
      </c>
      <c r="K192" s="301">
        <v>0.42899999999999999</v>
      </c>
      <c r="L192" s="301">
        <v>0.19</v>
      </c>
    </row>
    <row r="193" spans="1:12" x14ac:dyDescent="0.25">
      <c r="A193" s="294"/>
      <c r="B193" s="298" t="s">
        <v>609</v>
      </c>
      <c r="C193" s="298" t="s">
        <v>610</v>
      </c>
      <c r="D193" s="298" t="s">
        <v>279</v>
      </c>
      <c r="E193" s="299" t="s">
        <v>84</v>
      </c>
      <c r="F193" s="300">
        <v>7</v>
      </c>
      <c r="G193" s="300">
        <v>7</v>
      </c>
      <c r="H193" s="301">
        <v>1</v>
      </c>
      <c r="I193" s="301">
        <v>0.57099999999999995</v>
      </c>
      <c r="J193" s="301">
        <v>0</v>
      </c>
      <c r="K193" s="301">
        <v>0.14299999999999999</v>
      </c>
      <c r="L193" s="301">
        <v>0.42899999999999999</v>
      </c>
    </row>
    <row r="194" spans="1:12" x14ac:dyDescent="0.25">
      <c r="A194" s="297" t="s">
        <v>611</v>
      </c>
      <c r="B194" s="298" t="s">
        <v>612</v>
      </c>
      <c r="C194" s="298" t="s">
        <v>613</v>
      </c>
      <c r="D194" s="298" t="s">
        <v>279</v>
      </c>
      <c r="E194" s="299" t="s">
        <v>84</v>
      </c>
      <c r="F194" s="300">
        <v>45</v>
      </c>
      <c r="G194" s="300">
        <v>41</v>
      </c>
      <c r="H194" s="301">
        <v>0.91100000000000003</v>
      </c>
      <c r="I194" s="301">
        <v>0.56100000000000005</v>
      </c>
      <c r="J194" s="301">
        <v>7.2999999999999995E-2</v>
      </c>
      <c r="K194" s="301">
        <v>0.14599999999999999</v>
      </c>
      <c r="L194" s="301">
        <v>0.34100000000000003</v>
      </c>
    </row>
    <row r="195" spans="1:12" x14ac:dyDescent="0.25">
      <c r="A195" s="294"/>
      <c r="B195" s="298" t="s">
        <v>614</v>
      </c>
      <c r="C195" s="298" t="s">
        <v>615</v>
      </c>
      <c r="D195" s="298" t="s">
        <v>253</v>
      </c>
      <c r="E195" s="299" t="s">
        <v>84</v>
      </c>
      <c r="F195" s="300">
        <v>159</v>
      </c>
      <c r="G195" s="300">
        <v>144</v>
      </c>
      <c r="H195" s="301">
        <v>0.90600000000000003</v>
      </c>
      <c r="I195" s="301">
        <v>0.75</v>
      </c>
      <c r="J195" s="301">
        <v>0.14599999999999999</v>
      </c>
      <c r="K195" s="301">
        <v>0.25700000000000001</v>
      </c>
      <c r="L195" s="301">
        <v>0.34699999999999998</v>
      </c>
    </row>
    <row r="196" spans="1:12" x14ac:dyDescent="0.25">
      <c r="A196" s="294"/>
      <c r="B196" s="27"/>
      <c r="C196" s="27"/>
      <c r="D196" s="27"/>
      <c r="E196" s="299" t="s">
        <v>257</v>
      </c>
      <c r="F196" s="300">
        <v>0</v>
      </c>
      <c r="G196" s="300">
        <v>0</v>
      </c>
      <c r="H196" s="27"/>
      <c r="I196" s="27"/>
      <c r="J196" s="27"/>
      <c r="K196" s="27"/>
      <c r="L196" s="27"/>
    </row>
    <row r="197" spans="1:12" x14ac:dyDescent="0.25">
      <c r="A197" s="297" t="s">
        <v>616</v>
      </c>
      <c r="B197" s="298" t="s">
        <v>617</v>
      </c>
      <c r="C197" s="298" t="s">
        <v>618</v>
      </c>
      <c r="D197" s="298" t="s">
        <v>253</v>
      </c>
      <c r="E197" s="299" t="s">
        <v>84</v>
      </c>
      <c r="F197" s="300">
        <v>86</v>
      </c>
      <c r="G197" s="300">
        <v>75</v>
      </c>
      <c r="H197" s="301">
        <v>0.872</v>
      </c>
      <c r="I197" s="301">
        <v>0.8</v>
      </c>
      <c r="J197" s="301">
        <v>0.2</v>
      </c>
      <c r="K197" s="301">
        <v>0.22700000000000001</v>
      </c>
      <c r="L197" s="301">
        <v>0.373</v>
      </c>
    </row>
    <row r="198" spans="1:12" x14ac:dyDescent="0.25">
      <c r="A198" s="297" t="s">
        <v>619</v>
      </c>
      <c r="B198" s="298" t="s">
        <v>620</v>
      </c>
      <c r="C198" s="298" t="s">
        <v>621</v>
      </c>
      <c r="D198" s="298" t="s">
        <v>253</v>
      </c>
      <c r="E198" s="299" t="s">
        <v>84</v>
      </c>
      <c r="F198" s="300">
        <v>38</v>
      </c>
      <c r="G198" s="300">
        <v>31</v>
      </c>
      <c r="H198" s="301">
        <v>0.81599999999999995</v>
      </c>
      <c r="I198" s="301">
        <v>0.54800000000000004</v>
      </c>
      <c r="J198" s="301">
        <v>0.129</v>
      </c>
      <c r="K198" s="301">
        <v>0.25800000000000001</v>
      </c>
      <c r="L198" s="301">
        <v>0.161</v>
      </c>
    </row>
    <row r="199" spans="1:12" x14ac:dyDescent="0.25">
      <c r="A199" s="297" t="s">
        <v>622</v>
      </c>
      <c r="B199" s="298" t="s">
        <v>623</v>
      </c>
      <c r="C199" s="298" t="s">
        <v>624</v>
      </c>
      <c r="D199" s="298" t="s">
        <v>253</v>
      </c>
      <c r="E199" s="299" t="s">
        <v>84</v>
      </c>
      <c r="F199" s="300">
        <v>175</v>
      </c>
      <c r="G199" s="300">
        <v>156</v>
      </c>
      <c r="H199" s="301">
        <v>0.89100000000000001</v>
      </c>
      <c r="I199" s="301">
        <v>0.70499999999999996</v>
      </c>
      <c r="J199" s="301">
        <v>0.17299999999999999</v>
      </c>
      <c r="K199" s="301">
        <v>0.26300000000000001</v>
      </c>
      <c r="L199" s="301">
        <v>0.26900000000000002</v>
      </c>
    </row>
    <row r="200" spans="1:12" x14ac:dyDescent="0.25">
      <c r="A200" s="294"/>
      <c r="B200" s="298" t="s">
        <v>625</v>
      </c>
      <c r="C200" s="298" t="s">
        <v>626</v>
      </c>
      <c r="D200" s="298" t="s">
        <v>279</v>
      </c>
      <c r="E200" s="299" t="s">
        <v>84</v>
      </c>
      <c r="F200" s="300">
        <v>37</v>
      </c>
      <c r="G200" s="300">
        <v>33</v>
      </c>
      <c r="H200" s="301">
        <v>0.89200000000000002</v>
      </c>
      <c r="I200" s="301">
        <v>0.48499999999999999</v>
      </c>
      <c r="J200" s="301">
        <v>0.152</v>
      </c>
      <c r="K200" s="301">
        <v>0.121</v>
      </c>
      <c r="L200" s="301">
        <v>0.21199999999999999</v>
      </c>
    </row>
    <row r="201" spans="1:12" x14ac:dyDescent="0.25">
      <c r="A201" s="297" t="s">
        <v>627</v>
      </c>
      <c r="B201" s="298" t="s">
        <v>628</v>
      </c>
      <c r="C201" s="298" t="s">
        <v>629</v>
      </c>
      <c r="D201" s="298" t="s">
        <v>253</v>
      </c>
      <c r="E201" s="299" t="s">
        <v>84</v>
      </c>
      <c r="F201" s="300">
        <v>29</v>
      </c>
      <c r="G201" s="300">
        <v>26</v>
      </c>
      <c r="H201" s="301">
        <v>0.89700000000000002</v>
      </c>
      <c r="I201" s="301">
        <v>0.53800000000000003</v>
      </c>
      <c r="J201" s="301">
        <v>0.192</v>
      </c>
      <c r="K201" s="301">
        <v>0.192</v>
      </c>
      <c r="L201" s="301">
        <v>0.154</v>
      </c>
    </row>
    <row r="202" spans="1:12" x14ac:dyDescent="0.25">
      <c r="A202" s="297" t="s">
        <v>630</v>
      </c>
      <c r="B202" s="298" t="s">
        <v>631</v>
      </c>
      <c r="C202" s="298" t="s">
        <v>632</v>
      </c>
      <c r="D202" s="298" t="s">
        <v>253</v>
      </c>
      <c r="E202" s="299" t="s">
        <v>257</v>
      </c>
      <c r="F202" s="300">
        <v>22</v>
      </c>
      <c r="G202" s="300">
        <v>16</v>
      </c>
      <c r="H202" s="301">
        <v>0.72699999999999998</v>
      </c>
      <c r="I202" s="301">
        <v>6.3E-2</v>
      </c>
      <c r="J202" s="301">
        <v>0</v>
      </c>
      <c r="K202" s="301">
        <v>0</v>
      </c>
      <c r="L202" s="301">
        <v>6.3E-2</v>
      </c>
    </row>
    <row r="203" spans="1:12" x14ac:dyDescent="0.25">
      <c r="A203" s="294"/>
      <c r="B203" s="298" t="s">
        <v>633</v>
      </c>
      <c r="C203" s="298" t="s">
        <v>634</v>
      </c>
      <c r="D203" s="298" t="s">
        <v>253</v>
      </c>
      <c r="E203" s="299" t="s">
        <v>84</v>
      </c>
      <c r="F203" s="300">
        <v>41</v>
      </c>
      <c r="G203" s="300">
        <v>36</v>
      </c>
      <c r="H203" s="301">
        <v>0.878</v>
      </c>
      <c r="I203" s="301">
        <v>0.75</v>
      </c>
      <c r="J203" s="301">
        <v>0.16700000000000001</v>
      </c>
      <c r="K203" s="301">
        <v>0.27800000000000002</v>
      </c>
      <c r="L203" s="301">
        <v>0.30599999999999999</v>
      </c>
    </row>
    <row r="204" spans="1:12" x14ac:dyDescent="0.25">
      <c r="A204" s="297" t="s">
        <v>635</v>
      </c>
      <c r="B204" s="298" t="s">
        <v>636</v>
      </c>
      <c r="C204" s="298" t="s">
        <v>637</v>
      </c>
      <c r="D204" s="298" t="s">
        <v>253</v>
      </c>
      <c r="E204" s="299" t="s">
        <v>84</v>
      </c>
      <c r="F204" s="300">
        <v>138</v>
      </c>
      <c r="G204" s="300">
        <v>124</v>
      </c>
      <c r="H204" s="301">
        <v>0.89900000000000002</v>
      </c>
      <c r="I204" s="301">
        <v>0.78200000000000003</v>
      </c>
      <c r="J204" s="301">
        <v>0.16900000000000001</v>
      </c>
      <c r="K204" s="301">
        <v>0.34699999999999998</v>
      </c>
      <c r="L204" s="301">
        <v>0.26600000000000001</v>
      </c>
    </row>
    <row r="205" spans="1:12" x14ac:dyDescent="0.25">
      <c r="A205" s="297" t="s">
        <v>638</v>
      </c>
      <c r="B205" s="298" t="s">
        <v>639</v>
      </c>
      <c r="C205" s="298" t="s">
        <v>640</v>
      </c>
      <c r="D205" s="298" t="s">
        <v>253</v>
      </c>
      <c r="E205" s="299" t="s">
        <v>84</v>
      </c>
      <c r="F205" s="300">
        <v>165</v>
      </c>
      <c r="G205" s="300">
        <v>155</v>
      </c>
      <c r="H205" s="301">
        <v>0.93899999999999995</v>
      </c>
      <c r="I205" s="301">
        <v>0.74199999999999999</v>
      </c>
      <c r="J205" s="301">
        <v>0.28399999999999997</v>
      </c>
      <c r="K205" s="301">
        <v>0.23200000000000001</v>
      </c>
      <c r="L205" s="301">
        <v>0.22600000000000001</v>
      </c>
    </row>
    <row r="206" spans="1:12" x14ac:dyDescent="0.25">
      <c r="A206" s="294"/>
      <c r="B206" s="298" t="s">
        <v>641</v>
      </c>
      <c r="C206" s="298" t="s">
        <v>642</v>
      </c>
      <c r="D206" s="298" t="s">
        <v>279</v>
      </c>
      <c r="E206" s="299" t="s">
        <v>84</v>
      </c>
      <c r="F206" s="300">
        <v>90</v>
      </c>
      <c r="G206" s="300">
        <v>87</v>
      </c>
      <c r="H206" s="301">
        <v>0.96699999999999997</v>
      </c>
      <c r="I206" s="301">
        <v>0.78200000000000003</v>
      </c>
      <c r="J206" s="301">
        <v>0.19500000000000001</v>
      </c>
      <c r="K206" s="301">
        <v>0.34499999999999997</v>
      </c>
      <c r="L206" s="301">
        <v>0.24099999999999999</v>
      </c>
    </row>
    <row r="207" spans="1:12" x14ac:dyDescent="0.25">
      <c r="A207" s="297" t="s">
        <v>643</v>
      </c>
      <c r="B207" s="298" t="s">
        <v>644</v>
      </c>
      <c r="C207" s="298" t="s">
        <v>645</v>
      </c>
      <c r="D207" s="298" t="s">
        <v>253</v>
      </c>
      <c r="E207" s="299" t="s">
        <v>84</v>
      </c>
      <c r="F207" s="300">
        <v>95</v>
      </c>
      <c r="G207" s="300">
        <v>86</v>
      </c>
      <c r="H207" s="301">
        <v>0.90500000000000003</v>
      </c>
      <c r="I207" s="301">
        <v>0.70899999999999996</v>
      </c>
      <c r="J207" s="301">
        <v>0.20899999999999999</v>
      </c>
      <c r="K207" s="301">
        <v>0.25600000000000001</v>
      </c>
      <c r="L207" s="301">
        <v>0.24399999999999999</v>
      </c>
    </row>
    <row r="208" spans="1:12" x14ac:dyDescent="0.25">
      <c r="A208" s="297" t="s">
        <v>646</v>
      </c>
      <c r="B208" s="298" t="s">
        <v>647</v>
      </c>
      <c r="C208" s="298" t="s">
        <v>648</v>
      </c>
      <c r="D208" s="298" t="s">
        <v>253</v>
      </c>
      <c r="E208" s="299" t="s">
        <v>84</v>
      </c>
      <c r="F208" s="300">
        <v>150</v>
      </c>
      <c r="G208" s="300">
        <v>133</v>
      </c>
      <c r="H208" s="301">
        <v>0.88700000000000001</v>
      </c>
      <c r="I208" s="301">
        <v>0.66200000000000003</v>
      </c>
      <c r="J208" s="301">
        <v>0.21099999999999999</v>
      </c>
      <c r="K208" s="301">
        <v>0.22600000000000001</v>
      </c>
      <c r="L208" s="301">
        <v>0.22600000000000001</v>
      </c>
    </row>
    <row r="209" spans="1:12" x14ac:dyDescent="0.25">
      <c r="A209" s="297" t="s">
        <v>649</v>
      </c>
      <c r="B209" s="298" t="s">
        <v>650</v>
      </c>
      <c r="C209" s="298" t="s">
        <v>651</v>
      </c>
      <c r="D209" s="298" t="s">
        <v>253</v>
      </c>
      <c r="E209" s="299" t="s">
        <v>257</v>
      </c>
      <c r="F209" s="300">
        <v>29</v>
      </c>
      <c r="G209" s="300">
        <v>26</v>
      </c>
      <c r="H209" s="301">
        <v>0.89700000000000002</v>
      </c>
      <c r="I209" s="301">
        <v>0.46200000000000002</v>
      </c>
      <c r="J209" s="301">
        <v>0</v>
      </c>
      <c r="K209" s="301">
        <v>3.7999999999999999E-2</v>
      </c>
      <c r="L209" s="301">
        <v>0.42299999999999999</v>
      </c>
    </row>
    <row r="210" spans="1:12" x14ac:dyDescent="0.25">
      <c r="A210" s="294"/>
      <c r="B210" s="298" t="s">
        <v>652</v>
      </c>
      <c r="C210" s="298" t="s">
        <v>653</v>
      </c>
      <c r="D210" s="298" t="s">
        <v>253</v>
      </c>
      <c r="E210" s="299" t="s">
        <v>257</v>
      </c>
      <c r="F210" s="300">
        <v>22</v>
      </c>
      <c r="G210" s="300">
        <v>21</v>
      </c>
      <c r="H210" s="301">
        <v>0.95499999999999996</v>
      </c>
      <c r="I210" s="301">
        <v>0.33300000000000002</v>
      </c>
      <c r="J210" s="301">
        <v>0</v>
      </c>
      <c r="K210" s="301">
        <v>0</v>
      </c>
      <c r="L210" s="301">
        <v>0.33300000000000002</v>
      </c>
    </row>
    <row r="211" spans="1:12" x14ac:dyDescent="0.25">
      <c r="A211" s="294"/>
      <c r="B211" s="298" t="s">
        <v>654</v>
      </c>
      <c r="C211" s="298" t="s">
        <v>655</v>
      </c>
      <c r="D211" s="298" t="s">
        <v>253</v>
      </c>
      <c r="E211" s="299" t="s">
        <v>257</v>
      </c>
      <c r="F211" s="300">
        <v>23</v>
      </c>
      <c r="G211" s="300">
        <v>20</v>
      </c>
      <c r="H211" s="301">
        <v>0.87</v>
      </c>
      <c r="I211" s="301">
        <v>0.45</v>
      </c>
      <c r="J211" s="301">
        <v>0</v>
      </c>
      <c r="K211" s="301">
        <v>0</v>
      </c>
      <c r="L211" s="301">
        <v>0.45</v>
      </c>
    </row>
    <row r="212" spans="1:12" x14ac:dyDescent="0.25">
      <c r="A212" s="294"/>
      <c r="B212" s="298" t="s">
        <v>656</v>
      </c>
      <c r="C212" s="298" t="s">
        <v>657</v>
      </c>
      <c r="D212" s="298" t="s">
        <v>279</v>
      </c>
      <c r="E212" s="299" t="s">
        <v>257</v>
      </c>
      <c r="F212" s="300">
        <v>12</v>
      </c>
      <c r="G212" s="300">
        <v>8</v>
      </c>
      <c r="H212" s="301">
        <v>0.66700000000000004</v>
      </c>
      <c r="I212" s="301">
        <v>0.5</v>
      </c>
      <c r="J212" s="301">
        <v>0</v>
      </c>
      <c r="K212" s="301">
        <v>0.125</v>
      </c>
      <c r="L212" s="301">
        <v>0.375</v>
      </c>
    </row>
    <row r="213" spans="1:12" x14ac:dyDescent="0.25">
      <c r="A213" s="294"/>
      <c r="B213" s="298" t="s">
        <v>658</v>
      </c>
      <c r="C213" s="298" t="s">
        <v>659</v>
      </c>
      <c r="D213" s="298" t="s">
        <v>279</v>
      </c>
      <c r="E213" s="299" t="s">
        <v>84</v>
      </c>
      <c r="F213" s="300">
        <v>109</v>
      </c>
      <c r="G213" s="300">
        <v>109</v>
      </c>
      <c r="H213" s="301">
        <v>1</v>
      </c>
      <c r="I213" s="301">
        <v>0.86199999999999999</v>
      </c>
      <c r="J213" s="301">
        <v>0.27500000000000002</v>
      </c>
      <c r="K213" s="301">
        <v>0.26600000000000001</v>
      </c>
      <c r="L213" s="301">
        <v>0.32100000000000001</v>
      </c>
    </row>
    <row r="214" spans="1:12" x14ac:dyDescent="0.25">
      <c r="A214" s="294"/>
      <c r="B214" s="298" t="s">
        <v>660</v>
      </c>
      <c r="C214" s="298" t="s">
        <v>661</v>
      </c>
      <c r="D214" s="298" t="s">
        <v>279</v>
      </c>
      <c r="E214" s="299" t="s">
        <v>84</v>
      </c>
      <c r="F214" s="300">
        <v>138</v>
      </c>
      <c r="G214" s="300">
        <v>130</v>
      </c>
      <c r="H214" s="301">
        <v>0.94199999999999995</v>
      </c>
      <c r="I214" s="301">
        <v>0.69199999999999995</v>
      </c>
      <c r="J214" s="301">
        <v>0.223</v>
      </c>
      <c r="K214" s="301">
        <v>0.185</v>
      </c>
      <c r="L214" s="301">
        <v>0.28499999999999998</v>
      </c>
    </row>
    <row r="215" spans="1:12" x14ac:dyDescent="0.25">
      <c r="A215" s="294"/>
      <c r="B215" s="298" t="s">
        <v>662</v>
      </c>
      <c r="C215" s="298" t="s">
        <v>663</v>
      </c>
      <c r="D215" s="298" t="s">
        <v>279</v>
      </c>
      <c r="E215" s="299" t="s">
        <v>84</v>
      </c>
      <c r="F215" s="300">
        <v>110</v>
      </c>
      <c r="G215" s="300">
        <v>103</v>
      </c>
      <c r="H215" s="301">
        <v>0.93600000000000005</v>
      </c>
      <c r="I215" s="301">
        <v>0.60199999999999998</v>
      </c>
      <c r="J215" s="301">
        <v>5.8000000000000003E-2</v>
      </c>
      <c r="K215" s="301">
        <v>0.223</v>
      </c>
      <c r="L215" s="301">
        <v>0.32</v>
      </c>
    </row>
    <row r="216" spans="1:12" x14ac:dyDescent="0.25">
      <c r="A216" s="294"/>
      <c r="B216" s="298" t="s">
        <v>664</v>
      </c>
      <c r="C216" s="298" t="s">
        <v>665</v>
      </c>
      <c r="D216" s="298" t="s">
        <v>279</v>
      </c>
      <c r="E216" s="299" t="s">
        <v>84</v>
      </c>
      <c r="F216" s="300">
        <v>45</v>
      </c>
      <c r="G216" s="300">
        <v>45</v>
      </c>
      <c r="H216" s="301">
        <v>1</v>
      </c>
      <c r="I216" s="301">
        <v>0.75600000000000001</v>
      </c>
      <c r="J216" s="301">
        <v>0.13300000000000001</v>
      </c>
      <c r="K216" s="301">
        <v>0.2</v>
      </c>
      <c r="L216" s="301">
        <v>0.42199999999999999</v>
      </c>
    </row>
    <row r="217" spans="1:12" x14ac:dyDescent="0.25">
      <c r="A217" s="294"/>
      <c r="B217" s="298" t="s">
        <v>666</v>
      </c>
      <c r="C217" s="298" t="s">
        <v>667</v>
      </c>
      <c r="D217" s="298" t="s">
        <v>253</v>
      </c>
      <c r="E217" s="299" t="s">
        <v>84</v>
      </c>
      <c r="F217" s="300">
        <v>92</v>
      </c>
      <c r="G217" s="300">
        <v>81</v>
      </c>
      <c r="H217" s="301">
        <v>0.88</v>
      </c>
      <c r="I217" s="301">
        <v>0.45700000000000002</v>
      </c>
      <c r="J217" s="301">
        <v>0.14799999999999999</v>
      </c>
      <c r="K217" s="301">
        <v>0.111</v>
      </c>
      <c r="L217" s="301">
        <v>0.19800000000000001</v>
      </c>
    </row>
    <row r="218" spans="1:12" x14ac:dyDescent="0.25">
      <c r="A218" s="294"/>
      <c r="B218" s="298" t="s">
        <v>668</v>
      </c>
      <c r="C218" s="298" t="s">
        <v>669</v>
      </c>
      <c r="D218" s="298" t="s">
        <v>253</v>
      </c>
      <c r="E218" s="299" t="s">
        <v>84</v>
      </c>
      <c r="F218" s="300">
        <v>98</v>
      </c>
      <c r="G218" s="300">
        <v>70</v>
      </c>
      <c r="H218" s="301">
        <v>0.71399999999999997</v>
      </c>
      <c r="I218" s="301">
        <v>0.52900000000000003</v>
      </c>
      <c r="J218" s="301">
        <v>0.129</v>
      </c>
      <c r="K218" s="301">
        <v>0.25700000000000001</v>
      </c>
      <c r="L218" s="301">
        <v>0.14299999999999999</v>
      </c>
    </row>
    <row r="219" spans="1:12" x14ac:dyDescent="0.25">
      <c r="A219" s="294"/>
      <c r="B219" s="27"/>
      <c r="C219" s="27"/>
      <c r="D219" s="27"/>
      <c r="E219" s="299" t="s">
        <v>257</v>
      </c>
      <c r="F219" s="300">
        <v>4</v>
      </c>
      <c r="G219" s="300">
        <v>3</v>
      </c>
      <c r="H219" s="301">
        <v>0.75</v>
      </c>
      <c r="I219" s="301">
        <v>0</v>
      </c>
      <c r="J219" s="301">
        <v>0</v>
      </c>
      <c r="K219" s="301">
        <v>0</v>
      </c>
      <c r="L219" s="301">
        <v>0</v>
      </c>
    </row>
    <row r="220" spans="1:12" x14ac:dyDescent="0.25">
      <c r="A220" s="294"/>
      <c r="B220" s="298" t="s">
        <v>670</v>
      </c>
      <c r="C220" s="298" t="s">
        <v>671</v>
      </c>
      <c r="D220" s="298" t="s">
        <v>253</v>
      </c>
      <c r="E220" s="299" t="s">
        <v>84</v>
      </c>
      <c r="F220" s="300">
        <v>107</v>
      </c>
      <c r="G220" s="300">
        <v>86</v>
      </c>
      <c r="H220" s="301">
        <v>0.80400000000000005</v>
      </c>
      <c r="I220" s="301">
        <v>0.52300000000000002</v>
      </c>
      <c r="J220" s="301">
        <v>0.11600000000000001</v>
      </c>
      <c r="K220" s="301">
        <v>0.19800000000000001</v>
      </c>
      <c r="L220" s="301">
        <v>0.20899999999999999</v>
      </c>
    </row>
    <row r="221" spans="1:12" x14ac:dyDescent="0.25">
      <c r="A221" s="294"/>
      <c r="B221" s="298" t="s">
        <v>672</v>
      </c>
      <c r="C221" s="298" t="s">
        <v>673</v>
      </c>
      <c r="D221" s="298" t="s">
        <v>279</v>
      </c>
      <c r="E221" s="299" t="s">
        <v>257</v>
      </c>
      <c r="F221" s="300">
        <v>13</v>
      </c>
      <c r="G221" s="300">
        <v>13</v>
      </c>
      <c r="H221" s="301">
        <v>1</v>
      </c>
      <c r="I221" s="301">
        <v>0.92300000000000004</v>
      </c>
      <c r="J221" s="301">
        <v>0</v>
      </c>
      <c r="K221" s="301">
        <v>0.38500000000000001</v>
      </c>
      <c r="L221" s="301">
        <v>0.53800000000000003</v>
      </c>
    </row>
    <row r="222" spans="1:12" x14ac:dyDescent="0.25">
      <c r="A222" s="294"/>
      <c r="B222" s="298" t="s">
        <v>674</v>
      </c>
      <c r="C222" s="298" t="s">
        <v>675</v>
      </c>
      <c r="D222" s="298" t="s">
        <v>253</v>
      </c>
      <c r="E222" s="299" t="s">
        <v>257</v>
      </c>
      <c r="F222" s="300">
        <v>22</v>
      </c>
      <c r="G222" s="300">
        <v>20</v>
      </c>
      <c r="H222" s="301">
        <v>0.90900000000000003</v>
      </c>
      <c r="I222" s="301">
        <v>0.4</v>
      </c>
      <c r="J222" s="301">
        <v>0</v>
      </c>
      <c r="K222" s="301">
        <v>0</v>
      </c>
      <c r="L222" s="301">
        <v>0.4</v>
      </c>
    </row>
    <row r="223" spans="1:12" x14ac:dyDescent="0.25">
      <c r="A223" s="294"/>
      <c r="B223" s="298" t="s">
        <v>676</v>
      </c>
      <c r="C223" s="298" t="s">
        <v>677</v>
      </c>
      <c r="D223" s="298" t="s">
        <v>253</v>
      </c>
      <c r="E223" s="299" t="s">
        <v>84</v>
      </c>
      <c r="F223" s="300">
        <v>174</v>
      </c>
      <c r="G223" s="300">
        <v>158</v>
      </c>
      <c r="H223" s="301">
        <v>0.90800000000000003</v>
      </c>
      <c r="I223" s="301">
        <v>0.72199999999999998</v>
      </c>
      <c r="J223" s="301">
        <v>0.25900000000000001</v>
      </c>
      <c r="K223" s="301">
        <v>0.27200000000000002</v>
      </c>
      <c r="L223" s="301">
        <v>0.19</v>
      </c>
    </row>
    <row r="224" spans="1:12" x14ac:dyDescent="0.25">
      <c r="A224" s="294"/>
      <c r="B224" s="298" t="s">
        <v>678</v>
      </c>
      <c r="C224" s="298" t="s">
        <v>679</v>
      </c>
      <c r="D224" s="298" t="s">
        <v>253</v>
      </c>
      <c r="E224" s="299" t="s">
        <v>84</v>
      </c>
      <c r="F224" s="300">
        <v>117</v>
      </c>
      <c r="G224" s="300">
        <v>111</v>
      </c>
      <c r="H224" s="301">
        <v>0.94899999999999995</v>
      </c>
      <c r="I224" s="301">
        <v>0.80200000000000005</v>
      </c>
      <c r="J224" s="301">
        <v>0.29699999999999999</v>
      </c>
      <c r="K224" s="301">
        <v>0.252</v>
      </c>
      <c r="L224" s="301">
        <v>0.252</v>
      </c>
    </row>
    <row r="225" spans="1:12" x14ac:dyDescent="0.25">
      <c r="A225" s="294"/>
      <c r="B225" s="298" t="s">
        <v>680</v>
      </c>
      <c r="C225" s="298" t="s">
        <v>681</v>
      </c>
      <c r="D225" s="298" t="s">
        <v>253</v>
      </c>
      <c r="E225" s="299" t="s">
        <v>84</v>
      </c>
      <c r="F225" s="300">
        <v>73</v>
      </c>
      <c r="G225" s="300">
        <v>51</v>
      </c>
      <c r="H225" s="301">
        <v>0.69899999999999995</v>
      </c>
      <c r="I225" s="301">
        <v>0.49</v>
      </c>
      <c r="J225" s="301">
        <v>7.8E-2</v>
      </c>
      <c r="K225" s="301">
        <v>7.8E-2</v>
      </c>
      <c r="L225" s="301">
        <v>0.33300000000000002</v>
      </c>
    </row>
    <row r="226" spans="1:12" x14ac:dyDescent="0.25">
      <c r="A226" s="294"/>
      <c r="B226" s="298" t="s">
        <v>682</v>
      </c>
      <c r="C226" s="298" t="s">
        <v>683</v>
      </c>
      <c r="D226" s="298" t="s">
        <v>253</v>
      </c>
      <c r="E226" s="299" t="s">
        <v>84</v>
      </c>
      <c r="F226" s="300">
        <v>85</v>
      </c>
      <c r="G226" s="300">
        <v>75</v>
      </c>
      <c r="H226" s="301">
        <v>0.88200000000000001</v>
      </c>
      <c r="I226" s="301">
        <v>0.53300000000000003</v>
      </c>
      <c r="J226" s="301">
        <v>0.107</v>
      </c>
      <c r="K226" s="301">
        <v>0.187</v>
      </c>
      <c r="L226" s="301">
        <v>0.24</v>
      </c>
    </row>
    <row r="227" spans="1:12" x14ac:dyDescent="0.25">
      <c r="A227" s="294"/>
      <c r="B227" s="27"/>
      <c r="C227" s="27"/>
      <c r="D227" s="27"/>
      <c r="E227" s="299" t="s">
        <v>257</v>
      </c>
      <c r="F227" s="300">
        <v>5</v>
      </c>
      <c r="G227" s="300">
        <v>0</v>
      </c>
      <c r="H227" s="301">
        <v>0</v>
      </c>
      <c r="I227" s="27"/>
      <c r="J227" s="27"/>
      <c r="K227" s="27"/>
      <c r="L227" s="27"/>
    </row>
    <row r="228" spans="1:12" x14ac:dyDescent="0.25">
      <c r="A228" s="294"/>
      <c r="B228" s="298" t="s">
        <v>684</v>
      </c>
      <c r="C228" s="298" t="s">
        <v>685</v>
      </c>
      <c r="D228" s="298" t="s">
        <v>279</v>
      </c>
      <c r="E228" s="299" t="s">
        <v>84</v>
      </c>
      <c r="F228" s="300">
        <v>122</v>
      </c>
      <c r="G228" s="300">
        <v>122</v>
      </c>
      <c r="H228" s="301">
        <v>1</v>
      </c>
      <c r="I228" s="301">
        <v>0.877</v>
      </c>
      <c r="J228" s="301">
        <v>0.18</v>
      </c>
      <c r="K228" s="301">
        <v>0.32</v>
      </c>
      <c r="L228" s="301">
        <v>0.377</v>
      </c>
    </row>
    <row r="229" spans="1:12" x14ac:dyDescent="0.25">
      <c r="A229" s="294"/>
      <c r="B229" s="298" t="s">
        <v>686</v>
      </c>
      <c r="C229" s="298" t="s">
        <v>687</v>
      </c>
      <c r="D229" s="298" t="s">
        <v>279</v>
      </c>
      <c r="E229" s="299" t="s">
        <v>257</v>
      </c>
      <c r="F229" s="300">
        <v>17</v>
      </c>
      <c r="G229" s="300">
        <v>14</v>
      </c>
      <c r="H229" s="301">
        <v>0.82399999999999995</v>
      </c>
      <c r="I229" s="301">
        <v>0.28599999999999998</v>
      </c>
      <c r="J229" s="301">
        <v>0</v>
      </c>
      <c r="K229" s="301">
        <v>0</v>
      </c>
      <c r="L229" s="301">
        <v>0.28599999999999998</v>
      </c>
    </row>
    <row r="230" spans="1:12" x14ac:dyDescent="0.25">
      <c r="A230" s="294"/>
      <c r="B230" s="298" t="s">
        <v>688</v>
      </c>
      <c r="C230" s="298" t="s">
        <v>689</v>
      </c>
      <c r="D230" s="298" t="s">
        <v>253</v>
      </c>
      <c r="E230" s="299" t="s">
        <v>84</v>
      </c>
      <c r="F230" s="300">
        <v>150</v>
      </c>
      <c r="G230" s="300">
        <v>123</v>
      </c>
      <c r="H230" s="301">
        <v>0.82</v>
      </c>
      <c r="I230" s="301">
        <v>0.66700000000000004</v>
      </c>
      <c r="J230" s="301">
        <v>0.154</v>
      </c>
      <c r="K230" s="301">
        <v>0.20300000000000001</v>
      </c>
      <c r="L230" s="301">
        <v>0.309</v>
      </c>
    </row>
    <row r="231" spans="1:12" x14ac:dyDescent="0.25">
      <c r="A231" s="297" t="s">
        <v>690</v>
      </c>
      <c r="B231" s="298" t="s">
        <v>691</v>
      </c>
      <c r="C231" s="298" t="s">
        <v>692</v>
      </c>
      <c r="D231" s="298" t="s">
        <v>253</v>
      </c>
      <c r="E231" s="299" t="s">
        <v>84</v>
      </c>
      <c r="F231" s="300">
        <v>172</v>
      </c>
      <c r="G231" s="300">
        <v>150</v>
      </c>
      <c r="H231" s="301">
        <v>0.872</v>
      </c>
      <c r="I231" s="301">
        <v>0.66</v>
      </c>
      <c r="J231" s="301">
        <v>0.13300000000000001</v>
      </c>
      <c r="K231" s="301">
        <v>0.28000000000000003</v>
      </c>
      <c r="L231" s="301">
        <v>0.247</v>
      </c>
    </row>
    <row r="232" spans="1:12" x14ac:dyDescent="0.25">
      <c r="A232" s="294"/>
      <c r="B232" s="298" t="s">
        <v>693</v>
      </c>
      <c r="C232" s="298" t="s">
        <v>694</v>
      </c>
      <c r="D232" s="298" t="s">
        <v>253</v>
      </c>
      <c r="E232" s="299" t="s">
        <v>84</v>
      </c>
      <c r="F232" s="300">
        <v>124</v>
      </c>
      <c r="G232" s="300">
        <v>115</v>
      </c>
      <c r="H232" s="301">
        <v>0.92700000000000005</v>
      </c>
      <c r="I232" s="301">
        <v>0.60899999999999999</v>
      </c>
      <c r="J232" s="301">
        <v>0.13900000000000001</v>
      </c>
      <c r="K232" s="301">
        <v>0.20899999999999999</v>
      </c>
      <c r="L232" s="301">
        <v>0.26100000000000001</v>
      </c>
    </row>
    <row r="233" spans="1:12" x14ac:dyDescent="0.25">
      <c r="A233" s="294"/>
      <c r="B233" s="27"/>
      <c r="C233" s="27"/>
      <c r="D233" s="27"/>
      <c r="E233" s="299" t="s">
        <v>257</v>
      </c>
      <c r="F233" s="300">
        <v>1</v>
      </c>
      <c r="G233" s="300">
        <v>1</v>
      </c>
      <c r="H233" s="301">
        <v>1</v>
      </c>
      <c r="I233" s="301">
        <v>0</v>
      </c>
      <c r="J233" s="301">
        <v>0</v>
      </c>
      <c r="K233" s="301">
        <v>0</v>
      </c>
      <c r="L233" s="301">
        <v>0</v>
      </c>
    </row>
    <row r="234" spans="1:12" x14ac:dyDescent="0.25">
      <c r="A234" s="297" t="s">
        <v>695</v>
      </c>
      <c r="B234" s="298" t="s">
        <v>696</v>
      </c>
      <c r="C234" s="298" t="s">
        <v>697</v>
      </c>
      <c r="D234" s="298" t="s">
        <v>253</v>
      </c>
      <c r="E234" s="299" t="s">
        <v>84</v>
      </c>
      <c r="F234" s="300">
        <v>79</v>
      </c>
      <c r="G234" s="300">
        <v>60</v>
      </c>
      <c r="H234" s="301">
        <v>0.75900000000000001</v>
      </c>
      <c r="I234" s="301">
        <v>0.56699999999999995</v>
      </c>
      <c r="J234" s="301">
        <v>0.11700000000000001</v>
      </c>
      <c r="K234" s="301">
        <v>0.13300000000000001</v>
      </c>
      <c r="L234" s="301">
        <v>0.317</v>
      </c>
    </row>
    <row r="235" spans="1:12" x14ac:dyDescent="0.25">
      <c r="A235" s="294"/>
      <c r="B235" s="298" t="s">
        <v>698</v>
      </c>
      <c r="C235" s="298" t="s">
        <v>699</v>
      </c>
      <c r="D235" s="298" t="s">
        <v>279</v>
      </c>
      <c r="E235" s="299" t="s">
        <v>84</v>
      </c>
      <c r="F235" s="300">
        <v>46</v>
      </c>
      <c r="G235" s="300">
        <v>44</v>
      </c>
      <c r="H235" s="301">
        <v>0.95699999999999996</v>
      </c>
      <c r="I235" s="301">
        <v>0.72699999999999998</v>
      </c>
      <c r="J235" s="301">
        <v>2.3E-2</v>
      </c>
      <c r="K235" s="301">
        <v>0.34100000000000003</v>
      </c>
      <c r="L235" s="301">
        <v>0.36399999999999999</v>
      </c>
    </row>
    <row r="236" spans="1:12" x14ac:dyDescent="0.25">
      <c r="A236" s="294"/>
      <c r="B236" s="27"/>
      <c r="C236" s="27"/>
      <c r="D236" s="27"/>
      <c r="E236" s="299" t="s">
        <v>257</v>
      </c>
      <c r="F236" s="300">
        <v>9</v>
      </c>
      <c r="G236" s="300">
        <v>9</v>
      </c>
      <c r="H236" s="301">
        <v>1</v>
      </c>
      <c r="I236" s="301">
        <v>0.111</v>
      </c>
      <c r="J236" s="301">
        <v>0</v>
      </c>
      <c r="K236" s="301">
        <v>0.111</v>
      </c>
      <c r="L236" s="301">
        <v>0</v>
      </c>
    </row>
    <row r="237" spans="1:12" x14ac:dyDescent="0.25">
      <c r="A237" s="297" t="s">
        <v>700</v>
      </c>
      <c r="B237" s="298" t="s">
        <v>701</v>
      </c>
      <c r="C237" s="298" t="s">
        <v>702</v>
      </c>
      <c r="D237" s="298" t="s">
        <v>253</v>
      </c>
      <c r="E237" s="299" t="s">
        <v>84</v>
      </c>
      <c r="F237" s="300">
        <v>23</v>
      </c>
      <c r="G237" s="300">
        <v>21</v>
      </c>
      <c r="H237" s="301">
        <v>0.91300000000000003</v>
      </c>
      <c r="I237" s="301">
        <v>0.85699999999999998</v>
      </c>
      <c r="J237" s="301">
        <v>0.14299999999999999</v>
      </c>
      <c r="K237" s="301">
        <v>0.42899999999999999</v>
      </c>
      <c r="L237" s="301">
        <v>0.28599999999999998</v>
      </c>
    </row>
    <row r="238" spans="1:12" x14ac:dyDescent="0.25">
      <c r="A238" s="297" t="s">
        <v>703</v>
      </c>
      <c r="B238" s="298" t="s">
        <v>704</v>
      </c>
      <c r="C238" s="298" t="s">
        <v>705</v>
      </c>
      <c r="D238" s="298" t="s">
        <v>253</v>
      </c>
      <c r="E238" s="299" t="s">
        <v>84</v>
      </c>
      <c r="F238" s="300">
        <v>136</v>
      </c>
      <c r="G238" s="300">
        <v>102</v>
      </c>
      <c r="H238" s="301">
        <v>0.75</v>
      </c>
      <c r="I238" s="301">
        <v>0.57799999999999996</v>
      </c>
      <c r="J238" s="301">
        <v>9.8000000000000004E-2</v>
      </c>
      <c r="K238" s="301">
        <v>0.13700000000000001</v>
      </c>
      <c r="L238" s="301">
        <v>0.34300000000000003</v>
      </c>
    </row>
    <row r="239" spans="1:12" x14ac:dyDescent="0.25">
      <c r="A239" s="294"/>
      <c r="B239" s="27"/>
      <c r="C239" s="27"/>
      <c r="D239" s="27"/>
      <c r="E239" s="299" t="s">
        <v>257</v>
      </c>
      <c r="F239" s="300">
        <v>1</v>
      </c>
      <c r="G239" s="300">
        <v>1</v>
      </c>
      <c r="H239" s="301">
        <v>1</v>
      </c>
      <c r="I239" s="301">
        <v>1</v>
      </c>
      <c r="J239" s="301">
        <v>0</v>
      </c>
      <c r="K239" s="301">
        <v>1</v>
      </c>
      <c r="L239" s="301">
        <v>0</v>
      </c>
    </row>
    <row r="240" spans="1:12" x14ac:dyDescent="0.25">
      <c r="A240" s="297" t="s">
        <v>706</v>
      </c>
      <c r="B240" s="298" t="s">
        <v>707</v>
      </c>
      <c r="C240" s="298" t="s">
        <v>708</v>
      </c>
      <c r="D240" s="298" t="s">
        <v>279</v>
      </c>
      <c r="E240" s="299" t="s">
        <v>84</v>
      </c>
      <c r="F240" s="300">
        <v>11</v>
      </c>
      <c r="G240" s="300">
        <v>9</v>
      </c>
      <c r="H240" s="301">
        <v>0.81799999999999995</v>
      </c>
      <c r="I240" s="301">
        <v>0.44400000000000001</v>
      </c>
      <c r="J240" s="301">
        <v>0.111</v>
      </c>
      <c r="K240" s="301">
        <v>0.222</v>
      </c>
      <c r="L240" s="301">
        <v>0.111</v>
      </c>
    </row>
    <row r="241" spans="1:12" x14ac:dyDescent="0.25">
      <c r="A241" s="297" t="s">
        <v>709</v>
      </c>
      <c r="B241" s="298" t="s">
        <v>710</v>
      </c>
      <c r="C241" s="298" t="s">
        <v>711</v>
      </c>
      <c r="D241" s="298" t="s">
        <v>253</v>
      </c>
      <c r="E241" s="299" t="s">
        <v>257</v>
      </c>
      <c r="F241" s="300">
        <v>22</v>
      </c>
      <c r="G241" s="300">
        <v>17</v>
      </c>
      <c r="H241" s="301">
        <v>0.77300000000000002</v>
      </c>
      <c r="I241" s="301">
        <v>0.58799999999999997</v>
      </c>
      <c r="J241" s="301">
        <v>0</v>
      </c>
      <c r="K241" s="301">
        <v>5.8999999999999997E-2</v>
      </c>
      <c r="L241" s="301">
        <v>0.52900000000000003</v>
      </c>
    </row>
    <row r="242" spans="1:12" x14ac:dyDescent="0.25">
      <c r="A242" s="294"/>
      <c r="B242" s="298" t="s">
        <v>712</v>
      </c>
      <c r="C242" s="298" t="s">
        <v>713</v>
      </c>
      <c r="D242" s="298" t="s">
        <v>253</v>
      </c>
      <c r="E242" s="299" t="s">
        <v>84</v>
      </c>
      <c r="F242" s="300">
        <v>83</v>
      </c>
      <c r="G242" s="300">
        <v>78</v>
      </c>
      <c r="H242" s="301">
        <v>0.94</v>
      </c>
      <c r="I242" s="301">
        <v>0.65400000000000003</v>
      </c>
      <c r="J242" s="301">
        <v>0.16700000000000001</v>
      </c>
      <c r="K242" s="301">
        <v>0.23100000000000001</v>
      </c>
      <c r="L242" s="301">
        <v>0.25600000000000001</v>
      </c>
    </row>
    <row r="243" spans="1:12" x14ac:dyDescent="0.25">
      <c r="A243" s="294"/>
      <c r="B243" s="298" t="s">
        <v>714</v>
      </c>
      <c r="C243" s="298" t="s">
        <v>715</v>
      </c>
      <c r="D243" s="298" t="s">
        <v>253</v>
      </c>
      <c r="E243" s="299" t="s">
        <v>84</v>
      </c>
      <c r="F243" s="300">
        <v>123</v>
      </c>
      <c r="G243" s="300">
        <v>109</v>
      </c>
      <c r="H243" s="301">
        <v>0.88600000000000001</v>
      </c>
      <c r="I243" s="301">
        <v>0.67900000000000005</v>
      </c>
      <c r="J243" s="301">
        <v>0.16500000000000001</v>
      </c>
      <c r="K243" s="301">
        <v>0.22900000000000001</v>
      </c>
      <c r="L243" s="301">
        <v>0.28399999999999997</v>
      </c>
    </row>
    <row r="244" spans="1:12" x14ac:dyDescent="0.25">
      <c r="A244" s="294"/>
      <c r="B244" s="298" t="s">
        <v>716</v>
      </c>
      <c r="C244" s="298" t="s">
        <v>717</v>
      </c>
      <c r="D244" s="298" t="s">
        <v>279</v>
      </c>
      <c r="E244" s="299" t="s">
        <v>84</v>
      </c>
      <c r="F244" s="300">
        <v>100</v>
      </c>
      <c r="G244" s="300">
        <v>93</v>
      </c>
      <c r="H244" s="301">
        <v>0.93</v>
      </c>
      <c r="I244" s="301">
        <v>0.68799999999999994</v>
      </c>
      <c r="J244" s="301">
        <v>0.108</v>
      </c>
      <c r="K244" s="301">
        <v>0.28999999999999998</v>
      </c>
      <c r="L244" s="301">
        <v>0.28999999999999998</v>
      </c>
    </row>
    <row r="245" spans="1:12" x14ac:dyDescent="0.25">
      <c r="A245" s="297" t="s">
        <v>718</v>
      </c>
      <c r="B245" s="298" t="s">
        <v>719</v>
      </c>
      <c r="C245" s="298" t="s">
        <v>720</v>
      </c>
      <c r="D245" s="298" t="s">
        <v>253</v>
      </c>
      <c r="E245" s="299" t="s">
        <v>84</v>
      </c>
      <c r="F245" s="300">
        <v>96</v>
      </c>
      <c r="G245" s="300">
        <v>86</v>
      </c>
      <c r="H245" s="301">
        <v>0.89600000000000002</v>
      </c>
      <c r="I245" s="301">
        <v>0.628</v>
      </c>
      <c r="J245" s="301">
        <v>0.11600000000000001</v>
      </c>
      <c r="K245" s="301">
        <v>0.25600000000000001</v>
      </c>
      <c r="L245" s="301">
        <v>0.25600000000000001</v>
      </c>
    </row>
    <row r="246" spans="1:12" x14ac:dyDescent="0.25">
      <c r="A246" s="297" t="s">
        <v>721</v>
      </c>
      <c r="B246" s="298" t="s">
        <v>722</v>
      </c>
      <c r="C246" s="298" t="s">
        <v>723</v>
      </c>
      <c r="D246" s="298" t="s">
        <v>253</v>
      </c>
      <c r="E246" s="299" t="s">
        <v>84</v>
      </c>
      <c r="F246" s="300">
        <v>34</v>
      </c>
      <c r="G246" s="300">
        <v>20</v>
      </c>
      <c r="H246" s="301">
        <v>0.58799999999999997</v>
      </c>
      <c r="I246" s="301">
        <v>0.55000000000000004</v>
      </c>
      <c r="J246" s="301">
        <v>0.15</v>
      </c>
      <c r="K246" s="301">
        <v>0.15</v>
      </c>
      <c r="L246" s="301">
        <v>0.25</v>
      </c>
    </row>
    <row r="247" spans="1:12" x14ac:dyDescent="0.25">
      <c r="A247" s="297" t="s">
        <v>724</v>
      </c>
      <c r="B247" s="298" t="s">
        <v>725</v>
      </c>
      <c r="C247" s="298" t="s">
        <v>726</v>
      </c>
      <c r="D247" s="298" t="s">
        <v>253</v>
      </c>
      <c r="E247" s="299" t="s">
        <v>84</v>
      </c>
      <c r="F247" s="300">
        <v>141</v>
      </c>
      <c r="G247" s="300">
        <v>123</v>
      </c>
      <c r="H247" s="301">
        <v>0.872</v>
      </c>
      <c r="I247" s="301">
        <v>0.68300000000000005</v>
      </c>
      <c r="J247" s="301">
        <v>0.13800000000000001</v>
      </c>
      <c r="K247" s="301">
        <v>0.26</v>
      </c>
      <c r="L247" s="301">
        <v>0.28499999999999998</v>
      </c>
    </row>
    <row r="248" spans="1:12" x14ac:dyDescent="0.25">
      <c r="A248" s="294"/>
      <c r="B248" s="27"/>
      <c r="C248" s="27"/>
      <c r="D248" s="27"/>
      <c r="E248" s="299" t="s">
        <v>257</v>
      </c>
      <c r="F248" s="300">
        <v>0</v>
      </c>
      <c r="G248" s="300">
        <v>0</v>
      </c>
      <c r="H248" s="27"/>
      <c r="I248" s="27"/>
      <c r="J248" s="27"/>
      <c r="K248" s="27"/>
      <c r="L248" s="27"/>
    </row>
    <row r="249" spans="1:12" x14ac:dyDescent="0.25">
      <c r="A249" s="297" t="s">
        <v>727</v>
      </c>
      <c r="B249" s="298" t="s">
        <v>728</v>
      </c>
      <c r="C249" s="298" t="s">
        <v>729</v>
      </c>
      <c r="D249" s="298" t="s">
        <v>253</v>
      </c>
      <c r="E249" s="299" t="s">
        <v>84</v>
      </c>
      <c r="F249" s="300">
        <v>38</v>
      </c>
      <c r="G249" s="300">
        <v>33</v>
      </c>
      <c r="H249" s="301">
        <v>0.86799999999999999</v>
      </c>
      <c r="I249" s="301">
        <v>0.63600000000000001</v>
      </c>
      <c r="J249" s="301">
        <v>0.152</v>
      </c>
      <c r="K249" s="301">
        <v>0.182</v>
      </c>
      <c r="L249" s="301">
        <v>0.30299999999999999</v>
      </c>
    </row>
    <row r="250" spans="1:12" x14ac:dyDescent="0.25">
      <c r="A250" s="297" t="s">
        <v>730</v>
      </c>
      <c r="B250" s="298" t="s">
        <v>731</v>
      </c>
      <c r="C250" s="298" t="s">
        <v>732</v>
      </c>
      <c r="D250" s="298" t="s">
        <v>253</v>
      </c>
      <c r="E250" s="299" t="s">
        <v>84</v>
      </c>
      <c r="F250" s="300">
        <v>199</v>
      </c>
      <c r="G250" s="300">
        <v>187</v>
      </c>
      <c r="H250" s="301">
        <v>0.94</v>
      </c>
      <c r="I250" s="301">
        <v>0.749</v>
      </c>
      <c r="J250" s="301">
        <v>0.19800000000000001</v>
      </c>
      <c r="K250" s="301">
        <v>0.25700000000000001</v>
      </c>
      <c r="L250" s="301">
        <v>0.29399999999999998</v>
      </c>
    </row>
    <row r="251" spans="1:12" x14ac:dyDescent="0.25">
      <c r="A251" s="297" t="s">
        <v>733</v>
      </c>
      <c r="B251" s="298" t="s">
        <v>734</v>
      </c>
      <c r="C251" s="298" t="s">
        <v>735</v>
      </c>
      <c r="D251" s="298" t="s">
        <v>253</v>
      </c>
      <c r="E251" s="299" t="s">
        <v>84</v>
      </c>
      <c r="F251" s="300">
        <v>112</v>
      </c>
      <c r="G251" s="300">
        <v>100</v>
      </c>
      <c r="H251" s="301">
        <v>0.89300000000000002</v>
      </c>
      <c r="I251" s="301">
        <v>0.71</v>
      </c>
      <c r="J251" s="301">
        <v>0.16</v>
      </c>
      <c r="K251" s="301">
        <v>0.23</v>
      </c>
      <c r="L251" s="301">
        <v>0.32</v>
      </c>
    </row>
    <row r="252" spans="1:12" x14ac:dyDescent="0.25">
      <c r="A252" s="297" t="s">
        <v>736</v>
      </c>
      <c r="B252" s="298" t="s">
        <v>737</v>
      </c>
      <c r="C252" s="298" t="s">
        <v>738</v>
      </c>
      <c r="D252" s="298" t="s">
        <v>253</v>
      </c>
      <c r="E252" s="299" t="s">
        <v>84</v>
      </c>
      <c r="F252" s="300">
        <v>44</v>
      </c>
      <c r="G252" s="300">
        <v>38</v>
      </c>
      <c r="H252" s="301">
        <v>0.86399999999999999</v>
      </c>
      <c r="I252" s="301">
        <v>0.63200000000000001</v>
      </c>
      <c r="J252" s="301">
        <v>0.184</v>
      </c>
      <c r="K252" s="301">
        <v>0.21099999999999999</v>
      </c>
      <c r="L252" s="301">
        <v>0.23699999999999999</v>
      </c>
    </row>
    <row r="253" spans="1:12" x14ac:dyDescent="0.25">
      <c r="A253" s="297" t="s">
        <v>739</v>
      </c>
      <c r="B253" s="298" t="s">
        <v>740</v>
      </c>
      <c r="C253" s="298" t="s">
        <v>741</v>
      </c>
      <c r="D253" s="298" t="s">
        <v>253</v>
      </c>
      <c r="E253" s="299" t="s">
        <v>84</v>
      </c>
      <c r="F253" s="300">
        <v>125</v>
      </c>
      <c r="G253" s="300">
        <v>103</v>
      </c>
      <c r="H253" s="301">
        <v>0.82399999999999995</v>
      </c>
      <c r="I253" s="301">
        <v>0.71799999999999997</v>
      </c>
      <c r="J253" s="301">
        <v>0.14599999999999999</v>
      </c>
      <c r="K253" s="301">
        <v>0.252</v>
      </c>
      <c r="L253" s="301">
        <v>0.32</v>
      </c>
    </row>
    <row r="254" spans="1:12" x14ac:dyDescent="0.25">
      <c r="A254" s="294"/>
      <c r="B254" s="298" t="s">
        <v>742</v>
      </c>
      <c r="C254" s="298" t="s">
        <v>743</v>
      </c>
      <c r="D254" s="298" t="s">
        <v>279</v>
      </c>
      <c r="E254" s="299" t="s">
        <v>84</v>
      </c>
      <c r="F254" s="300">
        <v>14</v>
      </c>
      <c r="G254" s="300">
        <v>14</v>
      </c>
      <c r="H254" s="301">
        <v>1</v>
      </c>
      <c r="I254" s="301">
        <v>0.35699999999999998</v>
      </c>
      <c r="J254" s="301">
        <v>0.214</v>
      </c>
      <c r="K254" s="301">
        <v>7.0999999999999994E-2</v>
      </c>
      <c r="L254" s="301">
        <v>7.0999999999999994E-2</v>
      </c>
    </row>
    <row r="255" spans="1:12" x14ac:dyDescent="0.25">
      <c r="A255" s="297" t="s">
        <v>744</v>
      </c>
      <c r="B255" s="298" t="s">
        <v>745</v>
      </c>
      <c r="C255" s="298" t="s">
        <v>746</v>
      </c>
      <c r="D255" s="298" t="s">
        <v>253</v>
      </c>
      <c r="E255" s="299" t="s">
        <v>84</v>
      </c>
      <c r="F255" s="300">
        <v>50</v>
      </c>
      <c r="G255" s="300">
        <v>37</v>
      </c>
      <c r="H255" s="301">
        <v>0.74</v>
      </c>
      <c r="I255" s="301">
        <v>0.45900000000000002</v>
      </c>
      <c r="J255" s="301">
        <v>8.1000000000000003E-2</v>
      </c>
      <c r="K255" s="301">
        <v>0.13500000000000001</v>
      </c>
      <c r="L255" s="301">
        <v>0.24299999999999999</v>
      </c>
    </row>
    <row r="256" spans="1:12" x14ac:dyDescent="0.25">
      <c r="A256" s="297" t="s">
        <v>747</v>
      </c>
      <c r="B256" s="298" t="s">
        <v>748</v>
      </c>
      <c r="C256" s="298" t="s">
        <v>749</v>
      </c>
      <c r="D256" s="298" t="s">
        <v>253</v>
      </c>
      <c r="E256" s="299" t="s">
        <v>84</v>
      </c>
      <c r="F256" s="300">
        <v>23</v>
      </c>
      <c r="G256" s="300">
        <v>21</v>
      </c>
      <c r="H256" s="301">
        <v>0.91300000000000003</v>
      </c>
      <c r="I256" s="301">
        <v>0.52400000000000002</v>
      </c>
      <c r="J256" s="301">
        <v>9.5000000000000001E-2</v>
      </c>
      <c r="K256" s="301">
        <v>9.5000000000000001E-2</v>
      </c>
      <c r="L256" s="301">
        <v>0.33300000000000002</v>
      </c>
    </row>
    <row r="257" spans="1:12" x14ac:dyDescent="0.25">
      <c r="A257" s="297" t="s">
        <v>750</v>
      </c>
      <c r="B257" s="298" t="s">
        <v>751</v>
      </c>
      <c r="C257" s="298" t="s">
        <v>752</v>
      </c>
      <c r="D257" s="298" t="s">
        <v>279</v>
      </c>
      <c r="E257" s="299" t="s">
        <v>84</v>
      </c>
      <c r="F257" s="300">
        <v>13</v>
      </c>
      <c r="G257" s="300">
        <v>10</v>
      </c>
      <c r="H257" s="301">
        <v>0.76900000000000002</v>
      </c>
      <c r="I257" s="301">
        <v>0.4</v>
      </c>
      <c r="J257" s="301">
        <v>0</v>
      </c>
      <c r="K257" s="301">
        <v>0.2</v>
      </c>
      <c r="L257" s="301">
        <v>0.2</v>
      </c>
    </row>
    <row r="258" spans="1:12" x14ac:dyDescent="0.25">
      <c r="A258" s="297" t="s">
        <v>753</v>
      </c>
      <c r="B258" s="298" t="s">
        <v>754</v>
      </c>
      <c r="C258" s="298" t="s">
        <v>755</v>
      </c>
      <c r="D258" s="298" t="s">
        <v>253</v>
      </c>
      <c r="E258" s="299" t="s">
        <v>84</v>
      </c>
      <c r="F258" s="300">
        <v>14</v>
      </c>
      <c r="G258" s="300">
        <v>13</v>
      </c>
      <c r="H258" s="301">
        <v>0.92900000000000005</v>
      </c>
      <c r="I258" s="301">
        <v>0.69199999999999995</v>
      </c>
      <c r="J258" s="301">
        <v>7.6999999999999999E-2</v>
      </c>
      <c r="K258" s="301">
        <v>0.308</v>
      </c>
      <c r="L258" s="301">
        <v>0.308</v>
      </c>
    </row>
    <row r="259" spans="1:12" x14ac:dyDescent="0.25">
      <c r="A259" s="297" t="s">
        <v>756</v>
      </c>
      <c r="B259" s="298" t="s">
        <v>757</v>
      </c>
      <c r="C259" s="298" t="s">
        <v>758</v>
      </c>
      <c r="D259" s="298" t="s">
        <v>253</v>
      </c>
      <c r="E259" s="299" t="s">
        <v>84</v>
      </c>
      <c r="F259" s="300">
        <v>139</v>
      </c>
      <c r="G259" s="300">
        <v>121</v>
      </c>
      <c r="H259" s="301">
        <v>0.871</v>
      </c>
      <c r="I259" s="301">
        <v>0.71899999999999997</v>
      </c>
      <c r="J259" s="301">
        <v>0.14000000000000001</v>
      </c>
      <c r="K259" s="301">
        <v>0.24</v>
      </c>
      <c r="L259" s="301">
        <v>0.33900000000000002</v>
      </c>
    </row>
    <row r="260" spans="1:12" x14ac:dyDescent="0.25">
      <c r="A260" s="294"/>
      <c r="B260" s="298" t="s">
        <v>759</v>
      </c>
      <c r="C260" s="298" t="s">
        <v>760</v>
      </c>
      <c r="D260" s="298" t="s">
        <v>279</v>
      </c>
      <c r="E260" s="299" t="s">
        <v>84</v>
      </c>
      <c r="F260" s="300">
        <v>57</v>
      </c>
      <c r="G260" s="300">
        <v>47</v>
      </c>
      <c r="H260" s="301">
        <v>0.82499999999999996</v>
      </c>
      <c r="I260" s="301">
        <v>0.61699999999999999</v>
      </c>
      <c r="J260" s="301">
        <v>0.14899999999999999</v>
      </c>
      <c r="K260" s="301">
        <v>0.128</v>
      </c>
      <c r="L260" s="301">
        <v>0.34</v>
      </c>
    </row>
    <row r="261" spans="1:12" x14ac:dyDescent="0.25">
      <c r="A261" s="294"/>
      <c r="B261" s="298" t="s">
        <v>761</v>
      </c>
      <c r="C261" s="298" t="s">
        <v>762</v>
      </c>
      <c r="D261" s="298" t="s">
        <v>253</v>
      </c>
      <c r="E261" s="299" t="s">
        <v>257</v>
      </c>
      <c r="F261" s="300">
        <v>23</v>
      </c>
      <c r="G261" s="300">
        <v>21</v>
      </c>
      <c r="H261" s="301">
        <v>0.91300000000000003</v>
      </c>
      <c r="I261" s="301">
        <v>0.28599999999999998</v>
      </c>
      <c r="J261" s="301">
        <v>0</v>
      </c>
      <c r="K261" s="301">
        <v>4.8000000000000001E-2</v>
      </c>
      <c r="L261" s="301">
        <v>0.23799999999999999</v>
      </c>
    </row>
    <row r="262" spans="1:12" x14ac:dyDescent="0.25">
      <c r="A262" s="297" t="s">
        <v>763</v>
      </c>
      <c r="B262" s="298" t="s">
        <v>764</v>
      </c>
      <c r="C262" s="298" t="s">
        <v>765</v>
      </c>
      <c r="D262" s="298" t="s">
        <v>253</v>
      </c>
      <c r="E262" s="299" t="s">
        <v>84</v>
      </c>
      <c r="F262" s="300">
        <v>51</v>
      </c>
      <c r="G262" s="300">
        <v>50</v>
      </c>
      <c r="H262" s="301">
        <v>0.98</v>
      </c>
      <c r="I262" s="301">
        <v>0.6</v>
      </c>
      <c r="J262" s="301">
        <v>0.02</v>
      </c>
      <c r="K262" s="301">
        <v>0.14000000000000001</v>
      </c>
      <c r="L262" s="301">
        <v>0.44</v>
      </c>
    </row>
    <row r="263" spans="1:12" x14ac:dyDescent="0.25">
      <c r="A263" s="297" t="s">
        <v>766</v>
      </c>
      <c r="B263" s="298" t="s">
        <v>767</v>
      </c>
      <c r="C263" s="298" t="s">
        <v>768</v>
      </c>
      <c r="D263" s="298" t="s">
        <v>253</v>
      </c>
      <c r="E263" s="299" t="s">
        <v>84</v>
      </c>
      <c r="F263" s="300">
        <v>80</v>
      </c>
      <c r="G263" s="300">
        <v>66</v>
      </c>
      <c r="H263" s="301">
        <v>0.82499999999999996</v>
      </c>
      <c r="I263" s="301">
        <v>0.72699999999999998</v>
      </c>
      <c r="J263" s="301">
        <v>0.121</v>
      </c>
      <c r="K263" s="301">
        <v>0.19700000000000001</v>
      </c>
      <c r="L263" s="301">
        <v>0.40899999999999997</v>
      </c>
    </row>
    <row r="264" spans="1:12" x14ac:dyDescent="0.25">
      <c r="A264" s="297" t="s">
        <v>769</v>
      </c>
      <c r="B264" s="298" t="s">
        <v>770</v>
      </c>
      <c r="C264" s="298" t="s">
        <v>771</v>
      </c>
      <c r="D264" s="298" t="s">
        <v>253</v>
      </c>
      <c r="E264" s="299" t="s">
        <v>84</v>
      </c>
      <c r="F264" s="300">
        <v>93</v>
      </c>
      <c r="G264" s="300">
        <v>80</v>
      </c>
      <c r="H264" s="301">
        <v>0.86</v>
      </c>
      <c r="I264" s="301">
        <v>0.75</v>
      </c>
      <c r="J264" s="301">
        <v>0.17499999999999999</v>
      </c>
      <c r="K264" s="301">
        <v>0.23799999999999999</v>
      </c>
      <c r="L264" s="301">
        <v>0.33800000000000002</v>
      </c>
    </row>
    <row r="265" spans="1:12" x14ac:dyDescent="0.25">
      <c r="A265" s="297" t="s">
        <v>772</v>
      </c>
      <c r="B265" s="298" t="s">
        <v>773</v>
      </c>
      <c r="C265" s="298" t="s">
        <v>774</v>
      </c>
      <c r="D265" s="298" t="s">
        <v>253</v>
      </c>
      <c r="E265" s="299" t="s">
        <v>84</v>
      </c>
      <c r="F265" s="300">
        <v>132</v>
      </c>
      <c r="G265" s="300">
        <v>118</v>
      </c>
      <c r="H265" s="301">
        <v>0.89400000000000002</v>
      </c>
      <c r="I265" s="301">
        <v>0.627</v>
      </c>
      <c r="J265" s="301">
        <v>0.153</v>
      </c>
      <c r="K265" s="301">
        <v>0.254</v>
      </c>
      <c r="L265" s="301">
        <v>0.22</v>
      </c>
    </row>
    <row r="266" spans="1:12" x14ac:dyDescent="0.25">
      <c r="A266" s="294"/>
      <c r="B266" s="298" t="s">
        <v>775</v>
      </c>
      <c r="C266" s="298" t="s">
        <v>776</v>
      </c>
      <c r="D266" s="298" t="s">
        <v>253</v>
      </c>
      <c r="E266" s="299" t="s">
        <v>84</v>
      </c>
      <c r="F266" s="300">
        <v>88</v>
      </c>
      <c r="G266" s="300">
        <v>77</v>
      </c>
      <c r="H266" s="301">
        <v>0.875</v>
      </c>
      <c r="I266" s="301">
        <v>0.64900000000000002</v>
      </c>
      <c r="J266" s="301">
        <v>7.8E-2</v>
      </c>
      <c r="K266" s="301">
        <v>0.312</v>
      </c>
      <c r="L266" s="301">
        <v>0.26</v>
      </c>
    </row>
    <row r="267" spans="1:12" x14ac:dyDescent="0.25">
      <c r="A267" s="294"/>
      <c r="B267" s="27"/>
      <c r="C267" s="27"/>
      <c r="D267" s="27"/>
      <c r="E267" s="299" t="s">
        <v>257</v>
      </c>
      <c r="F267" s="300">
        <v>8</v>
      </c>
      <c r="G267" s="300">
        <v>0</v>
      </c>
      <c r="H267" s="301">
        <v>0</v>
      </c>
      <c r="I267" s="27"/>
      <c r="J267" s="27"/>
      <c r="K267" s="27"/>
      <c r="L267" s="27"/>
    </row>
    <row r="268" spans="1:12" x14ac:dyDescent="0.25">
      <c r="A268" s="294"/>
      <c r="B268" s="298" t="s">
        <v>777</v>
      </c>
      <c r="C268" s="298" t="s">
        <v>778</v>
      </c>
      <c r="D268" s="298" t="s">
        <v>279</v>
      </c>
      <c r="E268" s="299" t="s">
        <v>84</v>
      </c>
      <c r="F268" s="300">
        <v>110</v>
      </c>
      <c r="G268" s="300">
        <v>104</v>
      </c>
      <c r="H268" s="301">
        <v>0.94499999999999995</v>
      </c>
      <c r="I268" s="301">
        <v>0.77900000000000003</v>
      </c>
      <c r="J268" s="301">
        <v>0.192</v>
      </c>
      <c r="K268" s="301">
        <v>0.29799999999999999</v>
      </c>
      <c r="L268" s="301">
        <v>0.28799999999999998</v>
      </c>
    </row>
    <row r="269" spans="1:12" x14ac:dyDescent="0.25">
      <c r="A269" s="294"/>
      <c r="B269" s="298" t="s">
        <v>779</v>
      </c>
      <c r="C269" s="298" t="s">
        <v>780</v>
      </c>
      <c r="D269" s="298" t="s">
        <v>253</v>
      </c>
      <c r="E269" s="299" t="s">
        <v>84</v>
      </c>
      <c r="F269" s="300">
        <v>122</v>
      </c>
      <c r="G269" s="300">
        <v>108</v>
      </c>
      <c r="H269" s="301">
        <v>0.88500000000000001</v>
      </c>
      <c r="I269" s="301">
        <v>0.70399999999999996</v>
      </c>
      <c r="J269" s="301">
        <v>0.13900000000000001</v>
      </c>
      <c r="K269" s="301">
        <v>0.28699999999999998</v>
      </c>
      <c r="L269" s="301">
        <v>0.27800000000000002</v>
      </c>
    </row>
    <row r="270" spans="1:12" x14ac:dyDescent="0.25">
      <c r="A270" s="294"/>
      <c r="B270" s="298" t="s">
        <v>781</v>
      </c>
      <c r="C270" s="298" t="s">
        <v>782</v>
      </c>
      <c r="D270" s="298" t="s">
        <v>253</v>
      </c>
      <c r="E270" s="299" t="s">
        <v>257</v>
      </c>
      <c r="F270" s="300">
        <v>24</v>
      </c>
      <c r="G270" s="300">
        <v>23</v>
      </c>
      <c r="H270" s="301">
        <v>0.95799999999999996</v>
      </c>
      <c r="I270" s="301">
        <v>0.39100000000000001</v>
      </c>
      <c r="J270" s="301">
        <v>0</v>
      </c>
      <c r="K270" s="301">
        <v>4.2999999999999997E-2</v>
      </c>
      <c r="L270" s="301">
        <v>0.34799999999999998</v>
      </c>
    </row>
    <row r="271" spans="1:12" x14ac:dyDescent="0.25">
      <c r="A271" s="297" t="s">
        <v>783</v>
      </c>
      <c r="B271" s="298" t="s">
        <v>784</v>
      </c>
      <c r="C271" s="298" t="s">
        <v>785</v>
      </c>
      <c r="D271" s="298" t="s">
        <v>253</v>
      </c>
      <c r="E271" s="299" t="s">
        <v>84</v>
      </c>
      <c r="F271" s="300">
        <v>53</v>
      </c>
      <c r="G271" s="300">
        <v>38</v>
      </c>
      <c r="H271" s="301">
        <v>0.71699999999999997</v>
      </c>
      <c r="I271" s="301">
        <v>0.76300000000000001</v>
      </c>
      <c r="J271" s="301">
        <v>0.26300000000000001</v>
      </c>
      <c r="K271" s="301">
        <v>0.23699999999999999</v>
      </c>
      <c r="L271" s="301">
        <v>0.26300000000000001</v>
      </c>
    </row>
    <row r="272" spans="1:12" x14ac:dyDescent="0.25">
      <c r="A272" s="297" t="s">
        <v>786</v>
      </c>
      <c r="B272" s="298" t="s">
        <v>787</v>
      </c>
      <c r="C272" s="298" t="s">
        <v>788</v>
      </c>
      <c r="D272" s="298" t="s">
        <v>253</v>
      </c>
      <c r="E272" s="299" t="s">
        <v>257</v>
      </c>
      <c r="F272" s="300">
        <v>15</v>
      </c>
      <c r="G272" s="300">
        <v>14</v>
      </c>
      <c r="H272" s="301">
        <v>0.93300000000000005</v>
      </c>
      <c r="I272" s="301">
        <v>0.35699999999999998</v>
      </c>
      <c r="J272" s="301">
        <v>0</v>
      </c>
      <c r="K272" s="301">
        <v>7.0999999999999994E-2</v>
      </c>
      <c r="L272" s="301">
        <v>0.28599999999999998</v>
      </c>
    </row>
    <row r="273" spans="1:12" x14ac:dyDescent="0.25">
      <c r="A273" s="294"/>
      <c r="B273" s="298" t="s">
        <v>789</v>
      </c>
      <c r="C273" s="298" t="s">
        <v>790</v>
      </c>
      <c r="D273" s="298" t="s">
        <v>253</v>
      </c>
      <c r="E273" s="299" t="s">
        <v>257</v>
      </c>
      <c r="F273" s="300">
        <v>20</v>
      </c>
      <c r="G273" s="300">
        <v>16</v>
      </c>
      <c r="H273" s="301">
        <v>0.8</v>
      </c>
      <c r="I273" s="301">
        <v>0.56299999999999994</v>
      </c>
      <c r="J273" s="301">
        <v>0</v>
      </c>
      <c r="K273" s="301">
        <v>6.3E-2</v>
      </c>
      <c r="L273" s="301">
        <v>0.5</v>
      </c>
    </row>
    <row r="274" spans="1:12" x14ac:dyDescent="0.25">
      <c r="A274" s="297" t="s">
        <v>791</v>
      </c>
      <c r="B274" s="298" t="s">
        <v>792</v>
      </c>
      <c r="C274" s="298" t="s">
        <v>793</v>
      </c>
      <c r="D274" s="298" t="s">
        <v>253</v>
      </c>
      <c r="E274" s="299" t="s">
        <v>84</v>
      </c>
      <c r="F274" s="300">
        <v>25</v>
      </c>
      <c r="G274" s="300">
        <v>23</v>
      </c>
      <c r="H274" s="301">
        <v>0.92</v>
      </c>
      <c r="I274" s="301">
        <v>0.73899999999999999</v>
      </c>
      <c r="J274" s="301">
        <v>0.17399999999999999</v>
      </c>
      <c r="K274" s="301">
        <v>0.435</v>
      </c>
      <c r="L274" s="301">
        <v>0.13</v>
      </c>
    </row>
    <row r="275" spans="1:12" x14ac:dyDescent="0.25">
      <c r="A275" s="297" t="s">
        <v>794</v>
      </c>
      <c r="B275" s="298" t="s">
        <v>795</v>
      </c>
      <c r="C275" s="298" t="s">
        <v>796</v>
      </c>
      <c r="D275" s="298" t="s">
        <v>253</v>
      </c>
      <c r="E275" s="299" t="s">
        <v>84</v>
      </c>
      <c r="F275" s="300">
        <v>50</v>
      </c>
      <c r="G275" s="300">
        <v>42</v>
      </c>
      <c r="H275" s="301">
        <v>0.84</v>
      </c>
      <c r="I275" s="301">
        <v>0.78600000000000003</v>
      </c>
      <c r="J275" s="301">
        <v>0.14299999999999999</v>
      </c>
      <c r="K275" s="301">
        <v>0.23799999999999999</v>
      </c>
      <c r="L275" s="301">
        <v>0.40500000000000003</v>
      </c>
    </row>
    <row r="276" spans="1:12" x14ac:dyDescent="0.25">
      <c r="A276" s="297" t="s">
        <v>797</v>
      </c>
      <c r="B276" s="298" t="s">
        <v>798</v>
      </c>
      <c r="C276" s="298" t="s">
        <v>799</v>
      </c>
      <c r="D276" s="298" t="s">
        <v>253</v>
      </c>
      <c r="E276" s="299" t="s">
        <v>84</v>
      </c>
      <c r="F276" s="300">
        <v>55</v>
      </c>
      <c r="G276" s="300">
        <v>48</v>
      </c>
      <c r="H276" s="301">
        <v>0.873</v>
      </c>
      <c r="I276" s="301">
        <v>0.54200000000000004</v>
      </c>
      <c r="J276" s="301">
        <v>0.125</v>
      </c>
      <c r="K276" s="301">
        <v>0.14599999999999999</v>
      </c>
      <c r="L276" s="301">
        <v>0.27100000000000002</v>
      </c>
    </row>
    <row r="277" spans="1:12" x14ac:dyDescent="0.25">
      <c r="A277" s="294"/>
      <c r="B277" s="298" t="s">
        <v>800</v>
      </c>
      <c r="C277" s="298" t="s">
        <v>801</v>
      </c>
      <c r="D277" s="298" t="s">
        <v>253</v>
      </c>
      <c r="E277" s="299" t="s">
        <v>257</v>
      </c>
      <c r="F277" s="300">
        <v>23</v>
      </c>
      <c r="G277" s="300">
        <v>17</v>
      </c>
      <c r="H277" s="301">
        <v>0.73899999999999999</v>
      </c>
      <c r="I277" s="301">
        <v>0.35299999999999998</v>
      </c>
      <c r="J277" s="301">
        <v>0</v>
      </c>
      <c r="K277" s="301">
        <v>0.11799999999999999</v>
      </c>
      <c r="L277" s="301">
        <v>0.23499999999999999</v>
      </c>
    </row>
    <row r="278" spans="1:12" x14ac:dyDescent="0.25">
      <c r="A278" s="294"/>
      <c r="B278" s="298" t="s">
        <v>802</v>
      </c>
      <c r="C278" s="298" t="s">
        <v>803</v>
      </c>
      <c r="D278" s="298" t="s">
        <v>279</v>
      </c>
      <c r="E278" s="299" t="s">
        <v>84</v>
      </c>
      <c r="F278" s="300">
        <v>15</v>
      </c>
      <c r="G278" s="300">
        <v>12</v>
      </c>
      <c r="H278" s="301">
        <v>0.8</v>
      </c>
      <c r="I278" s="301">
        <v>0.25</v>
      </c>
      <c r="J278" s="301">
        <v>0</v>
      </c>
      <c r="K278" s="301">
        <v>0.16700000000000001</v>
      </c>
      <c r="L278" s="301">
        <v>8.3000000000000004E-2</v>
      </c>
    </row>
    <row r="279" spans="1:12" x14ac:dyDescent="0.25">
      <c r="A279" s="297" t="s">
        <v>354</v>
      </c>
      <c r="B279" s="298" t="s">
        <v>804</v>
      </c>
      <c r="C279" s="298" t="s">
        <v>805</v>
      </c>
      <c r="D279" s="298" t="s">
        <v>253</v>
      </c>
      <c r="E279" s="299" t="s">
        <v>84</v>
      </c>
      <c r="F279" s="300">
        <v>91</v>
      </c>
      <c r="G279" s="300">
        <v>76</v>
      </c>
      <c r="H279" s="301">
        <v>0.83499999999999996</v>
      </c>
      <c r="I279" s="301">
        <v>0.56599999999999995</v>
      </c>
      <c r="J279" s="301">
        <v>5.2999999999999999E-2</v>
      </c>
      <c r="K279" s="301">
        <v>0.26300000000000001</v>
      </c>
      <c r="L279" s="301">
        <v>0.25</v>
      </c>
    </row>
    <row r="280" spans="1:12" x14ac:dyDescent="0.25">
      <c r="A280" s="294"/>
      <c r="B280" s="298" t="s">
        <v>806</v>
      </c>
      <c r="C280" s="298" t="s">
        <v>807</v>
      </c>
      <c r="D280" s="298" t="s">
        <v>253</v>
      </c>
      <c r="E280" s="299" t="s">
        <v>84</v>
      </c>
      <c r="F280" s="300">
        <v>24</v>
      </c>
      <c r="G280" s="300">
        <v>21</v>
      </c>
      <c r="H280" s="301">
        <v>0.875</v>
      </c>
      <c r="I280" s="301">
        <v>0.61899999999999999</v>
      </c>
      <c r="J280" s="301">
        <v>0.19</v>
      </c>
      <c r="K280" s="301">
        <v>0.14299999999999999</v>
      </c>
      <c r="L280" s="301">
        <v>0.28599999999999998</v>
      </c>
    </row>
    <row r="281" spans="1:12" x14ac:dyDescent="0.25">
      <c r="A281" s="297" t="s">
        <v>808</v>
      </c>
      <c r="B281" s="298" t="s">
        <v>809</v>
      </c>
      <c r="C281" s="298" t="s">
        <v>810</v>
      </c>
      <c r="D281" s="298" t="s">
        <v>253</v>
      </c>
      <c r="E281" s="299" t="s">
        <v>84</v>
      </c>
      <c r="F281" s="300">
        <v>36</v>
      </c>
      <c r="G281" s="300">
        <v>30</v>
      </c>
      <c r="H281" s="301">
        <v>0.83299999999999996</v>
      </c>
      <c r="I281" s="301">
        <v>0.63300000000000001</v>
      </c>
      <c r="J281" s="301">
        <v>0.1</v>
      </c>
      <c r="K281" s="301">
        <v>0.16700000000000001</v>
      </c>
      <c r="L281" s="301">
        <v>0.36699999999999999</v>
      </c>
    </row>
    <row r="282" spans="1:12" x14ac:dyDescent="0.25">
      <c r="A282" s="297" t="s">
        <v>811</v>
      </c>
      <c r="B282" s="298" t="s">
        <v>812</v>
      </c>
      <c r="C282" s="298" t="s">
        <v>813</v>
      </c>
      <c r="D282" s="298" t="s">
        <v>279</v>
      </c>
      <c r="E282" s="299" t="s">
        <v>84</v>
      </c>
      <c r="F282" s="300">
        <v>43</v>
      </c>
      <c r="G282" s="300">
        <v>37</v>
      </c>
      <c r="H282" s="301">
        <v>0.86</v>
      </c>
      <c r="I282" s="301">
        <v>0.378</v>
      </c>
      <c r="J282" s="301">
        <v>5.3999999999999999E-2</v>
      </c>
      <c r="K282" s="301">
        <v>5.3999999999999999E-2</v>
      </c>
      <c r="L282" s="301">
        <v>0.27</v>
      </c>
    </row>
    <row r="283" spans="1:12" x14ac:dyDescent="0.25">
      <c r="A283" s="297" t="s">
        <v>814</v>
      </c>
      <c r="B283" s="298" t="s">
        <v>815</v>
      </c>
      <c r="C283" s="298" t="s">
        <v>816</v>
      </c>
      <c r="D283" s="298" t="s">
        <v>253</v>
      </c>
      <c r="E283" s="299" t="s">
        <v>257</v>
      </c>
      <c r="F283" s="300">
        <v>23</v>
      </c>
      <c r="G283" s="300">
        <v>21</v>
      </c>
      <c r="H283" s="301">
        <v>0.91300000000000003</v>
      </c>
      <c r="I283" s="301">
        <v>0.33300000000000002</v>
      </c>
      <c r="J283" s="301">
        <v>0</v>
      </c>
      <c r="K283" s="301">
        <v>0</v>
      </c>
      <c r="L283" s="301">
        <v>0.33300000000000002</v>
      </c>
    </row>
    <row r="284" spans="1:12" x14ac:dyDescent="0.25">
      <c r="A284" s="294"/>
      <c r="B284" s="298" t="s">
        <v>817</v>
      </c>
      <c r="C284" s="298" t="s">
        <v>818</v>
      </c>
      <c r="D284" s="298" t="s">
        <v>253</v>
      </c>
      <c r="E284" s="299" t="s">
        <v>84</v>
      </c>
      <c r="F284" s="300">
        <v>130</v>
      </c>
      <c r="G284" s="300">
        <v>108</v>
      </c>
      <c r="H284" s="301">
        <v>0.83099999999999996</v>
      </c>
      <c r="I284" s="301">
        <v>0.52800000000000002</v>
      </c>
      <c r="J284" s="301">
        <v>0.13</v>
      </c>
      <c r="K284" s="301">
        <v>0.17599999999999999</v>
      </c>
      <c r="L284" s="301">
        <v>0.222</v>
      </c>
    </row>
    <row r="285" spans="1:12" x14ac:dyDescent="0.25">
      <c r="A285" s="294"/>
      <c r="B285" s="298" t="s">
        <v>819</v>
      </c>
      <c r="C285" s="298" t="s">
        <v>820</v>
      </c>
      <c r="D285" s="298" t="s">
        <v>279</v>
      </c>
      <c r="E285" s="299" t="s">
        <v>84</v>
      </c>
      <c r="F285" s="300">
        <v>22</v>
      </c>
      <c r="G285" s="300">
        <v>18</v>
      </c>
      <c r="H285" s="301">
        <v>0.81799999999999995</v>
      </c>
      <c r="I285" s="301">
        <v>0.44400000000000001</v>
      </c>
      <c r="J285" s="301">
        <v>0.111</v>
      </c>
      <c r="K285" s="301">
        <v>0.111</v>
      </c>
      <c r="L285" s="301">
        <v>0.222</v>
      </c>
    </row>
    <row r="286" spans="1:12" x14ac:dyDescent="0.25">
      <c r="A286" s="297" t="s">
        <v>821</v>
      </c>
      <c r="B286" s="298" t="s">
        <v>822</v>
      </c>
      <c r="C286" s="298" t="s">
        <v>823</v>
      </c>
      <c r="D286" s="298" t="s">
        <v>253</v>
      </c>
      <c r="E286" s="299" t="s">
        <v>84</v>
      </c>
      <c r="F286" s="300">
        <v>88</v>
      </c>
      <c r="G286" s="300">
        <v>77</v>
      </c>
      <c r="H286" s="301">
        <v>0.875</v>
      </c>
      <c r="I286" s="301">
        <v>0.74</v>
      </c>
      <c r="J286" s="301">
        <v>0.26</v>
      </c>
      <c r="K286" s="301">
        <v>0.182</v>
      </c>
      <c r="L286" s="301">
        <v>0.29899999999999999</v>
      </c>
    </row>
    <row r="287" spans="1:12" x14ac:dyDescent="0.25">
      <c r="A287" s="297" t="s">
        <v>824</v>
      </c>
      <c r="B287" s="298" t="s">
        <v>825</v>
      </c>
      <c r="C287" s="298" t="s">
        <v>826</v>
      </c>
      <c r="D287" s="298" t="s">
        <v>253</v>
      </c>
      <c r="E287" s="299" t="s">
        <v>84</v>
      </c>
      <c r="F287" s="300">
        <v>90</v>
      </c>
      <c r="G287" s="300">
        <v>82</v>
      </c>
      <c r="H287" s="301">
        <v>0.91100000000000003</v>
      </c>
      <c r="I287" s="301">
        <v>0.75600000000000001</v>
      </c>
      <c r="J287" s="301">
        <v>0.19500000000000001</v>
      </c>
      <c r="K287" s="301">
        <v>0.29299999999999998</v>
      </c>
      <c r="L287" s="301">
        <v>0.26800000000000002</v>
      </c>
    </row>
    <row r="288" spans="1:12" x14ac:dyDescent="0.25">
      <c r="A288" s="294"/>
      <c r="B288" s="298" t="s">
        <v>827</v>
      </c>
      <c r="C288" s="298" t="s">
        <v>828</v>
      </c>
      <c r="D288" s="298" t="s">
        <v>279</v>
      </c>
      <c r="E288" s="299" t="s">
        <v>84</v>
      </c>
      <c r="F288" s="300">
        <v>19</v>
      </c>
      <c r="G288" s="300">
        <v>19</v>
      </c>
      <c r="H288" s="301">
        <v>1</v>
      </c>
      <c r="I288" s="301">
        <v>0.63200000000000001</v>
      </c>
      <c r="J288" s="301">
        <v>0.158</v>
      </c>
      <c r="K288" s="301">
        <v>0.158</v>
      </c>
      <c r="L288" s="301">
        <v>0.316</v>
      </c>
    </row>
    <row r="289" spans="1:12" x14ac:dyDescent="0.25">
      <c r="A289" s="387" t="s">
        <v>128</v>
      </c>
      <c r="B289" s="303"/>
      <c r="C289" s="303"/>
      <c r="D289" s="304"/>
      <c r="E289" s="305" t="s">
        <v>84</v>
      </c>
      <c r="F289" s="306">
        <v>6387</v>
      </c>
      <c r="G289" s="306">
        <v>5637</v>
      </c>
      <c r="H289" s="307">
        <v>0.88300000000000001</v>
      </c>
      <c r="I289" s="307">
        <v>0.67600000000000005</v>
      </c>
      <c r="J289" s="307">
        <v>0.16</v>
      </c>
      <c r="K289" s="307">
        <v>0.23599999999999999</v>
      </c>
      <c r="L289" s="307">
        <v>0.28000000000000003</v>
      </c>
    </row>
    <row r="290" spans="1:12" x14ac:dyDescent="0.25">
      <c r="A290" s="387"/>
      <c r="B290" s="303"/>
      <c r="C290" s="303"/>
      <c r="D290" s="304"/>
      <c r="E290" s="305" t="s">
        <v>257</v>
      </c>
      <c r="F290" s="306">
        <v>365</v>
      </c>
      <c r="G290" s="306">
        <v>305</v>
      </c>
      <c r="H290" s="307">
        <v>0.83599999999999997</v>
      </c>
      <c r="I290" s="307">
        <v>0.38700000000000001</v>
      </c>
      <c r="J290" s="307">
        <v>0</v>
      </c>
      <c r="K290" s="307">
        <v>5.6000000000000001E-2</v>
      </c>
      <c r="L290" s="307">
        <v>0.33100000000000002</v>
      </c>
    </row>
    <row r="291" spans="1:12" x14ac:dyDescent="0.25">
      <c r="A291" s="387"/>
      <c r="B291" s="302"/>
      <c r="C291" s="302"/>
      <c r="D291" s="302"/>
      <c r="E291" s="308"/>
      <c r="F291" s="309">
        <v>6752</v>
      </c>
      <c r="G291" s="309">
        <v>5942</v>
      </c>
      <c r="H291" s="310">
        <v>0.88</v>
      </c>
      <c r="I291" s="310">
        <v>0.66100000000000003</v>
      </c>
      <c r="J291" s="310">
        <v>0.152</v>
      </c>
      <c r="K291" s="310">
        <v>0.22600000000000001</v>
      </c>
      <c r="L291" s="310">
        <v>0.28299999999999997</v>
      </c>
    </row>
  </sheetData>
  <mergeCells count="8">
    <mergeCell ref="I184:L184"/>
    <mergeCell ref="A289:A291"/>
    <mergeCell ref="I5:L5"/>
    <mergeCell ref="A71:A73"/>
    <mergeCell ref="I77:L77"/>
    <mergeCell ref="A119:A121"/>
    <mergeCell ref="I125:L125"/>
    <mergeCell ref="A178:A1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30</vt:i4>
      </vt:variant>
      <vt:variant>
        <vt:lpstr>Plages nommées</vt:lpstr>
      </vt:variant>
      <vt:variant>
        <vt:i4>6</vt:i4>
      </vt:variant>
    </vt:vector>
  </HeadingPairs>
  <TitlesOfParts>
    <vt:vector size="36" baseType="lpstr">
      <vt:lpstr>DOC</vt:lpstr>
      <vt:lpstr>T1</vt:lpstr>
      <vt:lpstr>F1</vt:lpstr>
      <vt:lpstr>F2</vt:lpstr>
      <vt:lpstr>F3</vt:lpstr>
      <vt:lpstr>F4</vt:lpstr>
      <vt:lpstr>F5</vt:lpstr>
      <vt:lpstr>T2</vt:lpstr>
      <vt:lpstr>F6</vt:lpstr>
      <vt:lpstr>A2</vt:lpstr>
      <vt:lpstr>A3</vt:lpstr>
      <vt:lpstr>A4</vt:lpstr>
      <vt:lpstr>A5</vt:lpstr>
      <vt:lpstr>A6</vt:lpstr>
      <vt:lpstr>A7</vt:lpstr>
      <vt:lpstr>A8</vt:lpstr>
      <vt:lpstr>A9</vt:lpstr>
      <vt:lpstr>A10</vt:lpstr>
      <vt:lpstr>A11</vt:lpstr>
      <vt:lpstr>A12</vt:lpstr>
      <vt:lpstr>A13</vt:lpstr>
      <vt:lpstr>A14</vt:lpstr>
      <vt:lpstr>A15</vt:lpstr>
      <vt:lpstr>A17</vt:lpstr>
      <vt:lpstr>A18</vt:lpstr>
      <vt:lpstr>A19</vt:lpstr>
      <vt:lpstr>A20</vt:lpstr>
      <vt:lpstr>A21</vt:lpstr>
      <vt:lpstr>A22</vt:lpstr>
      <vt:lpstr>A23</vt:lpstr>
      <vt:lpstr>DOC!source1</vt:lpstr>
      <vt:lpstr>DOC!source2</vt:lpstr>
      <vt:lpstr>DOC!source3</vt:lpstr>
      <vt:lpstr>DOC!source4</vt:lpstr>
      <vt:lpstr>DOC!source5</vt:lpstr>
      <vt:lpstr>'A3'!Zone_d_impression</vt:lpstr>
    </vt:vector>
  </TitlesOfParts>
  <Company>Rectorat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CADORET</dc:creator>
  <cp:lastModifiedBy>MJTeixeira</cp:lastModifiedBy>
  <dcterms:created xsi:type="dcterms:W3CDTF">2015-11-05T08:10:22Z</dcterms:created>
  <dcterms:modified xsi:type="dcterms:W3CDTF">2015-11-09T13:43:55Z</dcterms:modified>
</cp:coreProperties>
</file>